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652" windowHeight="5136" activeTab="0"/>
  </bookViews>
  <sheets>
    <sheet name="KS-2 Data" sheetId="1" r:id="rId1"/>
    <sheet name="FERC Total Sal &amp; Wages Per EE" sheetId="2" state="hidden" r:id="rId2"/>
    <sheet name="FERC Total Sal&amp;Wages Per Cust" sheetId="3" r:id="rId3"/>
    <sheet name="FERC Total Sal&amp;Wages Per MWh" sheetId="4" r:id="rId4"/>
  </sheets>
  <definedNames>
    <definedName name="_xlnm.Print_Area" localSheetId="1">'FERC Total Sal &amp; Wages Per EE'!$A$1:$M$37</definedName>
    <definedName name="_xlnm.Print_Area" localSheetId="2">'FERC Total Sal&amp;Wages Per Cust'!$A$2:$M$38</definedName>
    <definedName name="_xlnm.Print_Area" localSheetId="3">'FERC Total Sal&amp;Wages Per MWh'!$A$2:$M$38</definedName>
    <definedName name="_xlnm.Print_Area" localSheetId="0">'KS-2 Data'!$A$26:$H$49</definedName>
  </definedNames>
  <calcPr fullCalcOnLoad="1"/>
</workbook>
</file>

<file path=xl/comments1.xml><?xml version="1.0" encoding="utf-8"?>
<comments xmlns="http://schemas.openxmlformats.org/spreadsheetml/2006/main">
  <authors>
    <author>CXZ05BL</author>
  </authors>
  <commentList>
    <comment ref="A37" authorId="0">
      <text>
        <r>
          <rPr>
            <b/>
            <sz val="9"/>
            <rFont val="Tahoma"/>
            <family val="2"/>
          </rPr>
          <t>CXZ05BL:</t>
        </r>
        <r>
          <rPr>
            <sz val="9"/>
            <rFont val="Tahoma"/>
            <family val="2"/>
          </rPr>
          <t xml:space="preserve">
Eastern Carolina</t>
        </r>
      </text>
    </comment>
    <comment ref="A8" authorId="0">
      <text>
        <r>
          <rPr>
            <b/>
            <sz val="9"/>
            <rFont val="Tahoma"/>
            <family val="2"/>
          </rPr>
          <t>CXZ05BL:</t>
        </r>
        <r>
          <rPr>
            <sz val="9"/>
            <rFont val="Tahoma"/>
            <family val="2"/>
          </rPr>
          <t xml:space="preserve">
Eastern Carolina</t>
        </r>
      </text>
    </comment>
    <comment ref="B21" authorId="0">
      <text>
        <r>
          <rPr>
            <b/>
            <sz val="9"/>
            <rFont val="Tahoma"/>
            <family val="2"/>
          </rPr>
          <t>formerly PEF</t>
        </r>
      </text>
    </comment>
    <comment ref="B41" authorId="0">
      <text>
        <r>
          <rPr>
            <b/>
            <sz val="9"/>
            <rFont val="Tahoma"/>
            <family val="2"/>
          </rPr>
          <t>formerly PEF</t>
        </r>
      </text>
    </comment>
  </commentList>
</comments>
</file>

<file path=xl/sharedStrings.xml><?xml version="1.0" encoding="utf-8"?>
<sst xmlns="http://schemas.openxmlformats.org/spreadsheetml/2006/main" count="111" uniqueCount="57">
  <si>
    <t>Company</t>
  </si>
  <si>
    <t>Total Wages</t>
  </si>
  <si>
    <t>Florida Power &amp; Light</t>
  </si>
  <si>
    <t>Symbol</t>
  </si>
  <si>
    <t>FPL</t>
  </si>
  <si>
    <t>Commonwealth Edison</t>
  </si>
  <si>
    <t>PECO Energy</t>
  </si>
  <si>
    <t>Alabama Power</t>
  </si>
  <si>
    <t>Consolidated Edison</t>
  </si>
  <si>
    <t>Virginia Electric Power</t>
  </si>
  <si>
    <t>Tampa Electric</t>
  </si>
  <si>
    <t>So California Edison</t>
  </si>
  <si>
    <t>Pacific Gas &amp; Electric</t>
  </si>
  <si>
    <t>Georgia Power</t>
  </si>
  <si>
    <t>San Diego Gas &amp; Elec</t>
  </si>
  <si>
    <t>CME</t>
  </si>
  <si>
    <t>PEC</t>
  </si>
  <si>
    <t>APC</t>
  </si>
  <si>
    <t>CNE</t>
  </si>
  <si>
    <t>VEP</t>
  </si>
  <si>
    <t>DTE</t>
  </si>
  <si>
    <t>TEC</t>
  </si>
  <si>
    <t>SCE</t>
  </si>
  <si>
    <t>PGE</t>
  </si>
  <si>
    <t>GPC</t>
  </si>
  <si>
    <t>GLF</t>
  </si>
  <si>
    <t>SDE</t>
  </si>
  <si>
    <t>PSEG</t>
  </si>
  <si>
    <t xml:space="preserve"> </t>
  </si>
  <si>
    <t>Public Service Elec Gas</t>
  </si>
  <si>
    <t xml:space="preserve">Gulf Power </t>
  </si>
  <si>
    <t>Avg Cust.</t>
  </si>
  <si>
    <t>Wages/Cust</t>
  </si>
  <si>
    <t>DEC</t>
  </si>
  <si>
    <t>Data Yr</t>
  </si>
  <si>
    <t>BGE</t>
  </si>
  <si>
    <t>Baltimore Gas &amp; Elec</t>
  </si>
  <si>
    <t>Benchmark Grp Averages</t>
  </si>
  <si>
    <t xml:space="preserve">FLORIDA POWER &amp; LIGHT COMPANY    </t>
  </si>
  <si>
    <t>Arizona Public Service</t>
  </si>
  <si>
    <t>APS</t>
  </si>
  <si>
    <t>Exhibit No. KS-3, p.1 of 4</t>
  </si>
  <si>
    <t>Duke Energy Florida</t>
  </si>
  <si>
    <t>DEF</t>
  </si>
  <si>
    <t>KWh (000s)</t>
  </si>
  <si>
    <t>Duke Energy Progress</t>
  </si>
  <si>
    <t>Exhibit No. KS-3, p. 2 of 4</t>
  </si>
  <si>
    <t>DEP</t>
  </si>
  <si>
    <t>Wages/MWh</t>
  </si>
  <si>
    <t>KS2-p1</t>
  </si>
  <si>
    <t>KS2-p2</t>
  </si>
  <si>
    <t>DTE Electric</t>
  </si>
  <si>
    <t>Duke Energy Carolinas</t>
  </si>
  <si>
    <t>OPC 005270</t>
  </si>
  <si>
    <t>FPL RC-16</t>
  </si>
  <si>
    <t>OPC 005271</t>
  </si>
  <si>
    <t>OPC 005272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</si>
</sst>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#,##0.0"/>
    <numFmt numFmtId="168" formatCode="0.0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1" fillId="33" borderId="11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1" fillId="33" borderId="12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4" fontId="1" fillId="0" borderId="0" xfId="44" applyFont="1" applyFill="1" applyAlignment="1">
      <alignment/>
    </xf>
    <xf numFmtId="2" fontId="1" fillId="25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FERC Total Salaries &amp; Wages 
Per Employee 2014</a:t>
            </a:r>
          </a:p>
        </c:rich>
      </c:tx>
      <c:layout>
        <c:manualLayout>
          <c:xMode val="factor"/>
          <c:yMode val="factor"/>
          <c:x val="0.01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8675"/>
          <c:w val="0.9362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'KS-2 Data'!#REF!</c:f>
            </c:strRef>
          </c:cat>
          <c:val>
            <c:numRef>
              <c:f>'KS-2 Data'!#REF!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40"/>
        <c:axId val="60265275"/>
        <c:axId val="5516564"/>
      </c:bar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 &amp; Wages/Employee (000's)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527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FERC Total Salaries &amp; Wages 
Per Customer 2014</a:t>
            </a:r>
          </a:p>
        </c:rich>
      </c:tx>
      <c:layout>
        <c:manualLayout>
          <c:xMode val="factor"/>
          <c:yMode val="factor"/>
          <c:x val="0.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815"/>
          <c:w val="0.941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'KS-2 Data'!$B$6:$B$24</c:f>
              <c:strCache>
                <c:ptCount val="19"/>
                <c:pt idx="0">
                  <c:v>APS</c:v>
                </c:pt>
                <c:pt idx="1">
                  <c:v>PGE</c:v>
                </c:pt>
                <c:pt idx="2">
                  <c:v>DEP</c:v>
                </c:pt>
                <c:pt idx="3">
                  <c:v>APC</c:v>
                </c:pt>
                <c:pt idx="4">
                  <c:v>DEC</c:v>
                </c:pt>
                <c:pt idx="5">
                  <c:v>CNE</c:v>
                </c:pt>
                <c:pt idx="6">
                  <c:v>SDE</c:v>
                </c:pt>
                <c:pt idx="7">
                  <c:v>VEP</c:v>
                </c:pt>
                <c:pt idx="8">
                  <c:v>DTE</c:v>
                </c:pt>
                <c:pt idx="9">
                  <c:v>PSEG</c:v>
                </c:pt>
                <c:pt idx="10">
                  <c:v>GPC</c:v>
                </c:pt>
                <c:pt idx="11">
                  <c:v>SCE</c:v>
                </c:pt>
                <c:pt idx="12">
                  <c:v>GLF</c:v>
                </c:pt>
                <c:pt idx="13">
                  <c:v>TEC</c:v>
                </c:pt>
                <c:pt idx="14">
                  <c:v>BGE</c:v>
                </c:pt>
                <c:pt idx="15">
                  <c:v>DEF</c:v>
                </c:pt>
                <c:pt idx="16">
                  <c:v>FPL</c:v>
                </c:pt>
                <c:pt idx="17">
                  <c:v>CME</c:v>
                </c:pt>
                <c:pt idx="18">
                  <c:v>PEC</c:v>
                </c:pt>
              </c:strCache>
            </c:strRef>
          </c:cat>
          <c:val>
            <c:numRef>
              <c:f>'KS-2 Data'!$F$6:$F$24</c:f>
              <c:numCache>
                <c:ptCount val="19"/>
                <c:pt idx="0">
                  <c:v>666.447404690481</c:v>
                </c:pt>
                <c:pt idx="1">
                  <c:v>556.849931984944</c:v>
                </c:pt>
                <c:pt idx="2">
                  <c:v>440.8636837972747</c:v>
                </c:pt>
                <c:pt idx="3">
                  <c:v>438.8542740471932</c:v>
                </c:pt>
                <c:pt idx="4">
                  <c:v>425.2482921969376</c:v>
                </c:pt>
                <c:pt idx="5">
                  <c:v>424.3886053010325</c:v>
                </c:pt>
                <c:pt idx="6">
                  <c:v>370.58658187956274</c:v>
                </c:pt>
                <c:pt idx="7">
                  <c:v>355.7626183592924</c:v>
                </c:pt>
                <c:pt idx="8">
                  <c:v>333.98873056009955</c:v>
                </c:pt>
                <c:pt idx="9">
                  <c:v>328.16025781287595</c:v>
                </c:pt>
                <c:pt idx="10">
                  <c:v>324.2124415259153</c:v>
                </c:pt>
                <c:pt idx="11">
                  <c:v>315.50256766826726</c:v>
                </c:pt>
                <c:pt idx="12">
                  <c:v>282.60277957994344</c:v>
                </c:pt>
                <c:pt idx="13">
                  <c:v>279.59587912087915</c:v>
                </c:pt>
                <c:pt idx="14">
                  <c:v>276.8993406991168</c:v>
                </c:pt>
                <c:pt idx="15">
                  <c:v>247.43525867279706</c:v>
                </c:pt>
                <c:pt idx="16">
                  <c:v>216.5204926161937</c:v>
                </c:pt>
                <c:pt idx="17">
                  <c:v>205.1355664130353</c:v>
                </c:pt>
                <c:pt idx="18">
                  <c:v>198.69061045434339</c:v>
                </c:pt>
              </c:numCache>
            </c:numRef>
          </c:val>
        </c:ser>
        <c:gapWidth val="40"/>
        <c:axId val="49649077"/>
        <c:axId val="44188510"/>
      </c:bar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 &amp; Wages/Customer ($)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490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FERC Total Salaries &amp; Wages 
Per MWh 2014</a:t>
            </a:r>
          </a:p>
        </c:rich>
      </c:tx>
      <c:layout>
        <c:manualLayout>
          <c:xMode val="factor"/>
          <c:yMode val="factor"/>
          <c:x val="0.02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645"/>
          <c:w val="0.955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'KS-2 Data'!$B$30:$B$48</c:f>
              <c:strCache>
                <c:ptCount val="19"/>
                <c:pt idx="0">
                  <c:v>PGE</c:v>
                </c:pt>
                <c:pt idx="1">
                  <c:v>SDE</c:v>
                </c:pt>
                <c:pt idx="2">
                  <c:v>CNE</c:v>
                </c:pt>
                <c:pt idx="3">
                  <c:v>APS</c:v>
                </c:pt>
                <c:pt idx="4">
                  <c:v>SCE</c:v>
                </c:pt>
                <c:pt idx="5">
                  <c:v>PSEG</c:v>
                </c:pt>
                <c:pt idx="6">
                  <c:v>DTE</c:v>
                </c:pt>
                <c:pt idx="7">
                  <c:v>DEP</c:v>
                </c:pt>
                <c:pt idx="8">
                  <c:v>DEC</c:v>
                </c:pt>
                <c:pt idx="9">
                  <c:v>BGE</c:v>
                </c:pt>
                <c:pt idx="10">
                  <c:v>GLF</c:v>
                </c:pt>
                <c:pt idx="11">
                  <c:v>DEF</c:v>
                </c:pt>
                <c:pt idx="12">
                  <c:v>APC</c:v>
                </c:pt>
                <c:pt idx="13">
                  <c:v>VEP</c:v>
                </c:pt>
                <c:pt idx="14">
                  <c:v>TEC</c:v>
                </c:pt>
                <c:pt idx="15">
                  <c:v>FPL</c:v>
                </c:pt>
                <c:pt idx="16">
                  <c:v>GPC</c:v>
                </c:pt>
                <c:pt idx="17">
                  <c:v>CME</c:v>
                </c:pt>
                <c:pt idx="18">
                  <c:v>PEC</c:v>
                </c:pt>
              </c:strCache>
            </c:strRef>
          </c:cat>
          <c:val>
            <c:numRef>
              <c:f>'KS-2 Data'!$G$30:$G$48</c:f>
              <c:numCache>
                <c:ptCount val="19"/>
                <c:pt idx="0">
                  <c:v>34.33067807928815</c:v>
                </c:pt>
                <c:pt idx="1">
                  <c:v>31.71022259987408</c:v>
                </c:pt>
                <c:pt idx="2">
                  <c:v>31.573865598857257</c:v>
                </c:pt>
                <c:pt idx="3">
                  <c:v>28.100203146451673</c:v>
                </c:pt>
                <c:pt idx="4">
                  <c:v>18.022064431507292</c:v>
                </c:pt>
                <c:pt idx="5">
                  <c:v>17.74506491968921</c:v>
                </c:pt>
                <c:pt idx="6">
                  <c:v>16.967018436300965</c:v>
                </c:pt>
                <c:pt idx="7">
                  <c:v>14.869908704088232</c:v>
                </c:pt>
                <c:pt idx="8">
                  <c:v>13.376744979901776</c:v>
                </c:pt>
                <c:pt idx="9">
                  <c:v>11.313930322408051</c:v>
                </c:pt>
                <c:pt idx="10">
                  <c:v>11.28794664986977</c:v>
                </c:pt>
                <c:pt idx="11">
                  <c:v>11.278992592583053</c:v>
                </c:pt>
                <c:pt idx="12">
                  <c:v>11.173361343188365</c:v>
                </c:pt>
                <c:pt idx="13">
                  <c:v>11.11864356256148</c:v>
                </c:pt>
                <c:pt idx="14">
                  <c:v>10.657573552126584</c:v>
                </c:pt>
                <c:pt idx="15">
                  <c:v>9.766882383413158</c:v>
                </c:pt>
                <c:pt idx="16">
                  <c:v>9.330811980578304</c:v>
                </c:pt>
                <c:pt idx="17">
                  <c:v>8.98572480445869</c:v>
                </c:pt>
                <c:pt idx="18">
                  <c:v>8.449487737974508</c:v>
                </c:pt>
              </c:numCache>
            </c:numRef>
          </c:val>
        </c:ser>
        <c:gapWidth val="40"/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 &amp; Wages/MWh ($)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522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0.93575</cdr:y>
    </cdr:from>
    <cdr:to>
      <cdr:x>0.23325</cdr:x>
      <cdr:y>0.989</cdr:y>
    </cdr:to>
    <cdr:sp>
      <cdr:nvSpPr>
        <cdr:cNvPr id="1" name="Rectangle 1"/>
        <cdr:cNvSpPr>
          <a:spLocks/>
        </cdr:cNvSpPr>
      </cdr:nvSpPr>
      <cdr:spPr>
        <a:xfrm>
          <a:off x="561975" y="3295650"/>
          <a:ext cx="1133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FERC Form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19050</xdr:rowOff>
    </xdr:from>
    <xdr:to>
      <xdr:col>12</xdr:col>
      <xdr:colOff>190500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200025" y="533400"/>
        <a:ext cx="73056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25</xdr:row>
      <xdr:rowOff>85725</xdr:rowOff>
    </xdr:from>
    <xdr:to>
      <xdr:col>4</xdr:col>
      <xdr:colOff>209550</xdr:colOff>
      <xdr:row>35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238125" y="4162425"/>
          <a:ext cx="24098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APC     Alabama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APS     Arizona Public Service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BGE    Baltimore Gas &amp; Electric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CME    Commonwealth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CNE    Consolidated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DTE     Detroit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    Duke Energy Corp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FPL     Florida Power &amp; Light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GPC    Georgia Power
</a:t>
          </a:r>
        </a:p>
      </xdr:txBody>
    </xdr:sp>
    <xdr:clientData/>
  </xdr:twoCellAnchor>
  <xdr:twoCellAnchor>
    <xdr:from>
      <xdr:col>4</xdr:col>
      <xdr:colOff>438150</xdr:colOff>
      <xdr:row>25</xdr:row>
      <xdr:rowOff>85725</xdr:rowOff>
    </xdr:from>
    <xdr:to>
      <xdr:col>9</xdr:col>
      <xdr:colOff>276225</xdr:colOff>
      <xdr:row>34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2876550" y="4162425"/>
          <a:ext cx="2886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GLF     Gulf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PGE     Pacific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PEC     PECO Energy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PEF      Progress Energy Florida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PSEG  Public Service Electric &amp; Gas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SDE     San Diego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SCE     Southern California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     Tampa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VEP     Virginia Electric &amp; Power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0.946</cdr:y>
    </cdr:from>
    <cdr:to>
      <cdr:x>0.233</cdr:x>
      <cdr:y>0.9885</cdr:y>
    </cdr:to>
    <cdr:sp>
      <cdr:nvSpPr>
        <cdr:cNvPr id="1" name="Rectangle 1"/>
        <cdr:cNvSpPr>
          <a:spLocks/>
        </cdr:cNvSpPr>
      </cdr:nvSpPr>
      <cdr:spPr>
        <a:xfrm>
          <a:off x="533400" y="3333750"/>
          <a:ext cx="1152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FERC Form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</xdr:row>
      <xdr:rowOff>95250</xdr:rowOff>
    </xdr:from>
    <xdr:to>
      <xdr:col>4</xdr:col>
      <xdr:colOff>200025</xdr:colOff>
      <xdr:row>36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38125" y="4333875"/>
          <a:ext cx="2400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APC    Alabama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APS    Arizona Public Service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BGE    Baltimore Gas &amp; Electric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CME   Commonwealth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CNE    Consolidated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    Duke Energy Corp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    Progress Energy Florida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    Duke Energy Progress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DTE    DTE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FPL     Florida Power &amp; Light
</a:t>
          </a:r>
        </a:p>
      </xdr:txBody>
    </xdr:sp>
    <xdr:clientData/>
  </xdr:twoCellAnchor>
  <xdr:twoCellAnchor>
    <xdr:from>
      <xdr:col>4</xdr:col>
      <xdr:colOff>428625</xdr:colOff>
      <xdr:row>26</xdr:row>
      <xdr:rowOff>76200</xdr:rowOff>
    </xdr:from>
    <xdr:to>
      <xdr:col>9</xdr:col>
      <xdr:colOff>276225</xdr:colOff>
      <xdr:row>35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867025" y="4314825"/>
          <a:ext cx="28956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GPC      Georgia Power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GLF     Gulf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PGE     Pacific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PEC     PECO Energy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PSEG  Public Service Electric &amp; Gas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SDE     San Diego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SCE     Southern California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     Tampa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VEP     Virginia Electric &amp; Power</a:t>
          </a:r>
        </a:p>
      </xdr:txBody>
    </xdr:sp>
    <xdr:clientData/>
  </xdr:twoCellAnchor>
  <xdr:twoCellAnchor>
    <xdr:from>
      <xdr:col>0</xdr:col>
      <xdr:colOff>266700</xdr:colOff>
      <xdr:row>4</xdr:row>
      <xdr:rowOff>38100</xdr:rowOff>
    </xdr:from>
    <xdr:to>
      <xdr:col>12</xdr:col>
      <xdr:colOff>190500</xdr:colOff>
      <xdr:row>26</xdr:row>
      <xdr:rowOff>0</xdr:rowOff>
    </xdr:to>
    <xdr:graphicFrame>
      <xdr:nvGraphicFramePr>
        <xdr:cNvPr id="3" name="Chart 4"/>
        <xdr:cNvGraphicFramePr/>
      </xdr:nvGraphicFramePr>
      <xdr:xfrm>
        <a:off x="266700" y="714375"/>
        <a:ext cx="7239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0.93975</cdr:y>
    </cdr:from>
    <cdr:to>
      <cdr:x>0.2315</cdr:x>
      <cdr:y>0.987</cdr:y>
    </cdr:to>
    <cdr:sp>
      <cdr:nvSpPr>
        <cdr:cNvPr id="1" name="Rectangle 1"/>
        <cdr:cNvSpPr>
          <a:spLocks/>
        </cdr:cNvSpPr>
      </cdr:nvSpPr>
      <cdr:spPr>
        <a:xfrm>
          <a:off x="523875" y="3305175"/>
          <a:ext cx="1152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FERC Form 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38100</xdr:rowOff>
    </xdr:from>
    <xdr:to>
      <xdr:col>12</xdr:col>
      <xdr:colOff>190500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66700" y="714375"/>
        <a:ext cx="7239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26</xdr:row>
      <xdr:rowOff>104775</xdr:rowOff>
    </xdr:from>
    <xdr:to>
      <xdr:col>4</xdr:col>
      <xdr:colOff>257175</xdr:colOff>
      <xdr:row>36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285750" y="4343400"/>
          <a:ext cx="240982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APC    Alabama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APS    Arizona Public Service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BGE    Baltimore Gas &amp; Electric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CME   Commonwealth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CNE    Consolidated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    Duke Energy Corp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    Progress Energy Florida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    Duke Energy Progress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DTE    DTE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FPL     Florida Power &amp; Light
</a:t>
          </a:r>
        </a:p>
      </xdr:txBody>
    </xdr:sp>
    <xdr:clientData/>
  </xdr:twoCellAnchor>
  <xdr:twoCellAnchor>
    <xdr:from>
      <xdr:col>4</xdr:col>
      <xdr:colOff>485775</xdr:colOff>
      <xdr:row>26</xdr:row>
      <xdr:rowOff>85725</xdr:rowOff>
    </xdr:from>
    <xdr:to>
      <xdr:col>9</xdr:col>
      <xdr:colOff>323850</xdr:colOff>
      <xdr:row>35</xdr:row>
      <xdr:rowOff>142875</xdr:rowOff>
    </xdr:to>
    <xdr:sp>
      <xdr:nvSpPr>
        <xdr:cNvPr id="3" name="Rectangle 2"/>
        <xdr:cNvSpPr>
          <a:spLocks/>
        </xdr:cNvSpPr>
      </xdr:nvSpPr>
      <xdr:spPr>
        <a:xfrm>
          <a:off x="2924175" y="4324350"/>
          <a:ext cx="28860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GPC      Georgia Power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GLF     Gulf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PGE     Pacific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PEC     PECO Energy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PSEG  Public Service Electric &amp; Gas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SDE     San Diego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SCE     Southern California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     Tampa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VEP     Virginia Electric &amp; Power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Layout" workbookViewId="0" topLeftCell="A1">
      <selection activeCell="A1" sqref="A1:A2"/>
    </sheetView>
  </sheetViews>
  <sheetFormatPr defaultColWidth="9.140625" defaultRowHeight="12.75"/>
  <cols>
    <col min="1" max="1" width="20.7109375" style="0" customWidth="1"/>
    <col min="2" max="2" width="7.7109375" style="0" customWidth="1"/>
    <col min="3" max="4" width="13.7109375" style="13" customWidth="1"/>
    <col min="5" max="5" width="17.7109375" style="13" customWidth="1"/>
    <col min="6" max="6" width="11.57421875" style="0" bestFit="1" customWidth="1"/>
    <col min="7" max="7" width="11.57421875" style="20" bestFit="1" customWidth="1"/>
    <col min="8" max="8" width="12.7109375" style="0" customWidth="1"/>
  </cols>
  <sheetData>
    <row r="1" ht="12.75">
      <c r="A1" s="2" t="s">
        <v>53</v>
      </c>
    </row>
    <row r="2" ht="12.75">
      <c r="A2" s="2" t="s">
        <v>54</v>
      </c>
    </row>
    <row r="3" spans="2:8" ht="12.75">
      <c r="B3" s="1"/>
      <c r="C3" s="16"/>
      <c r="F3" s="24" t="s">
        <v>32</v>
      </c>
      <c r="G3" s="21" t="s">
        <v>48</v>
      </c>
      <c r="H3" s="8" t="s">
        <v>28</v>
      </c>
    </row>
    <row r="4" spans="1:8" ht="12.75">
      <c r="A4" s="6" t="s">
        <v>0</v>
      </c>
      <c r="B4" s="7" t="s">
        <v>3</v>
      </c>
      <c r="C4" s="17" t="s">
        <v>1</v>
      </c>
      <c r="D4" s="17" t="s">
        <v>31</v>
      </c>
      <c r="E4" s="19" t="s">
        <v>44</v>
      </c>
      <c r="F4" s="23" t="s">
        <v>49</v>
      </c>
      <c r="G4" s="21" t="s">
        <v>50</v>
      </c>
      <c r="H4" s="8" t="s">
        <v>34</v>
      </c>
    </row>
    <row r="5" spans="1:7" ht="12.75">
      <c r="A5" s="9"/>
      <c r="B5" s="9"/>
      <c r="C5" s="14"/>
      <c r="D5" s="14"/>
      <c r="E5" s="14"/>
      <c r="F5" s="8"/>
      <c r="G5" s="21"/>
    </row>
    <row r="6" spans="1:8" ht="12.75">
      <c r="A6" t="s">
        <v>39</v>
      </c>
      <c r="B6" s="1" t="s">
        <v>40</v>
      </c>
      <c r="C6" s="16">
        <v>775130981</v>
      </c>
      <c r="D6" s="18">
        <v>1163079</v>
      </c>
      <c r="E6" s="16">
        <v>27584533</v>
      </c>
      <c r="F6" s="3">
        <f aca="true" t="shared" si="0" ref="F6:F24">+C6/D6</f>
        <v>666.447404690481</v>
      </c>
      <c r="G6" s="20">
        <f aca="true" t="shared" si="1" ref="G6:G24">C6/E6</f>
        <v>28.100203146451673</v>
      </c>
      <c r="H6">
        <v>2014</v>
      </c>
    </row>
    <row r="7" spans="1:8" ht="12.75">
      <c r="A7" t="s">
        <v>12</v>
      </c>
      <c r="B7" s="1" t="s">
        <v>23</v>
      </c>
      <c r="C7" s="16">
        <v>2973166011</v>
      </c>
      <c r="D7" s="18">
        <v>5339259</v>
      </c>
      <c r="E7" s="16">
        <v>86603766</v>
      </c>
      <c r="F7" s="3">
        <f t="shared" si="0"/>
        <v>556.849931984944</v>
      </c>
      <c r="G7" s="20">
        <f t="shared" si="1"/>
        <v>34.33067807928815</v>
      </c>
      <c r="H7">
        <v>2014</v>
      </c>
    </row>
    <row r="8" spans="1:8" ht="12.75">
      <c r="A8" t="s">
        <v>45</v>
      </c>
      <c r="B8" s="1" t="s">
        <v>47</v>
      </c>
      <c r="C8" s="16">
        <v>655249962</v>
      </c>
      <c r="D8" s="18">
        <v>1486287</v>
      </c>
      <c r="E8" s="16">
        <v>44065500</v>
      </c>
      <c r="F8" s="3">
        <f t="shared" si="0"/>
        <v>440.8636837972747</v>
      </c>
      <c r="G8" s="20">
        <f t="shared" si="1"/>
        <v>14.869908704088232</v>
      </c>
      <c r="H8">
        <v>2014</v>
      </c>
    </row>
    <row r="9" spans="1:8" ht="12.75">
      <c r="A9" t="s">
        <v>7</v>
      </c>
      <c r="B9" s="1" t="s">
        <v>17</v>
      </c>
      <c r="C9" s="16">
        <v>635258677</v>
      </c>
      <c r="D9" s="18">
        <v>1447539</v>
      </c>
      <c r="E9" s="16">
        <v>56854751</v>
      </c>
      <c r="F9" s="3">
        <f t="shared" si="0"/>
        <v>438.8542740471932</v>
      </c>
      <c r="G9" s="20">
        <f t="shared" si="1"/>
        <v>11.173361343188365</v>
      </c>
      <c r="H9">
        <v>2014</v>
      </c>
    </row>
    <row r="10" spans="1:8" ht="12.75">
      <c r="A10" t="s">
        <v>52</v>
      </c>
      <c r="B10" s="1" t="s">
        <v>33</v>
      </c>
      <c r="C10" s="16">
        <v>1042762819</v>
      </c>
      <c r="D10" s="18">
        <v>2452127</v>
      </c>
      <c r="E10" s="16">
        <v>77953405</v>
      </c>
      <c r="F10" s="3">
        <f t="shared" si="0"/>
        <v>425.2482921969376</v>
      </c>
      <c r="G10" s="20">
        <f t="shared" si="1"/>
        <v>13.376744979901776</v>
      </c>
      <c r="H10">
        <v>2014</v>
      </c>
    </row>
    <row r="11" spans="1:8" ht="12.75">
      <c r="A11" t="s">
        <v>8</v>
      </c>
      <c r="B11" s="1" t="s">
        <v>18</v>
      </c>
      <c r="C11" s="16">
        <v>1429238545</v>
      </c>
      <c r="D11" s="18">
        <v>3367759</v>
      </c>
      <c r="E11" s="16">
        <v>45266505</v>
      </c>
      <c r="F11" s="3">
        <f t="shared" si="0"/>
        <v>424.3886053010325</v>
      </c>
      <c r="G11" s="20">
        <f t="shared" si="1"/>
        <v>31.573865598857257</v>
      </c>
      <c r="H11">
        <v>2014</v>
      </c>
    </row>
    <row r="12" spans="1:8" ht="12.75">
      <c r="A12" t="s">
        <v>14</v>
      </c>
      <c r="B12" s="1" t="s">
        <v>26</v>
      </c>
      <c r="C12" s="16">
        <v>521639155</v>
      </c>
      <c r="D12" s="18">
        <v>1407604</v>
      </c>
      <c r="E12" s="16">
        <v>16450189</v>
      </c>
      <c r="F12" s="3">
        <f t="shared" si="0"/>
        <v>370.58658187956274</v>
      </c>
      <c r="G12" s="20">
        <f t="shared" si="1"/>
        <v>31.71022259987408</v>
      </c>
      <c r="H12">
        <v>2014</v>
      </c>
    </row>
    <row r="13" spans="1:8" ht="12.75">
      <c r="A13" t="s">
        <v>9</v>
      </c>
      <c r="B13" s="1" t="s">
        <v>19</v>
      </c>
      <c r="C13" s="16">
        <v>889599725</v>
      </c>
      <c r="D13" s="18">
        <v>2500543</v>
      </c>
      <c r="E13" s="16">
        <v>80009735</v>
      </c>
      <c r="F13" s="3">
        <f t="shared" si="0"/>
        <v>355.7626183592924</v>
      </c>
      <c r="G13" s="20">
        <f t="shared" si="1"/>
        <v>11.11864356256148</v>
      </c>
      <c r="H13">
        <v>2014</v>
      </c>
    </row>
    <row r="14" spans="1:8" ht="12.75">
      <c r="A14" t="s">
        <v>51</v>
      </c>
      <c r="B14" s="1" t="s">
        <v>20</v>
      </c>
      <c r="C14" s="16">
        <v>716022074</v>
      </c>
      <c r="D14" s="18">
        <v>2143851</v>
      </c>
      <c r="E14" s="16">
        <v>42200819</v>
      </c>
      <c r="F14" s="3">
        <f t="shared" si="0"/>
        <v>333.98873056009955</v>
      </c>
      <c r="G14" s="20">
        <f t="shared" si="1"/>
        <v>16.967018436300965</v>
      </c>
      <c r="H14">
        <v>2014</v>
      </c>
    </row>
    <row r="15" spans="1:8" ht="12.75">
      <c r="A15" t="s">
        <v>29</v>
      </c>
      <c r="B15" s="1" t="s">
        <v>27</v>
      </c>
      <c r="C15" s="16">
        <v>722883886</v>
      </c>
      <c r="D15" s="18">
        <v>2202838</v>
      </c>
      <c r="E15" s="16">
        <v>40737179</v>
      </c>
      <c r="F15" s="3">
        <f t="shared" si="0"/>
        <v>328.16025781287595</v>
      </c>
      <c r="G15" s="20">
        <f t="shared" si="1"/>
        <v>17.74506491968921</v>
      </c>
      <c r="H15">
        <v>2014</v>
      </c>
    </row>
    <row r="16" spans="1:8" ht="12.75">
      <c r="A16" t="s">
        <v>13</v>
      </c>
      <c r="B16" s="1" t="s">
        <v>24</v>
      </c>
      <c r="C16" s="16">
        <v>781365601</v>
      </c>
      <c r="D16" s="18">
        <v>2410042</v>
      </c>
      <c r="E16" s="16">
        <v>83740365</v>
      </c>
      <c r="F16" s="3">
        <f t="shared" si="0"/>
        <v>324.2124415259153</v>
      </c>
      <c r="G16" s="20">
        <f t="shared" si="1"/>
        <v>9.330811980578304</v>
      </c>
      <c r="H16">
        <v>2014</v>
      </c>
    </row>
    <row r="17" spans="1:8" ht="12.75">
      <c r="A17" t="s">
        <v>11</v>
      </c>
      <c r="B17" s="1" t="s">
        <v>22</v>
      </c>
      <c r="C17" s="16">
        <v>1575443457</v>
      </c>
      <c r="D17" s="18">
        <v>4993441</v>
      </c>
      <c r="E17" s="16">
        <v>87417480</v>
      </c>
      <c r="F17" s="3">
        <f t="shared" si="0"/>
        <v>315.50256766826726</v>
      </c>
      <c r="G17" s="20">
        <f t="shared" si="1"/>
        <v>18.022064431507292</v>
      </c>
      <c r="H17">
        <v>2014</v>
      </c>
    </row>
    <row r="18" spans="1:8" ht="12.75">
      <c r="A18" t="s">
        <v>30</v>
      </c>
      <c r="B18" s="1" t="s">
        <v>25</v>
      </c>
      <c r="C18" s="16">
        <v>125014709</v>
      </c>
      <c r="D18" s="18">
        <v>442369</v>
      </c>
      <c r="E18" s="16">
        <v>11075062</v>
      </c>
      <c r="F18" s="3">
        <f t="shared" si="0"/>
        <v>282.60277957994344</v>
      </c>
      <c r="G18" s="20">
        <f t="shared" si="1"/>
        <v>11.28794664986977</v>
      </c>
      <c r="H18">
        <v>2014</v>
      </c>
    </row>
    <row r="19" spans="1:8" ht="12.75">
      <c r="A19" t="s">
        <v>10</v>
      </c>
      <c r="B19" s="1" t="s">
        <v>21</v>
      </c>
      <c r="C19" s="16">
        <v>197439426</v>
      </c>
      <c r="D19" s="18">
        <v>706160</v>
      </c>
      <c r="E19" s="16">
        <v>18525739</v>
      </c>
      <c r="F19" s="3">
        <f t="shared" si="0"/>
        <v>279.59587912087915</v>
      </c>
      <c r="G19" s="20">
        <f t="shared" si="1"/>
        <v>10.657573552126584</v>
      </c>
      <c r="H19">
        <v>2014</v>
      </c>
    </row>
    <row r="20" spans="1:8" ht="12.75">
      <c r="A20" t="s">
        <v>36</v>
      </c>
      <c r="B20" s="1" t="s">
        <v>35</v>
      </c>
      <c r="C20" s="16">
        <v>345777221</v>
      </c>
      <c r="D20" s="18">
        <v>1248747</v>
      </c>
      <c r="E20" s="16">
        <v>30562078</v>
      </c>
      <c r="F20" s="3">
        <f t="shared" si="0"/>
        <v>276.8993406991168</v>
      </c>
      <c r="G20" s="20">
        <f t="shared" si="1"/>
        <v>11.313930322408051</v>
      </c>
      <c r="H20">
        <v>2014</v>
      </c>
    </row>
    <row r="21" spans="1:8" ht="12.75">
      <c r="A21" t="s">
        <v>42</v>
      </c>
      <c r="B21" s="1" t="s">
        <v>43</v>
      </c>
      <c r="C21" s="16">
        <v>420411557</v>
      </c>
      <c r="D21" s="18">
        <v>1699077</v>
      </c>
      <c r="E21" s="16">
        <v>37273857</v>
      </c>
      <c r="F21" s="3">
        <f t="shared" si="0"/>
        <v>247.43525867279706</v>
      </c>
      <c r="G21" s="20">
        <f t="shared" si="1"/>
        <v>11.278992592583053</v>
      </c>
      <c r="H21">
        <v>2014</v>
      </c>
    </row>
    <row r="22" spans="1:8" ht="12.75">
      <c r="A22" t="s">
        <v>2</v>
      </c>
      <c r="B22" s="1" t="s">
        <v>4</v>
      </c>
      <c r="C22" s="16">
        <v>1019555593</v>
      </c>
      <c r="D22" s="18">
        <v>4708818</v>
      </c>
      <c r="E22" s="16">
        <v>104389052</v>
      </c>
      <c r="F22" s="4">
        <f t="shared" si="0"/>
        <v>216.5204926161937</v>
      </c>
      <c r="G22" s="22">
        <f t="shared" si="1"/>
        <v>9.766882383413158</v>
      </c>
      <c r="H22">
        <v>2014</v>
      </c>
    </row>
    <row r="23" spans="1:8" ht="12.75">
      <c r="A23" t="s">
        <v>5</v>
      </c>
      <c r="B23" s="1" t="s">
        <v>15</v>
      </c>
      <c r="C23" s="16">
        <v>795961281</v>
      </c>
      <c r="D23" s="18">
        <v>3880172</v>
      </c>
      <c r="E23" s="16">
        <v>88580643</v>
      </c>
      <c r="F23" s="3">
        <f t="shared" si="0"/>
        <v>205.1355664130353</v>
      </c>
      <c r="G23" s="20">
        <f t="shared" si="1"/>
        <v>8.98572480445869</v>
      </c>
      <c r="H23">
        <v>2014</v>
      </c>
    </row>
    <row r="24" spans="1:8" ht="12.75">
      <c r="A24" t="s">
        <v>6</v>
      </c>
      <c r="B24" s="1" t="s">
        <v>16</v>
      </c>
      <c r="C24" s="16">
        <v>316864434</v>
      </c>
      <c r="D24" s="18">
        <v>1594763</v>
      </c>
      <c r="E24" s="16">
        <v>37501023</v>
      </c>
      <c r="F24" s="3">
        <f t="shared" si="0"/>
        <v>198.69061045434339</v>
      </c>
      <c r="G24" s="20">
        <f t="shared" si="1"/>
        <v>8.449487737974508</v>
      </c>
      <c r="H24">
        <v>2014</v>
      </c>
    </row>
    <row r="25" ht="12.75"/>
    <row r="26" ht="12.75"/>
    <row r="27" spans="1:8" ht="12.75">
      <c r="A27" s="6" t="s">
        <v>0</v>
      </c>
      <c r="B27" s="7" t="s">
        <v>3</v>
      </c>
      <c r="C27" s="17" t="s">
        <v>1</v>
      </c>
      <c r="D27" s="17" t="s">
        <v>31</v>
      </c>
      <c r="E27" s="19" t="s">
        <v>44</v>
      </c>
      <c r="F27" s="8" t="s">
        <v>32</v>
      </c>
      <c r="G27" s="26" t="s">
        <v>48</v>
      </c>
      <c r="H27" s="8" t="s">
        <v>28</v>
      </c>
    </row>
    <row r="28" spans="1:8" ht="12.75">
      <c r="A28" s="9"/>
      <c r="B28" s="9"/>
      <c r="C28" s="14"/>
      <c r="D28" s="14"/>
      <c r="E28" s="14"/>
      <c r="F28" s="8" t="s">
        <v>49</v>
      </c>
      <c r="G28" s="21" t="s">
        <v>50</v>
      </c>
      <c r="H28" s="8" t="s">
        <v>34</v>
      </c>
    </row>
    <row r="29" spans="1:5" ht="12.75">
      <c r="A29" s="5"/>
      <c r="B29" s="5"/>
      <c r="C29" s="15"/>
      <c r="D29" s="15"/>
      <c r="E29" s="15"/>
    </row>
    <row r="30" spans="1:8" ht="12.75">
      <c r="A30" t="s">
        <v>12</v>
      </c>
      <c r="B30" s="1" t="s">
        <v>23</v>
      </c>
      <c r="C30" s="16">
        <v>2973166011</v>
      </c>
      <c r="D30" s="18">
        <v>5339259</v>
      </c>
      <c r="E30" s="16">
        <v>86603766</v>
      </c>
      <c r="F30" s="3">
        <f aca="true" t="shared" si="2" ref="F30:F48">+C30/D30</f>
        <v>556.849931984944</v>
      </c>
      <c r="G30" s="20">
        <f aca="true" t="shared" si="3" ref="G30:G48">C30/E30</f>
        <v>34.33067807928815</v>
      </c>
      <c r="H30">
        <v>2014</v>
      </c>
    </row>
    <row r="31" spans="1:8" ht="12.75">
      <c r="A31" t="s">
        <v>14</v>
      </c>
      <c r="B31" s="1" t="s">
        <v>26</v>
      </c>
      <c r="C31" s="16">
        <v>521639155</v>
      </c>
      <c r="D31" s="18">
        <v>1407604</v>
      </c>
      <c r="E31" s="16">
        <v>16450189</v>
      </c>
      <c r="F31" s="3">
        <f t="shared" si="2"/>
        <v>370.58658187956274</v>
      </c>
      <c r="G31" s="20">
        <f t="shared" si="3"/>
        <v>31.71022259987408</v>
      </c>
      <c r="H31">
        <v>2014</v>
      </c>
    </row>
    <row r="32" spans="1:8" ht="12.75">
      <c r="A32" t="s">
        <v>8</v>
      </c>
      <c r="B32" s="1" t="s">
        <v>18</v>
      </c>
      <c r="C32" s="16">
        <v>1429238545</v>
      </c>
      <c r="D32" s="18">
        <v>3367759</v>
      </c>
      <c r="E32" s="18">
        <v>45266505</v>
      </c>
      <c r="F32" s="3">
        <f t="shared" si="2"/>
        <v>424.3886053010325</v>
      </c>
      <c r="G32" s="20">
        <f t="shared" si="3"/>
        <v>31.573865598857257</v>
      </c>
      <c r="H32">
        <v>2014</v>
      </c>
    </row>
    <row r="33" spans="1:8" ht="12.75">
      <c r="A33" t="s">
        <v>39</v>
      </c>
      <c r="B33" s="1" t="s">
        <v>40</v>
      </c>
      <c r="C33" s="16">
        <v>775130981</v>
      </c>
      <c r="D33" s="18">
        <v>1163079</v>
      </c>
      <c r="E33" s="18">
        <v>27584533</v>
      </c>
      <c r="F33" s="3">
        <f t="shared" si="2"/>
        <v>666.447404690481</v>
      </c>
      <c r="G33" s="20">
        <f t="shared" si="3"/>
        <v>28.100203146451673</v>
      </c>
      <c r="H33">
        <v>2014</v>
      </c>
    </row>
    <row r="34" spans="1:8" ht="12.75">
      <c r="A34" t="s">
        <v>11</v>
      </c>
      <c r="B34" s="1" t="s">
        <v>22</v>
      </c>
      <c r="C34" s="16">
        <v>1575443457</v>
      </c>
      <c r="D34" s="18">
        <v>4993441</v>
      </c>
      <c r="E34" s="18">
        <v>87417480</v>
      </c>
      <c r="F34" s="3">
        <f t="shared" si="2"/>
        <v>315.50256766826726</v>
      </c>
      <c r="G34" s="20">
        <f t="shared" si="3"/>
        <v>18.022064431507292</v>
      </c>
      <c r="H34">
        <v>2014</v>
      </c>
    </row>
    <row r="35" spans="1:8" ht="12.75">
      <c r="A35" t="s">
        <v>29</v>
      </c>
      <c r="B35" s="1" t="s">
        <v>27</v>
      </c>
      <c r="C35" s="16">
        <v>722883886</v>
      </c>
      <c r="D35" s="18">
        <v>2202838</v>
      </c>
      <c r="E35" s="18">
        <v>40737179</v>
      </c>
      <c r="F35" s="3">
        <f t="shared" si="2"/>
        <v>328.16025781287595</v>
      </c>
      <c r="G35" s="20">
        <f t="shared" si="3"/>
        <v>17.74506491968921</v>
      </c>
      <c r="H35">
        <v>2014</v>
      </c>
    </row>
    <row r="36" spans="1:8" ht="12.75">
      <c r="A36" t="s">
        <v>51</v>
      </c>
      <c r="B36" s="1" t="s">
        <v>20</v>
      </c>
      <c r="C36" s="16">
        <v>716022074</v>
      </c>
      <c r="D36" s="18">
        <v>2143851</v>
      </c>
      <c r="E36" s="18">
        <v>42200819</v>
      </c>
      <c r="F36" s="3">
        <f t="shared" si="2"/>
        <v>333.98873056009955</v>
      </c>
      <c r="G36" s="20">
        <f t="shared" si="3"/>
        <v>16.967018436300965</v>
      </c>
      <c r="H36">
        <v>2014</v>
      </c>
    </row>
    <row r="37" spans="1:8" ht="12.75">
      <c r="A37" t="s">
        <v>45</v>
      </c>
      <c r="B37" s="1" t="s">
        <v>47</v>
      </c>
      <c r="C37" s="16">
        <v>655249962</v>
      </c>
      <c r="D37" s="18">
        <v>1486287</v>
      </c>
      <c r="E37" s="18">
        <v>44065500</v>
      </c>
      <c r="F37" s="3">
        <f t="shared" si="2"/>
        <v>440.8636837972747</v>
      </c>
      <c r="G37" s="20">
        <f t="shared" si="3"/>
        <v>14.869908704088232</v>
      </c>
      <c r="H37">
        <v>2014</v>
      </c>
    </row>
    <row r="38" spans="1:8" ht="12.75">
      <c r="A38" t="s">
        <v>52</v>
      </c>
      <c r="B38" s="1" t="s">
        <v>33</v>
      </c>
      <c r="C38" s="16">
        <v>1042762819</v>
      </c>
      <c r="D38" s="18">
        <v>2452127</v>
      </c>
      <c r="E38" s="18">
        <v>77953405</v>
      </c>
      <c r="F38" s="3">
        <f t="shared" si="2"/>
        <v>425.2482921969376</v>
      </c>
      <c r="G38" s="20">
        <f t="shared" si="3"/>
        <v>13.376744979901776</v>
      </c>
      <c r="H38">
        <v>2014</v>
      </c>
    </row>
    <row r="39" spans="1:8" ht="12.75">
      <c r="A39" t="s">
        <v>36</v>
      </c>
      <c r="B39" s="1" t="s">
        <v>35</v>
      </c>
      <c r="C39" s="16">
        <v>345777221</v>
      </c>
      <c r="D39" s="18">
        <v>1248747</v>
      </c>
      <c r="E39" s="18">
        <v>30562078</v>
      </c>
      <c r="F39" s="3">
        <f t="shared" si="2"/>
        <v>276.8993406991168</v>
      </c>
      <c r="G39" s="20">
        <f t="shared" si="3"/>
        <v>11.313930322408051</v>
      </c>
      <c r="H39">
        <v>2014</v>
      </c>
    </row>
    <row r="40" spans="1:8" ht="12.75">
      <c r="A40" t="s">
        <v>30</v>
      </c>
      <c r="B40" s="1" t="s">
        <v>25</v>
      </c>
      <c r="C40" s="16">
        <v>125014709</v>
      </c>
      <c r="D40" s="18">
        <v>442369</v>
      </c>
      <c r="E40" s="18">
        <v>11075062</v>
      </c>
      <c r="F40" s="3">
        <f t="shared" si="2"/>
        <v>282.60277957994344</v>
      </c>
      <c r="G40" s="20">
        <f t="shared" si="3"/>
        <v>11.28794664986977</v>
      </c>
      <c r="H40">
        <v>2014</v>
      </c>
    </row>
    <row r="41" spans="1:8" ht="12.75">
      <c r="A41" t="s">
        <v>42</v>
      </c>
      <c r="B41" s="1" t="s">
        <v>43</v>
      </c>
      <c r="C41" s="16">
        <v>420411557</v>
      </c>
      <c r="D41" s="18">
        <v>1699077</v>
      </c>
      <c r="E41" s="18">
        <v>37273857</v>
      </c>
      <c r="F41" s="3">
        <f t="shared" si="2"/>
        <v>247.43525867279706</v>
      </c>
      <c r="G41" s="20">
        <f t="shared" si="3"/>
        <v>11.278992592583053</v>
      </c>
      <c r="H41">
        <v>2014</v>
      </c>
    </row>
    <row r="42" spans="1:8" ht="12.75">
      <c r="A42" t="s">
        <v>7</v>
      </c>
      <c r="B42" s="1" t="s">
        <v>17</v>
      </c>
      <c r="C42" s="16">
        <v>635258677</v>
      </c>
      <c r="D42" s="18">
        <v>1447539</v>
      </c>
      <c r="E42" s="18">
        <v>56854751</v>
      </c>
      <c r="F42" s="3">
        <f t="shared" si="2"/>
        <v>438.8542740471932</v>
      </c>
      <c r="G42" s="20">
        <f t="shared" si="3"/>
        <v>11.173361343188365</v>
      </c>
      <c r="H42">
        <v>2014</v>
      </c>
    </row>
    <row r="43" spans="1:8" ht="12.75">
      <c r="A43" t="s">
        <v>9</v>
      </c>
      <c r="B43" s="1" t="s">
        <v>19</v>
      </c>
      <c r="C43" s="16">
        <v>889599725</v>
      </c>
      <c r="D43" s="18">
        <v>2500543</v>
      </c>
      <c r="E43" s="18">
        <v>80009735</v>
      </c>
      <c r="F43" s="3">
        <f t="shared" si="2"/>
        <v>355.7626183592924</v>
      </c>
      <c r="G43" s="20">
        <f t="shared" si="3"/>
        <v>11.11864356256148</v>
      </c>
      <c r="H43">
        <v>2014</v>
      </c>
    </row>
    <row r="44" spans="1:8" ht="12.75">
      <c r="A44" t="s">
        <v>10</v>
      </c>
      <c r="B44" s="1" t="s">
        <v>21</v>
      </c>
      <c r="C44" s="16">
        <v>197439426</v>
      </c>
      <c r="D44" s="18">
        <v>706160</v>
      </c>
      <c r="E44" s="18">
        <v>18525739</v>
      </c>
      <c r="F44" s="3">
        <f t="shared" si="2"/>
        <v>279.59587912087915</v>
      </c>
      <c r="G44" s="20">
        <f t="shared" si="3"/>
        <v>10.657573552126584</v>
      </c>
      <c r="H44">
        <v>2014</v>
      </c>
    </row>
    <row r="45" spans="1:8" ht="12.75">
      <c r="A45" t="s">
        <v>2</v>
      </c>
      <c r="B45" s="1" t="s">
        <v>4</v>
      </c>
      <c r="C45" s="16">
        <v>1019555593</v>
      </c>
      <c r="D45" s="18">
        <v>4708818</v>
      </c>
      <c r="E45" s="18">
        <v>104389052</v>
      </c>
      <c r="F45" s="3">
        <f t="shared" si="2"/>
        <v>216.5204926161937</v>
      </c>
      <c r="G45" s="20">
        <f t="shared" si="3"/>
        <v>9.766882383413158</v>
      </c>
      <c r="H45">
        <v>2014</v>
      </c>
    </row>
    <row r="46" spans="1:8" ht="12.75">
      <c r="A46" t="s">
        <v>13</v>
      </c>
      <c r="B46" s="1" t="s">
        <v>24</v>
      </c>
      <c r="C46" s="16">
        <v>781365601</v>
      </c>
      <c r="D46" s="18">
        <v>2410042</v>
      </c>
      <c r="E46" s="18">
        <v>83740365</v>
      </c>
      <c r="F46" s="3">
        <f t="shared" si="2"/>
        <v>324.2124415259153</v>
      </c>
      <c r="G46" s="20">
        <f t="shared" si="3"/>
        <v>9.330811980578304</v>
      </c>
      <c r="H46">
        <v>2014</v>
      </c>
    </row>
    <row r="47" spans="1:8" ht="12.75">
      <c r="A47" t="s">
        <v>5</v>
      </c>
      <c r="B47" s="1" t="s">
        <v>15</v>
      </c>
      <c r="C47" s="16">
        <v>795961281</v>
      </c>
      <c r="D47" s="18">
        <v>3880172</v>
      </c>
      <c r="E47" s="18">
        <v>88580643</v>
      </c>
      <c r="F47" s="3">
        <f t="shared" si="2"/>
        <v>205.1355664130353</v>
      </c>
      <c r="G47" s="20">
        <f t="shared" si="3"/>
        <v>8.98572480445869</v>
      </c>
      <c r="H47">
        <v>2014</v>
      </c>
    </row>
    <row r="48" spans="1:8" ht="12.75">
      <c r="A48" t="s">
        <v>6</v>
      </c>
      <c r="B48" s="1" t="s">
        <v>16</v>
      </c>
      <c r="C48" s="16">
        <v>316864434</v>
      </c>
      <c r="D48" s="18">
        <v>1594763</v>
      </c>
      <c r="E48" s="18">
        <v>37501023</v>
      </c>
      <c r="F48" s="4">
        <f t="shared" si="2"/>
        <v>198.69061045434339</v>
      </c>
      <c r="G48" s="22">
        <f t="shared" si="3"/>
        <v>8.449487737974508</v>
      </c>
      <c r="H48">
        <v>2014</v>
      </c>
    </row>
    <row r="49" spans="2:6" ht="12.75">
      <c r="B49" s="1"/>
      <c r="C49" s="16"/>
      <c r="D49" s="18"/>
      <c r="E49" s="18"/>
      <c r="F49" s="3"/>
    </row>
    <row r="51" spans="1:7" ht="12.75">
      <c r="A51" s="2" t="s">
        <v>37</v>
      </c>
      <c r="C51" s="16">
        <f>AVERAGE(C30:C47)</f>
        <v>867884482.2222222</v>
      </c>
      <c r="D51" s="18">
        <f>AVERAGE(D30:D47)</f>
        <v>2422206.222222222</v>
      </c>
      <c r="E51" s="18">
        <f>AVERAGE(E30:E47)</f>
        <v>54405036.55555555</v>
      </c>
      <c r="F51" s="10">
        <f>+C51/D51</f>
        <v>358.3032998016134</v>
      </c>
      <c r="G51" s="25">
        <f>+C51/E51</f>
        <v>15.952281942426128</v>
      </c>
    </row>
  </sheetData>
  <sheetProtection/>
  <printOptions/>
  <pageMargins left="0.27" right="0.18" top="1" bottom="1" header="0.5" footer="0.5"/>
  <pageSetup fitToHeight="1" fitToWidth="1" horizontalDpi="600" verticalDpi="600" orientation="landscape" scale="73" r:id="rId3"/>
  <headerFooter alignWithMargins="0">
    <oddHeader>&amp;L&amp;16FERC Wage and Salary Analysis - 2014
</oddHeader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showGridLines="0" zoomScalePageLayoutView="0" workbookViewId="0" topLeftCell="A1">
      <selection activeCell="N19" sqref="N19"/>
    </sheetView>
  </sheetViews>
  <sheetFormatPr defaultColWidth="9.140625" defaultRowHeight="12.75"/>
  <sheetData>
    <row r="2" spans="3:12" ht="15">
      <c r="C2" s="12"/>
      <c r="D2" s="27" t="s">
        <v>38</v>
      </c>
      <c r="E2" s="27"/>
      <c r="F2" s="27"/>
      <c r="G2" s="27"/>
      <c r="H2" s="27"/>
      <c r="I2" s="27"/>
      <c r="J2" t="s">
        <v>41</v>
      </c>
      <c r="L2" s="12"/>
    </row>
    <row r="27" spans="1:2" ht="12.75">
      <c r="A27" s="11"/>
      <c r="B27" s="11"/>
    </row>
    <row r="28" spans="1:2" ht="12.75">
      <c r="A28" s="11"/>
      <c r="B28" s="1"/>
    </row>
    <row r="29" spans="1:2" ht="12.75">
      <c r="A29" s="11"/>
      <c r="B29" s="1"/>
    </row>
    <row r="30" spans="1:2" ht="12.75">
      <c r="A30" s="11"/>
      <c r="B30" s="1"/>
    </row>
    <row r="31" spans="1:2" ht="12.75">
      <c r="A31" s="11"/>
      <c r="B31" s="1"/>
    </row>
    <row r="32" spans="1:2" ht="12.75">
      <c r="A32" s="11"/>
      <c r="B32" s="1"/>
    </row>
    <row r="33" spans="1:2" ht="12.75">
      <c r="A33" s="11"/>
      <c r="B33" s="1"/>
    </row>
    <row r="34" spans="1:2" ht="12.75">
      <c r="A34" s="11"/>
      <c r="B34" s="1"/>
    </row>
    <row r="35" spans="1:2" ht="12.75">
      <c r="A35" s="11"/>
      <c r="B35" s="1"/>
    </row>
  </sheetData>
  <sheetProtection/>
  <mergeCells count="1">
    <mergeCell ref="D2:I2"/>
  </mergeCells>
  <printOptions/>
  <pageMargins left="0.75" right="0.75" top="1" bottom="1" header="0.5" footer="0.5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="94" zoomScaleNormal="94" zoomScalePageLayoutView="0" workbookViewId="0" topLeftCell="A1">
      <selection activeCell="A2" sqref="A1:A2"/>
    </sheetView>
  </sheetViews>
  <sheetFormatPr defaultColWidth="9.140625" defaultRowHeight="12.75"/>
  <sheetData>
    <row r="1" ht="12.75">
      <c r="A1" s="2" t="s">
        <v>55</v>
      </c>
    </row>
    <row r="2" ht="12.75">
      <c r="A2" s="2" t="s">
        <v>54</v>
      </c>
    </row>
    <row r="3" spans="1:13" ht="15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7" ht="12.75">
      <c r="S7" t="s">
        <v>41</v>
      </c>
    </row>
    <row r="28" spans="1:2" ht="12.75">
      <c r="A28" s="11"/>
      <c r="B28" s="11"/>
    </row>
    <row r="29" spans="1:2" ht="12.75">
      <c r="A29" s="11"/>
      <c r="B29" s="1"/>
    </row>
    <row r="30" spans="1:2" ht="12.75">
      <c r="A30" s="11"/>
      <c r="B30" s="1"/>
    </row>
    <row r="31" spans="1:2" ht="12.75">
      <c r="A31" s="11"/>
      <c r="B31" s="1"/>
    </row>
    <row r="32" spans="1:2" ht="12.75">
      <c r="A32" s="11"/>
      <c r="B32" s="1"/>
    </row>
    <row r="33" spans="1:2" ht="12.75">
      <c r="A33" s="11"/>
      <c r="B33" s="1"/>
    </row>
    <row r="34" spans="1:2" ht="12.75">
      <c r="A34" s="11"/>
      <c r="B34" s="1"/>
    </row>
    <row r="35" spans="1:2" ht="12.75">
      <c r="A35" s="11"/>
      <c r="B35" s="1"/>
    </row>
    <row r="36" spans="1:2" ht="12.75">
      <c r="A36" s="11"/>
      <c r="B36" s="1"/>
    </row>
  </sheetData>
  <sheetProtection/>
  <mergeCells count="1">
    <mergeCell ref="A3:M3"/>
  </mergeCells>
  <printOptions/>
  <pageMargins left="0.75" right="0.75" top="1" bottom="1" header="0.5" footer="0.5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93" zoomScaleNormal="93" zoomScalePageLayoutView="0" workbookViewId="0" topLeftCell="A1">
      <selection activeCell="A2" sqref="A1:A2"/>
    </sheetView>
  </sheetViews>
  <sheetFormatPr defaultColWidth="9.140625" defaultRowHeight="12.75"/>
  <sheetData>
    <row r="1" ht="12.75">
      <c r="A1" s="2" t="s">
        <v>56</v>
      </c>
    </row>
    <row r="2" ht="12.75">
      <c r="A2" s="2" t="s">
        <v>54</v>
      </c>
    </row>
    <row r="3" spans="1:13" ht="15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15" ht="12.75">
      <c r="P15" t="s">
        <v>46</v>
      </c>
    </row>
    <row r="28" spans="1:2" ht="12.75">
      <c r="A28" s="11"/>
      <c r="B28" s="11"/>
    </row>
    <row r="29" spans="1:2" ht="12.75">
      <c r="A29" s="11"/>
      <c r="B29" s="1"/>
    </row>
    <row r="30" spans="1:2" ht="12.75">
      <c r="A30" s="11"/>
      <c r="B30" s="1"/>
    </row>
    <row r="31" spans="1:2" ht="12.75">
      <c r="A31" s="11"/>
      <c r="B31" s="1"/>
    </row>
    <row r="32" spans="1:2" ht="12.75">
      <c r="A32" s="11"/>
      <c r="B32" s="1"/>
    </row>
    <row r="33" spans="1:2" ht="12.75">
      <c r="A33" s="11"/>
      <c r="B33" s="1"/>
    </row>
    <row r="34" spans="1:2" ht="12.75">
      <c r="A34" s="11"/>
      <c r="B34" s="1"/>
    </row>
    <row r="35" spans="1:2" ht="12.75">
      <c r="A35" s="11"/>
      <c r="B35" s="1"/>
    </row>
    <row r="36" spans="1:2" ht="12.75">
      <c r="A36" s="11"/>
      <c r="B36" s="1"/>
    </row>
  </sheetData>
  <sheetProtection/>
  <mergeCells count="1">
    <mergeCell ref="A3:M3"/>
  </mergeCells>
  <printOptions/>
  <pageMargins left="0.75" right="0.75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FPL_User</dc:creator>
  <cp:keywords/>
  <dc:description/>
  <cp:lastModifiedBy>FPL_User</cp:lastModifiedBy>
  <cp:lastPrinted>2016-03-07T18:01:29Z</cp:lastPrinted>
  <dcterms:created xsi:type="dcterms:W3CDTF">2005-01-13T20:01:12Z</dcterms:created>
  <dcterms:modified xsi:type="dcterms:W3CDTF">2016-04-11T21:40:47Z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