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6" yWindow="456" windowWidth="19416" windowHeight="11016" activeTab="2"/>
  </bookViews>
  <sheets>
    <sheet name="Screen Criteria" sheetId="1" r:id="rId1"/>
    <sheet name="Screening by Industry" sheetId="2" r:id="rId2"/>
    <sheet name="FPL Capital Intensity" sheetId="3" r:id="rId3"/>
  </sheets>
  <definedNames>
    <definedName name="_xlnm.Print_Area" localSheetId="2">'FPL Capital Intensity'!$B$5:$D$12</definedName>
    <definedName name="_xlnm.Print_Titles" localSheetId="0">'Screen Criteria'!$1:$3</definedName>
    <definedName name="_xlnm.Print_Titles" localSheetId="1">'Screening by Industry'!$1:$7</definedName>
  </definedNames>
  <calcPr fullCalcOnLoad="1"/>
</workbook>
</file>

<file path=xl/sharedStrings.xml><?xml version="1.0" encoding="utf-8"?>
<sst xmlns="http://schemas.openxmlformats.org/spreadsheetml/2006/main" count="9192" uniqueCount="3066">
  <si>
    <t>Capital IQ Company Screening Report</t>
  </si>
  <si>
    <t>Company Name</t>
  </si>
  <si>
    <t>Exchange:Ticker</t>
  </si>
  <si>
    <t>Total Revenue [Latest Annual] ($USDmm, Historical rate)</t>
  </si>
  <si>
    <t>Depreciation &amp; Amort. [Latest Annual] ($USDmm, Historical rate)</t>
  </si>
  <si>
    <t>Gross Property, Plant &amp; Equipment [Latest Annual] ($USDmm, Historical rate)</t>
  </si>
  <si>
    <t>Net Property, Plant &amp; Equipment [Latest Annual] ($USDmm, Historical rate)</t>
  </si>
  <si>
    <t>Total Assets [Latest Annual] ($USDmm, Historical rate)</t>
  </si>
  <si>
    <t>Total Capital [Latest Annual] ($USDmm, Historical rate)</t>
  </si>
  <si>
    <t>Capital Expenditure [Latest Annual] ($USDmm, Historical rate)</t>
  </si>
  <si>
    <t>Total Employees [Latest Annual]</t>
  </si>
  <si>
    <t>Geographic Locations</t>
  </si>
  <si>
    <t>Consumer Discretionary</t>
  </si>
  <si>
    <t xml:space="preserve"> </t>
  </si>
  <si>
    <t>The Home Depot, Inc. (NYSE:HD)</t>
  </si>
  <si>
    <t>NYSE:HD</t>
  </si>
  <si>
    <t>United States of America (Primary)</t>
  </si>
  <si>
    <t>Target Corp. (NYSE:TGT)</t>
  </si>
  <si>
    <t>NYSE:TGT</t>
  </si>
  <si>
    <t>Yum! Brands, Inc. (NYSE:YUM)</t>
  </si>
  <si>
    <t>NYSE:YUM</t>
  </si>
  <si>
    <t>Lowe's Companies, Inc. (NYSE:LOW)</t>
  </si>
  <si>
    <t>NYSE:LOW</t>
  </si>
  <si>
    <t>Aramark (NYSE:ARMK)</t>
  </si>
  <si>
    <t>NYSE:ARMK</t>
  </si>
  <si>
    <t>General Motors Company (NYSE:GM)</t>
  </si>
  <si>
    <t>NYSE:GM</t>
  </si>
  <si>
    <t>The TJX Companies, Inc. (NYSE:TJX)</t>
  </si>
  <si>
    <t>NYSE:TJX</t>
  </si>
  <si>
    <t>Sears Holdings Corporation (NasdaqGS:SHLD)</t>
  </si>
  <si>
    <t>NasdaqGS:SHLD</t>
  </si>
  <si>
    <t>Ford Motor Co. (NYSE:F)</t>
  </si>
  <si>
    <t>NYSE:F</t>
  </si>
  <si>
    <t>The Walt Disney Company (NYSE:DIS)</t>
  </si>
  <si>
    <t>NYSE:DIS</t>
  </si>
  <si>
    <t>Starwood Hotels &amp; Resorts Worldwide Inc. (NYSE:HOT)</t>
  </si>
  <si>
    <t>NYSE:HOT</t>
  </si>
  <si>
    <t>Macy's, Inc. (NYSE:M)</t>
  </si>
  <si>
    <t>NYSE:M</t>
  </si>
  <si>
    <t>Hilton Worldwide Holdings Inc. (NYSE:HLT)</t>
  </si>
  <si>
    <t>NYSE:HLT</t>
  </si>
  <si>
    <t>Starbucks Corporation (NasdaqGS:SBUX)</t>
  </si>
  <si>
    <t>NasdaqGS:SBUX</t>
  </si>
  <si>
    <t>Darden Restaurants, Inc. (NYSE:DRI)</t>
  </si>
  <si>
    <t>NYSE:DRI</t>
  </si>
  <si>
    <t>The Gap, Inc. (NYSE:GPS)</t>
  </si>
  <si>
    <t>NYSE:GPS</t>
  </si>
  <si>
    <t>Comcast Corporation (NasdaqGS:CMCS.A)</t>
  </si>
  <si>
    <t>NasdaqGS:CMCS.A</t>
  </si>
  <si>
    <t>Johnson Controls Inc. (NYSE:JCI)</t>
  </si>
  <si>
    <t>NYSE:JCI</t>
  </si>
  <si>
    <t>Best Buy Co., Inc. (NYSE:BBY)</t>
  </si>
  <si>
    <t>NYSE:BBY</t>
  </si>
  <si>
    <t>Marriott International, Inc. (NasdaqGS:MAR)</t>
  </si>
  <si>
    <t>NasdaqGS:MAR</t>
  </si>
  <si>
    <t>J. C. Penney Company, Inc. (NYSE:JCP)</t>
  </si>
  <si>
    <t>NYSE:JCP</t>
  </si>
  <si>
    <t>Dollar General Corporation (NYSE:DG)</t>
  </si>
  <si>
    <t>NYSE:DG</t>
  </si>
  <si>
    <t>Bloomin' Brands, Inc. (NasdaqGS:BLMN)</t>
  </si>
  <si>
    <t>NasdaqGS:BLMN</t>
  </si>
  <si>
    <t>Kohl's Corp. (NYSE:KSS)</t>
  </si>
  <si>
    <t>NYSE:KSS</t>
  </si>
  <si>
    <t>FCA US LLC</t>
  </si>
  <si>
    <t>-</t>
  </si>
  <si>
    <t>Omnicom Group Inc. (NYSE:OMC)</t>
  </si>
  <si>
    <t>NYSE:OMC</t>
  </si>
  <si>
    <t>Nordstrom Inc. (NYSE:JWN)</t>
  </si>
  <si>
    <t>NYSE:JWN</t>
  </si>
  <si>
    <t>Cracker Barrel Old Country Store, Inc. (NasdaqGS:CBRL)</t>
  </si>
  <si>
    <t>NasdaqGS:CBRL</t>
  </si>
  <si>
    <t>Ross Stores Inc. (NasdaqGS:ROST)</t>
  </si>
  <si>
    <t>NasdaqGS:ROST</t>
  </si>
  <si>
    <t>Caesars Entertainment Corporation (NasdaqGS:CZR)</t>
  </si>
  <si>
    <t>NasdaqGS:CZR</t>
  </si>
  <si>
    <t>O'Reilly Automotive Inc. (NasdaqGS:ORLY)</t>
  </si>
  <si>
    <t>NasdaqGS:ORLY</t>
  </si>
  <si>
    <t>The Goodyear Tire &amp; Rubber Company (NasdaqGS:GT)</t>
  </si>
  <si>
    <t>NasdaqGS:GT</t>
  </si>
  <si>
    <t>Toys "R" Us Inc.</t>
  </si>
  <si>
    <t>AutoZone, Inc. (NYSE:AZO)</t>
  </si>
  <si>
    <t>NYSE:AZO</t>
  </si>
  <si>
    <t>Royal Caribbean Cruises Ltd. (NYSE:RCL)</t>
  </si>
  <si>
    <t>NYSE:RCL</t>
  </si>
  <si>
    <t>NIKE, Inc. (NYSE:NKE)</t>
  </si>
  <si>
    <t>NYSE:NKE</t>
  </si>
  <si>
    <t>Staples, Inc. (NasdaqGS:SPLS)</t>
  </si>
  <si>
    <t>NasdaqGS:SPLS</t>
  </si>
  <si>
    <t>MGM Resorts International (NYSE:MGM)</t>
  </si>
  <si>
    <t>NYSE:MGM</t>
  </si>
  <si>
    <t>Bed Bath &amp; Beyond Inc. (NasdaqGS:BBBY)</t>
  </si>
  <si>
    <t>NasdaqGS:BBBY</t>
  </si>
  <si>
    <t>Hanesbrands Inc. (NYSE:HBI)</t>
  </si>
  <si>
    <t>NYSE:HBI</t>
  </si>
  <si>
    <t>V.F. Corporation (NYSE:VFC)</t>
  </si>
  <si>
    <t>NYSE:VFC</t>
  </si>
  <si>
    <t>Advance Auto Parts Inc. (NYSE:AAP)</t>
  </si>
  <si>
    <t>NYSE:AAP</t>
  </si>
  <si>
    <t>Office Depot, Inc. (NasdaqGS:ODP)</t>
  </si>
  <si>
    <t>NasdaqGS:ODP</t>
  </si>
  <si>
    <t>Dollar Tree, Inc. (NasdaqGS:DLTR)</t>
  </si>
  <si>
    <t>NasdaqGS:DLTR</t>
  </si>
  <si>
    <t>Laureate Education, Inc.</t>
  </si>
  <si>
    <t>Brinker International, Inc. (NYSE:EAT)</t>
  </si>
  <si>
    <t>NYSE:EAT</t>
  </si>
  <si>
    <t>PetSmart, Inc.</t>
  </si>
  <si>
    <t>Thomson Reuters Corporation (TSX:TRI)</t>
  </si>
  <si>
    <t>TSX:TRI</t>
  </si>
  <si>
    <t>L Brands, Inc. (NYSE:LB)</t>
  </si>
  <si>
    <t>NYSE:LB</t>
  </si>
  <si>
    <t>Federal-Mogul Holdings Corporation (NasdaqGS:FDML)</t>
  </si>
  <si>
    <t>NasdaqGS:FDML</t>
  </si>
  <si>
    <t>Family Dollar Stores Inc.</t>
  </si>
  <si>
    <t>The Interpublic Group of Companies, Inc. (NYSE:IPG)</t>
  </si>
  <si>
    <t>NYSE:IPG</t>
  </si>
  <si>
    <t>GameStop Corp. (NYSE:GME)</t>
  </si>
  <si>
    <t>NYSE:GME</t>
  </si>
  <si>
    <t>Hyatt Hotels Corporation (NYSE:H)</t>
  </si>
  <si>
    <t>NYSE:H</t>
  </si>
  <si>
    <t>NBCUniversal Media, LLC</t>
  </si>
  <si>
    <t>Abercrombie &amp; Fitch Co. (NYSE:ANF)</t>
  </si>
  <si>
    <t>NYSE:ANF</t>
  </si>
  <si>
    <t>Wyndham Worldwide Corporation (NYSE:WYN)</t>
  </si>
  <si>
    <t>NYSE:WYN</t>
  </si>
  <si>
    <t>Burlington Stores, Inc. (NYSE:BURL)</t>
  </si>
  <si>
    <t>NYSE:BURL</t>
  </si>
  <si>
    <t>Barnes &amp; Noble, Inc. (NYSE:BKS)</t>
  </si>
  <si>
    <t>NYSE:BKS</t>
  </si>
  <si>
    <t>Jarden Corp. (NYSE:JAH)</t>
  </si>
  <si>
    <t>NYSE:JAH</t>
  </si>
  <si>
    <t>Mohawk Industries Inc. (NYSE:MHK)</t>
  </si>
  <si>
    <t>NYSE:MHK</t>
  </si>
  <si>
    <t>Ruby Tuesday, Inc. (NYSE:RT)</t>
  </si>
  <si>
    <t>NYSE:RT</t>
  </si>
  <si>
    <t>Michaels Stores, Inc.</t>
  </si>
  <si>
    <t>The Michaels Companies, Inc. (NasdaqGS:MIK)</t>
  </si>
  <si>
    <t>NasdaqGS:MIK</t>
  </si>
  <si>
    <t>TEGNA Inc. (NYSE:TGNA)</t>
  </si>
  <si>
    <t>NYSE:TGNA</t>
  </si>
  <si>
    <t>The Wendy's Company (NasdaqGS:WEN)</t>
  </si>
  <si>
    <t>NasdaqGS:WEN</t>
  </si>
  <si>
    <t>Ascena Retail Group Inc. (NasdaqGS:ASNA)</t>
  </si>
  <si>
    <t>NasdaqGS:ASNA</t>
  </si>
  <si>
    <t>Mattel, Inc. (NasdaqGS:MAT)</t>
  </si>
  <si>
    <t>NasdaqGS:MAT</t>
  </si>
  <si>
    <t>DIRECTV, LLC</t>
  </si>
  <si>
    <t>Dillard's Inc. (NYSE:DDS)</t>
  </si>
  <si>
    <t>NYSE:DDS</t>
  </si>
  <si>
    <t>Foot Locker, Inc. (NYSE:FL)</t>
  </si>
  <si>
    <t>NYSE:FL</t>
  </si>
  <si>
    <t>LKQ Corp. (NasdaqGS:LKQ)</t>
  </si>
  <si>
    <t>NasdaqGS:LKQ</t>
  </si>
  <si>
    <t>Tenneco Inc. (NYSE:TEN)</t>
  </si>
  <si>
    <t>NYSE:TEN</t>
  </si>
  <si>
    <t>RS Legacy Corporation</t>
  </si>
  <si>
    <t>Cooper-Standard Holdings Inc. (NYSE:CPS)</t>
  </si>
  <si>
    <t>NYSE:CPS</t>
  </si>
  <si>
    <t>PVH Corp. (NYSE:PVH)</t>
  </si>
  <si>
    <t>NYSE:PVH</t>
  </si>
  <si>
    <t>Time Warner Inc. (NYSE:TWX)</t>
  </si>
  <si>
    <t>NYSE:TWX</t>
  </si>
  <si>
    <t>Visteon Corporation (NYSE:VC)</t>
  </si>
  <si>
    <t>NYSE:VC</t>
  </si>
  <si>
    <t>Bright Horizons Family Solutions, Inc. (NYSE:BFAM)</t>
  </si>
  <si>
    <t>NYSE:BFAM</t>
  </si>
  <si>
    <t>Bon-Ton Stores Inc. (NasdaqGS:BONT)</t>
  </si>
  <si>
    <t>NasdaqGS:BONT</t>
  </si>
  <si>
    <t>Norwegian Cruise Line Holdings Ltd. (NasdaqGS:NCLH)</t>
  </si>
  <si>
    <t>NasdaqGS:NCLH</t>
  </si>
  <si>
    <t>Dick's Sporting Goods Inc. (NYSE:DKS)</t>
  </si>
  <si>
    <t>NYSE:DKS</t>
  </si>
  <si>
    <t>Belk Inc.</t>
  </si>
  <si>
    <t>Big Lots Inc. (NYSE:BIG)</t>
  </si>
  <si>
    <t>NYSE:BIG</t>
  </si>
  <si>
    <t>Harman International Industries, Incorporated (NYSE:HAR)</t>
  </si>
  <si>
    <t>NYSE:HAR</t>
  </si>
  <si>
    <t>Charter Communications, Inc. (NasdaqGS:CHTR)</t>
  </si>
  <si>
    <t>NasdaqGS:CHTR</t>
  </si>
  <si>
    <t>Regal Entertainment Group (NYSE:RGC)</t>
  </si>
  <si>
    <t>NYSE:RGC</t>
  </si>
  <si>
    <t>Dana Holding Corporation (NYSE:DAN)</t>
  </si>
  <si>
    <t>NYSE:DAN</t>
  </si>
  <si>
    <t>The Men's Wearhouse, Inc. (NYSE:MW)</t>
  </si>
  <si>
    <t>NYSE:MW</t>
  </si>
  <si>
    <t>Rent-A-Center, Inc. (NasdaqGS:RCII)</t>
  </si>
  <si>
    <t>NasdaqGS:RCII</t>
  </si>
  <si>
    <t>Penske Automotive Group, Inc. (NYSE:PAG)</t>
  </si>
  <si>
    <t>NYSE:PAG</t>
  </si>
  <si>
    <t>BorgWarner Inc. (NYSE:BWA)</t>
  </si>
  <si>
    <t>NYSE:BWA</t>
  </si>
  <si>
    <t>Sally Beauty Holdings Inc. (NYSE:SBH)</t>
  </si>
  <si>
    <t>NYSE:SBH</t>
  </si>
  <si>
    <t>Weight Watchers International, Inc. (NYSE:WTW)</t>
  </si>
  <si>
    <t>NYSE:WTW</t>
  </si>
  <si>
    <t>Jack in the Box Inc. (NasdaqGS:JACK)</t>
  </si>
  <si>
    <t>NasdaqGS:JACK</t>
  </si>
  <si>
    <t>Twenty-First Century Fox, Inc. (NasdaqGS:FOXA)</t>
  </si>
  <si>
    <t>NasdaqGS:FOXA</t>
  </si>
  <si>
    <t>Carrols Restaurant Group, Inc. (NasdaqGS:TAST)</t>
  </si>
  <si>
    <t>NasdaqGS:TAST</t>
  </si>
  <si>
    <t>Liberty Interactive Corporation (NasdaqGS:QVCA)</t>
  </si>
  <si>
    <t>NasdaqGS:QVCA</t>
  </si>
  <si>
    <t>CEC Entertainment Inc.</t>
  </si>
  <si>
    <t>Ralph Lauren Corporation (NYSE:RL)</t>
  </si>
  <si>
    <t>NYSE:RL</t>
  </si>
  <si>
    <t>Service Corporation International (NYSE:SCI)</t>
  </si>
  <si>
    <t>NYSE:SCI</t>
  </si>
  <si>
    <t>iHeartCommunications, Inc.</t>
  </si>
  <si>
    <t>iHeartMedia, Inc. (OTCPK:IHRT)</t>
  </si>
  <si>
    <t>OTCPK:IHRT</t>
  </si>
  <si>
    <t>Dish Network Corp. (NasdaqGS:DISH)</t>
  </si>
  <si>
    <t>NasdaqGS:DISH</t>
  </si>
  <si>
    <t>Leggett &amp; Platt, Incorporated (NYSE:LEG)</t>
  </si>
  <si>
    <t>NYSE:LEG</t>
  </si>
  <si>
    <t>Genesco Inc. (NYSE:GCO)</t>
  </si>
  <si>
    <t>NYSE:GCO</t>
  </si>
  <si>
    <t>Boyd Gaming Corporation (NYSE:BYD)</t>
  </si>
  <si>
    <t>NYSE:BYD</t>
  </si>
  <si>
    <t>Expedia Inc. (NasdaqGS:EXPE)</t>
  </si>
  <si>
    <t>NasdaqGS:EXPE</t>
  </si>
  <si>
    <t>99 Cents only Stores LLC</t>
  </si>
  <si>
    <t>Caesars Entertainment Resort Properties, LLC</t>
  </si>
  <si>
    <t>Express Inc. (NYSE:EXPR)</t>
  </si>
  <si>
    <t>NYSE:EXPR</t>
  </si>
  <si>
    <t>American Greetings Corp.</t>
  </si>
  <si>
    <t>CBS Corporation (NYSE:CBS)</t>
  </si>
  <si>
    <t>NYSE:CBS</t>
  </si>
  <si>
    <t>QVC, Inc.</t>
  </si>
  <si>
    <t>Wynn Resorts Ltd. (NasdaqGS:WYNN)</t>
  </si>
  <si>
    <t>NasdaqGS:WYNN</t>
  </si>
  <si>
    <t>Penn National Gaming Inc. (NasdaqGS:PENN)</t>
  </si>
  <si>
    <t>NasdaqGS:PENN</t>
  </si>
  <si>
    <t>Pep Boys - Manny, Moe &amp; Jack (NYSE:PBY)</t>
  </si>
  <si>
    <t>NYSE:PBY</t>
  </si>
  <si>
    <t>TravelCenters of America LLC (NYSE:TA)</t>
  </si>
  <si>
    <t>NYSE:TA</t>
  </si>
  <si>
    <t>Life Time Fitness, Inc.</t>
  </si>
  <si>
    <t>Cinemark Holdings, Inc. (NYSE:CNK)</t>
  </si>
  <si>
    <t>NYSE:CNK</t>
  </si>
  <si>
    <t>Cinemark USA, Inc.</t>
  </si>
  <si>
    <t>Fossil Group, Inc. (NasdaqGS:FOSL)</t>
  </si>
  <si>
    <t>NasdaqGS:FOSL</t>
  </si>
  <si>
    <t>Neiman Marcus Group, Inc.</t>
  </si>
  <si>
    <t>Levi Strauss &amp; Co.</t>
  </si>
  <si>
    <t>Graham Holdings Company (NYSE:GHC)</t>
  </si>
  <si>
    <t>NYSE:GHC</t>
  </si>
  <si>
    <t>Pinnacle Entertainment Inc. (NasdaqGS:PNK)</t>
  </si>
  <si>
    <t>NasdaqGS:PNK</t>
  </si>
  <si>
    <t>Pier 1 Imports, Inc. (NYSE:PIR)</t>
  </si>
  <si>
    <t>NYSE:PIR</t>
  </si>
  <si>
    <t>Stage Stores Inc. (NYSE:SSI)</t>
  </si>
  <si>
    <t>NYSE:SSI</t>
  </si>
  <si>
    <t>Cablevision Systems Corporation (NYSE:CVC)</t>
  </si>
  <si>
    <t>NYSE:CVC</t>
  </si>
  <si>
    <t>CSC Holdings, LLC</t>
  </si>
  <si>
    <t>Guess? Inc. (NYSE:GES)</t>
  </si>
  <si>
    <t>NYSE:GES</t>
  </si>
  <si>
    <t>Virgin Media, Inc.</t>
  </si>
  <si>
    <t>The ServiceMaster Company, LLC</t>
  </si>
  <si>
    <t>Coach, Inc. (NYSE:COH)</t>
  </si>
  <si>
    <t>NYSE:COH</t>
  </si>
  <si>
    <t>Claire's Stores Inc.</t>
  </si>
  <si>
    <t>American Axle &amp; Manufacturing Holdings Inc. (NYSE:AXL)</t>
  </si>
  <si>
    <t>NYSE:AXL</t>
  </si>
  <si>
    <t>The Priceline Group Inc. (NasdaqGS:PCLN)</t>
  </si>
  <si>
    <t>NasdaqGS:PCLN</t>
  </si>
  <si>
    <t>Party City Holdings Inc.</t>
  </si>
  <si>
    <t>PC Nextco Holdings, LLC</t>
  </si>
  <si>
    <t>Metaldyne Performance Group Inc. (NYSE:MPG)</t>
  </si>
  <si>
    <t>NYSE:MPG</t>
  </si>
  <si>
    <t>Tiffany &amp; Co. (NYSE:TIF)</t>
  </si>
  <si>
    <t>NYSE:TIF</t>
  </si>
  <si>
    <t>Group 1 Automotive Inc. (NYSE:GPI)</t>
  </si>
  <si>
    <t>NYSE:GPI</t>
  </si>
  <si>
    <t>Station Casinos LLC</t>
  </si>
  <si>
    <t>Carter's, Inc. (NYSE:CRI)</t>
  </si>
  <si>
    <t>NYSE:CRI</t>
  </si>
  <si>
    <t>GNC Holdings Inc. (NYSE:GNC)</t>
  </si>
  <si>
    <t>NYSE:GNC</t>
  </si>
  <si>
    <t>CST Brands, Inc. (NYSE:CST)</t>
  </si>
  <si>
    <t>NYSE:CST</t>
  </si>
  <si>
    <t>Caleres, Inc. (NYSE:CAL)</t>
  </si>
  <si>
    <t>NYSE:CAL</t>
  </si>
  <si>
    <t>Nexteer Automotive Group Limited (SEHK:1316)</t>
  </si>
  <si>
    <t>SEHK:1316</t>
  </si>
  <si>
    <t>Dave &amp; Buster's Entertainment, Inc. (NasdaqGS:PLAY)</t>
  </si>
  <si>
    <t>NasdaqGS:PLAY</t>
  </si>
  <si>
    <t>J. Crew Group, Inc.</t>
  </si>
  <si>
    <t>Fiesta Restaurant Group, Inc. (NasdaqGS:FRGI)</t>
  </si>
  <si>
    <t>NasdaqGS:FRGI</t>
  </si>
  <si>
    <t>AMC Entertainment Holdings, Inc. (NYSE:AMC)</t>
  </si>
  <si>
    <t>NYSE:AMC</t>
  </si>
  <si>
    <t>AMC Entertainment Inc.</t>
  </si>
  <si>
    <t>Tesla Motors, Inc. (NasdaqGS:TSLA)</t>
  </si>
  <si>
    <t>NasdaqGS:TSLA</t>
  </si>
  <si>
    <t>American Apparel, Inc. (OTCPK:APPC.Q)</t>
  </si>
  <si>
    <t>OTCPK:APPC.Q</t>
  </si>
  <si>
    <t>Marriott Vacations Worldwide Corp. (NYSE:VAC)</t>
  </si>
  <si>
    <t>NYSE:VAC</t>
  </si>
  <si>
    <t>Wynn Las Vegas, LLC</t>
  </si>
  <si>
    <t>Sonic Automotive Inc. (NYSE:SAH)</t>
  </si>
  <si>
    <t>NYSE:SAH</t>
  </si>
  <si>
    <t>Viacom, Inc. (NasdaqGS:VIAB)</t>
  </si>
  <si>
    <t>NasdaqGS:VIAB</t>
  </si>
  <si>
    <t>Scientific Games Corporation (NasdaqGS:SGMS)</t>
  </si>
  <si>
    <t>NasdaqGS:SGMS</t>
  </si>
  <si>
    <t>Scholastic Corporation (NasdaqGS:SCHL)</t>
  </si>
  <si>
    <t>NasdaqGS:SCHL</t>
  </si>
  <si>
    <t>Cooper Tire &amp; Rubber Co. (NYSE:CTB)</t>
  </si>
  <si>
    <t>NYSE:CTB</t>
  </si>
  <si>
    <t>Asbury Automotive Group, Inc. (NYSE:ABG)</t>
  </si>
  <si>
    <t>NYSE:ABG</t>
  </si>
  <si>
    <t>Denny's Corporation (NasdaqCM:DENN)</t>
  </si>
  <si>
    <t>NasdaqCM:DENN</t>
  </si>
  <si>
    <t>Live Nation Entertainment, Inc. (NYSE:LYV)</t>
  </si>
  <si>
    <t>NYSE:LYV</t>
  </si>
  <si>
    <t>Carmike Cinemas Inc. (NasdaqGS:CKEC)</t>
  </si>
  <si>
    <t>NasdaqGS:CKEC</t>
  </si>
  <si>
    <t>Tower International, Inc. (NYSE:TOWR)</t>
  </si>
  <si>
    <t>NYSE:TOWR</t>
  </si>
  <si>
    <t>Lennar Corporation (NYSE:LEN)</t>
  </si>
  <si>
    <t>NYSE:LEN</t>
  </si>
  <si>
    <t>Sinclair Broadcast Group, Inc. (NasdaqGS:SBGI)</t>
  </si>
  <si>
    <t>NasdaqGS:SBGI</t>
  </si>
  <si>
    <t>Tribune Media Company (NYSE:TRCO)</t>
  </si>
  <si>
    <t>NYSE:TRCO</t>
  </si>
  <si>
    <t>Tribune Publishing Company (NYSE:TPUB)</t>
  </si>
  <si>
    <t>NYSE:TPUB</t>
  </si>
  <si>
    <t>Tropicana Entertainment Inc. (OTCPK:TPCA)</t>
  </si>
  <si>
    <t>OTCPK:TPCA</t>
  </si>
  <si>
    <t>La Quinta Holdings Inc. (NYSE:LQ)</t>
  </si>
  <si>
    <t>NYSE:LQ</t>
  </si>
  <si>
    <t>Diamond Resorts International, Inc. (NYSE:DRII)</t>
  </si>
  <si>
    <t>NYSE:DRII</t>
  </si>
  <si>
    <t>Eldorado Resorts, Inc. (NasdaqGS:ERI)</t>
  </si>
  <si>
    <t>NasdaqGS:ERI</t>
  </si>
  <si>
    <t>Isle of Capri Casinos, Inc. (NasdaqGS:ISLE)</t>
  </si>
  <si>
    <t>NasdaqGS:ISLE</t>
  </si>
  <si>
    <t>Tempur Sealy International Inc. (NYSE:TPX)</t>
  </si>
  <si>
    <t>NYSE:TPX</t>
  </si>
  <si>
    <t>Time Inc. (NYSE:TIME)</t>
  </si>
  <si>
    <t>NYSE:TIME</t>
  </si>
  <si>
    <t>HSN, Inc. (NasdaqGS:HSNI)</t>
  </si>
  <si>
    <t>NasdaqGS:HSNI</t>
  </si>
  <si>
    <t>Mattress Firm Holding Corp. (NasdaqGS:MFRM)</t>
  </si>
  <si>
    <t>NasdaqGS:MFRM</t>
  </si>
  <si>
    <t>Discovery Communications, Inc. (NasdaqGS:DISC.A)</t>
  </si>
  <si>
    <t>NasdaqGS:DISC.A</t>
  </si>
  <si>
    <t>Remy International, Inc.</t>
  </si>
  <si>
    <t>Wolverine World Wide Inc. (NYSE:WWW)</t>
  </si>
  <si>
    <t>NYSE:WWW</t>
  </si>
  <si>
    <t>Libbey Inc. (AMEX:LBY)</t>
  </si>
  <si>
    <t>AMEX:LBY</t>
  </si>
  <si>
    <t>Extended Stay America, Inc. (NYSE:STAY)</t>
  </si>
  <si>
    <t>NYSE:STAY</t>
  </si>
  <si>
    <t>Cequel Communications Holdings I, LLC</t>
  </si>
  <si>
    <t>DR Horton Inc. (NYSE:DHI)</t>
  </si>
  <si>
    <t>NYSE:DHI</t>
  </si>
  <si>
    <t>New Media Investment Group Inc. (NYSE:NEWM)</t>
  </si>
  <si>
    <t>NYSE:NEWM</t>
  </si>
  <si>
    <t>Interval Leisure Group, Inc. (NasdaqGS:IILG)</t>
  </si>
  <si>
    <t>NasdaqGS:IILG</t>
  </si>
  <si>
    <t>Lands' End, Inc. (NasdaqCM:LE)</t>
  </si>
  <si>
    <t>NasdaqCM:LE</t>
  </si>
  <si>
    <t>The Gymboree Corporation</t>
  </si>
  <si>
    <t>Mohegan Tribal Gaming Authority</t>
  </si>
  <si>
    <t>The McClatchy Company (NYSE:MNI)</t>
  </si>
  <si>
    <t>NYSE:MNI</t>
  </si>
  <si>
    <t>Murphy USA Inc. (NYSE:MUSA)</t>
  </si>
  <si>
    <t>NYSE:MUSA</t>
  </si>
  <si>
    <t>Marina District Development Company LLC</t>
  </si>
  <si>
    <t>Town Sports International Holdings Inc. (NasdaqGM:CLUB)</t>
  </si>
  <si>
    <t>NasdaqGM:CLUB</t>
  </si>
  <si>
    <t>Affinia Group Intermediate Holdings Inc.</t>
  </si>
  <si>
    <t>Oxford Industries Inc. (NYSE:OXM)</t>
  </si>
  <si>
    <t>NYSE:OXM</t>
  </si>
  <si>
    <t>Media General, Inc. (NYSE:MEG)</t>
  </si>
  <si>
    <t>NYSE:MEG</t>
  </si>
  <si>
    <t>MDC Partners Inc. (NasdaqGS:MDCA)</t>
  </si>
  <si>
    <t>NasdaqGS:MDCA</t>
  </si>
  <si>
    <t>Tuesday Morning Corporation (NasdaqGS:TUES)</t>
  </si>
  <si>
    <t>NasdaqGS:TUES</t>
  </si>
  <si>
    <t>Hasbro Inc. (NasdaqGS:HAS)</t>
  </si>
  <si>
    <t>NasdaqGS:HAS</t>
  </si>
  <si>
    <t>Vail Resorts Inc. (NYSE:MTN)</t>
  </si>
  <si>
    <t>NYSE:MTN</t>
  </si>
  <si>
    <t>Vista Outdoor Inc. (NYSE:VSTO)</t>
  </si>
  <si>
    <t>NYSE:VSTO</t>
  </si>
  <si>
    <t>Cumulus Media Inc. (NasdaqGS:CMLS)</t>
  </si>
  <si>
    <t>NasdaqGS:CMLS</t>
  </si>
  <si>
    <t>Cengage Learning Holdings II, Inc. (OTCPK:CNGO)</t>
  </si>
  <si>
    <t>OTCPK:CNGO</t>
  </si>
  <si>
    <t>Ethan Allen Interiors Inc. (NYSE:ETH)</t>
  </si>
  <si>
    <t>NYSE:ETH</t>
  </si>
  <si>
    <t>hhgregg, Inc. (NYSE:HGG)</t>
  </si>
  <si>
    <t>NYSE:HGG</t>
  </si>
  <si>
    <t>Vitamin Shoppe, Inc. (NYSE:VSI)</t>
  </si>
  <si>
    <t>NYSE:VSI</t>
  </si>
  <si>
    <t>Churchill Downs Inc. (NasdaqGS:CHDN)</t>
  </si>
  <si>
    <t>NasdaqGS:CHDN</t>
  </si>
  <si>
    <t>The E. W. Scripps Company (NYSE:SSP)</t>
  </si>
  <si>
    <t>NYSE:SSP</t>
  </si>
  <si>
    <t>Del Frisco's Restaurant Group, Inc. (NasdaqGS:DFRG)</t>
  </si>
  <si>
    <t>NasdaqGS:DFRG</t>
  </si>
  <si>
    <t>American Tire Distributors Holdings, Inc.</t>
  </si>
  <si>
    <t>El Pollo Loco Holdings, Inc. (NasdaqGS:LOCO)</t>
  </si>
  <si>
    <t>NasdaqGS:LOCO</t>
  </si>
  <si>
    <t>AVINTIV Inc.</t>
  </si>
  <si>
    <t>International Game Technology</t>
  </si>
  <si>
    <t>American Casino &amp; Entertainment Properties LLC</t>
  </si>
  <si>
    <t>Conns Inc. (NasdaqGS:CONN)</t>
  </si>
  <si>
    <t>NasdaqGS:CONN</t>
  </si>
  <si>
    <t>Warner Music Group Corp.</t>
  </si>
  <si>
    <t>WMG Acquisition Corp.</t>
  </si>
  <si>
    <t>Stoneridge Inc. (NYSE:SRI)</t>
  </si>
  <si>
    <t>NYSE:SRI</t>
  </si>
  <si>
    <t>Intrawest Resorts Holdings, Inc. (NYSE:SNOW)</t>
  </si>
  <si>
    <t>NYSE:SNOW</t>
  </si>
  <si>
    <t>Krispy Kreme Doughnuts, Inc. (NYSE:KKD)</t>
  </si>
  <si>
    <t>NYSE:KKD</t>
  </si>
  <si>
    <t>Lee Enterprises, Incorporated (NYSE:LEE)</t>
  </si>
  <si>
    <t>NYSE:LEE</t>
  </si>
  <si>
    <t>Toll Brothers Inc. (NYSE:TOL)</t>
  </si>
  <si>
    <t>NYSE:TOL</t>
  </si>
  <si>
    <t>Affinion Group Holdings, Inc.</t>
  </si>
  <si>
    <t>Affinion Group, Inc.</t>
  </si>
  <si>
    <t>The New York Times Company (NYSE:NYT)</t>
  </si>
  <si>
    <t>NYSE:NYT</t>
  </si>
  <si>
    <t>Dex Media, Inc. (OTCPK:DXMM)</t>
  </si>
  <si>
    <t>OTCPK:DXMM</t>
  </si>
  <si>
    <t>Kate Spade &amp; Company (NYSE:KATE)</t>
  </si>
  <si>
    <t>NYSE:KATE</t>
  </si>
  <si>
    <t>The Container Store Group, Inc. (NYSE:TCS)</t>
  </si>
  <si>
    <t>NYSE:TCS</t>
  </si>
  <si>
    <t>VISANT Corporation</t>
  </si>
  <si>
    <t>Shiloh Industries Inc. (NasdaqGS:SHLO)</t>
  </si>
  <si>
    <t>NasdaqGS:SHLO</t>
  </si>
  <si>
    <t>Standard Motor Products Inc. (NYSE:SMP)</t>
  </si>
  <si>
    <t>NYSE:SMP</t>
  </si>
  <si>
    <t>Houghton Mifflin Harcourt Company (NasdaqGS:HMHC)</t>
  </si>
  <si>
    <t>NasdaqGS:HMHC</t>
  </si>
  <si>
    <t>Nexstar Broadcasting Group, Inc. (NasdaqGS:NXST)</t>
  </si>
  <si>
    <t>NasdaqGS:NXST</t>
  </si>
  <si>
    <t>Ollie's Bargain Outlet Holdings, Inc. (NasdaqGM:OLLI)</t>
  </si>
  <si>
    <t>NasdaqGM:OLLI</t>
  </si>
  <si>
    <t>APX Group Holdings, Inc.</t>
  </si>
  <si>
    <t>Lamar Media Corp.</t>
  </si>
  <si>
    <t>WideOpenWest Finance, LLC</t>
  </si>
  <si>
    <t>Sportsman's Warehouse Holdings, Inc. (NasdaqGS:SPWH)</t>
  </si>
  <si>
    <t>NasdaqGS:SPWH</t>
  </si>
  <si>
    <t>Gray Television, Inc. (NYSE:GTN)</t>
  </si>
  <si>
    <t>NYSE:GTN</t>
  </si>
  <si>
    <t>Outerwall Inc. (NasdaqGS:OUTR)</t>
  </si>
  <si>
    <t>NasdaqGS:OUTR</t>
  </si>
  <si>
    <t>Townsquare Media, Inc. (NYSE:TSQ)</t>
  </si>
  <si>
    <t>NYSE:TSQ</t>
  </si>
  <si>
    <t>DreamWorks Animation SKG Inc. (NasdaqGS:DWA)</t>
  </si>
  <si>
    <t>NasdaqGS:DWA</t>
  </si>
  <si>
    <t>Horizon Global Corporation (NYSE:HZN)</t>
  </si>
  <si>
    <t>NYSE:HZN</t>
  </si>
  <si>
    <t>MTR Gaming Group, Inc.</t>
  </si>
  <si>
    <t>Perry Ellis International Inc. (NasdaqGS:PERY)</t>
  </si>
  <si>
    <t>NasdaqGS:PERY</t>
  </si>
  <si>
    <t>Unifi Inc. (NYSE:UFI)</t>
  </si>
  <si>
    <t>NYSE:UFI</t>
  </si>
  <si>
    <t>Uncategorized</t>
  </si>
  <si>
    <t>Screening Criteria</t>
  </si>
  <si>
    <r>
      <t xml:space="preserve">1) </t>
    </r>
    <r>
      <rPr>
        <b/>
        <sz val="8"/>
        <color indexed="8"/>
        <rFont val="Arial"/>
        <family val="2"/>
      </rPr>
      <t xml:space="preserve">S&amp;P RatingsDirect® Industry: </t>
    </r>
    <r>
      <rPr>
        <sz val="8"/>
        <color indexed="8"/>
        <rFont val="Arial"/>
        <family val="2"/>
      </rPr>
      <t>Corporates (Primary)</t>
    </r>
  </si>
  <si>
    <r>
      <t xml:space="preserve">2) </t>
    </r>
    <r>
      <rPr>
        <b/>
        <sz val="8"/>
        <color indexed="8"/>
        <rFont val="Arial"/>
        <family val="2"/>
      </rPr>
      <t xml:space="preserve">Geographic Locations: </t>
    </r>
    <r>
      <rPr>
        <sz val="8"/>
        <color indexed="8"/>
        <rFont val="Arial"/>
        <family val="2"/>
      </rPr>
      <t>United States of America (Primary)</t>
    </r>
  </si>
  <si>
    <t>Mediacom Broadband LLC</t>
  </si>
  <si>
    <t>Fogo de Chao, Inc. (NasdaqGS:FOGO)</t>
  </si>
  <si>
    <t>NasdaqGS:FOGO</t>
  </si>
  <si>
    <t>H&amp;R Block, Inc. (NYSE:HRB)</t>
  </si>
  <si>
    <t>NYSE:HRB</t>
  </si>
  <si>
    <t>Popeyes Louisiana Kitchen, Inc. (NasdaqGS:PLKI)</t>
  </si>
  <si>
    <t>NasdaqGS:PLKI</t>
  </si>
  <si>
    <t>Scripps Networks Interactive, Inc. (NYSE:SNI)</t>
  </si>
  <si>
    <t>NYSE:SNI</t>
  </si>
  <si>
    <t>VOXX International Corporation (NasdaqGS:VOXX)</t>
  </si>
  <si>
    <t>NasdaqGS:VOXX</t>
  </si>
  <si>
    <t>Hovnanian Enterprises Inc. (NYSE:HOV)</t>
  </si>
  <si>
    <t>NYSE:HOV</t>
  </si>
  <si>
    <t>Cable ONE, Inc. (NYSE:CABO)</t>
  </si>
  <si>
    <t>NYSE:CABO</t>
  </si>
  <si>
    <t>Cedar Fair, L.P. (NYSE:FUN)</t>
  </si>
  <si>
    <t>NYSE:FUN</t>
  </si>
  <si>
    <t>Mood Media Corporation (TSX:MM)</t>
  </si>
  <si>
    <t>TSX:MM</t>
  </si>
  <si>
    <t>Six Flags Entertainment Corporation (NYSE:SIX)</t>
  </si>
  <si>
    <t>NYSE:SIX</t>
  </si>
  <si>
    <t>AMC Networks Inc. (NasdaqGS:AMCX)</t>
  </si>
  <si>
    <t>NasdaqGS:AMCX</t>
  </si>
  <si>
    <t>Mediacom LLC</t>
  </si>
  <si>
    <t>Entercom Communications Corp. (NYSE:ETM)</t>
  </si>
  <si>
    <t>NYSE:ETM</t>
  </si>
  <si>
    <t>The Dixie Group, Inc. (NasdaqGM:DXYN)</t>
  </si>
  <si>
    <t>NasdaqGM:DXYN</t>
  </si>
  <si>
    <t>EveryWare Global, Inc.</t>
  </si>
  <si>
    <t>KB Home (NYSE:KBH)</t>
  </si>
  <si>
    <t>NYSE:KBH</t>
  </si>
  <si>
    <t>Blyth, Inc.</t>
  </si>
  <si>
    <t>Carriage Services Inc. (NYSE:CSV)</t>
  </si>
  <si>
    <t>NYSE:CSV</t>
  </si>
  <si>
    <t>Sotheby's (NYSE:BID)</t>
  </si>
  <si>
    <t>NYSE:BID</t>
  </si>
  <si>
    <t>Orbitz Worldwide, Inc.</t>
  </si>
  <si>
    <t>Ryland Group Inc.</t>
  </si>
  <si>
    <t>Salem Media Group, Inc. (NasdaqGM:SALM)</t>
  </si>
  <si>
    <t>NasdaqGM:SALM</t>
  </si>
  <si>
    <t>Choice Hotels International Inc. (NYSE:CHH)</t>
  </si>
  <si>
    <t>NYSE:CHH</t>
  </si>
  <si>
    <t>United Artists Theatre Circuit Inc Md</t>
  </si>
  <si>
    <t>Taylor Morrison Home Corporation (NYSE:TMHC)</t>
  </si>
  <si>
    <t>NYSE:TMHC</t>
  </si>
  <si>
    <t>CalAtlantic Group, Inc. (NYSE:CAA)</t>
  </si>
  <si>
    <t>NYSE:CAA</t>
  </si>
  <si>
    <t>Radio One Inc. (NasdaqCM:ROIA.K)</t>
  </si>
  <si>
    <t>NasdaqCM:ROIA.K</t>
  </si>
  <si>
    <t>School Specialty, Inc. (OTCPK:SCOO)</t>
  </si>
  <si>
    <t>OTCPK:SCOO</t>
  </si>
  <si>
    <t>MDC Holdings Inc. (NYSE:MDC)</t>
  </si>
  <si>
    <t>NYSE:MDC</t>
  </si>
  <si>
    <t>Beazer Homes USA Inc. (NYSE:BZH)</t>
  </si>
  <si>
    <t>NYSE:BZH</t>
  </si>
  <si>
    <t>Riviera Holdings Corp.</t>
  </si>
  <si>
    <t>Entravision Communications Corporation (NYSE:EVC)</t>
  </si>
  <si>
    <t>NYSE:EVC</t>
  </si>
  <si>
    <t>TRI Pointe Group, Inc. (NYSE:TPH)</t>
  </si>
  <si>
    <t>NYSE:TPH</t>
  </si>
  <si>
    <t>Speedway Motorsports Inc. (NYSE:TRK)</t>
  </si>
  <si>
    <t>NYSE:TRK</t>
  </si>
  <si>
    <t>Emmis Communications Corp. (NasdaqGS:EMMS)</t>
  </si>
  <si>
    <t>NasdaqGS:EMMS</t>
  </si>
  <si>
    <t>M/I Homes, Inc. (NYSE:MHO)</t>
  </si>
  <si>
    <t>NYSE:MHO</t>
  </si>
  <si>
    <t>Performance Sports Group Ltd. (TSX:PSG)</t>
  </si>
  <si>
    <t>TSX:PSG</t>
  </si>
  <si>
    <t>Lions Gate Entertainment Corp. (NYSE:LGF)</t>
  </si>
  <si>
    <t>NYSE:LGF</t>
  </si>
  <si>
    <t>Shea Homes Limited Partnership</t>
  </si>
  <si>
    <t>WCI Communities Inc. (NYSE:WCIC)</t>
  </si>
  <si>
    <t>NYSE:WCIC</t>
  </si>
  <si>
    <t>SFX Entertainment, Inc. (NasdaqGS:SFXE)</t>
  </si>
  <si>
    <t>NasdaqGS:SFXE</t>
  </si>
  <si>
    <t>National CineMedia, Inc. (NasdaqGS:NCMI)</t>
  </si>
  <si>
    <t>NasdaqGS:NCMI</t>
  </si>
  <si>
    <t>National CineMedia LLC</t>
  </si>
  <si>
    <t>William Lyon Homes (NYSE:WLH)</t>
  </si>
  <si>
    <t>NYSE:WLH</t>
  </si>
  <si>
    <t>Cambium Learning Group, Inc. (NasdaqCM:ABCD)</t>
  </si>
  <si>
    <t>NasdaqCM:ABCD</t>
  </si>
  <si>
    <t>Spanish Broadcasting System Inc. (NasdaqGM:SBSA)</t>
  </si>
  <si>
    <t>NasdaqGM:SBSA</t>
  </si>
  <si>
    <t>American Media, Inc.</t>
  </si>
  <si>
    <t>Century Communities, Inc. (NYSE:CCS)</t>
  </si>
  <si>
    <t>NYSE:CCS</t>
  </si>
  <si>
    <t>Hemisphere Media Group, Inc. (NasdaqGM:HMTV)</t>
  </si>
  <si>
    <t>NasdaqGM:HMTV</t>
  </si>
  <si>
    <t>Nathan's Famous Inc. (NasdaqGS:NATH)</t>
  </si>
  <si>
    <t>NasdaqGS:NATH</t>
  </si>
  <si>
    <t>Crown Media Holdings Inc. (NasdaqGS:CRWN)</t>
  </si>
  <si>
    <t>NasdaqGS:CRWN</t>
  </si>
  <si>
    <t>Lindblad Expeditions Holdings Inc. (NasdaqCM:LIND)</t>
  </si>
  <si>
    <t>NasdaqCM:LIND</t>
  </si>
  <si>
    <t>Iconix Brand Group, Inc. (NasdaqGS:ICON)</t>
  </si>
  <si>
    <t>NasdaqGS:ICON</t>
  </si>
  <si>
    <t>Comstock Holding Companies, Inc. (NasdaqCM:CHCI)</t>
  </si>
  <si>
    <t>NasdaqCM:CHCI</t>
  </si>
  <si>
    <t>Mission Broadcasting Inc.</t>
  </si>
  <si>
    <t>Ace Hardware Corporation</t>
  </si>
  <si>
    <t>Affinity Gaming</t>
  </si>
  <si>
    <t>Amazon.com, Inc. (NasdaqGS:AMZN)</t>
  </si>
  <si>
    <t>NasdaqGS:AMZN</t>
  </si>
  <si>
    <t>Bluegreen Corporation</t>
  </si>
  <si>
    <t>Bluestem Brands, Inc.</t>
  </si>
  <si>
    <t>Bowlmor AMF Corp.</t>
  </si>
  <si>
    <t>Brunswick Corporation (NYSE:BC)</t>
  </si>
  <si>
    <t>NYSE:BC</t>
  </si>
  <si>
    <t>Caesars Entertainment Operating Company, Inc.</t>
  </si>
  <si>
    <t>Caesars Growth Properties Holdings, LLC</t>
  </si>
  <si>
    <t>Carnival Corporation (NYSE:CCL)</t>
  </si>
  <si>
    <t>NYSE:CCL</t>
  </si>
  <si>
    <t>Cintas Corporation No. 2</t>
  </si>
  <si>
    <t>Destination Maternity Corporation (NasdaqGS:DEST)</t>
  </si>
  <si>
    <t>NasdaqGS:DEST</t>
  </si>
  <si>
    <t>DIRECTV Holdings LLC</t>
  </si>
  <si>
    <t>DISH DBS Corporation</t>
  </si>
  <si>
    <t>GROWMARK, Inc.</t>
  </si>
  <si>
    <t>Harley-Davidson, Inc. (NYSE:HOG)</t>
  </si>
  <si>
    <t>NYSE:HOG</t>
  </si>
  <si>
    <t>Interactive Data Holdings Corporation</t>
  </si>
  <si>
    <t>International Speedway Corp. (NasdaqGS:ISCA)</t>
  </si>
  <si>
    <t>NasdaqGS:ISCA</t>
  </si>
  <si>
    <t>Lear Corp. (NYSE:LEA)</t>
  </si>
  <si>
    <t>NYSE:LEA</t>
  </si>
  <si>
    <t>LIN Television Corporation</t>
  </si>
  <si>
    <t>Meritage Homes Corporation (NYSE:MTH)</t>
  </si>
  <si>
    <t>NYSE:MTH</t>
  </si>
  <si>
    <t>Murphy Oil USA, Inc.</t>
  </si>
  <si>
    <t>Netflix, Inc. (NasdaqGS:NFLX)</t>
  </si>
  <si>
    <t>NasdaqGS:NFLX</t>
  </si>
  <si>
    <t>Newell Rubbermaid Inc. (NYSE:NWL)</t>
  </si>
  <si>
    <t>NYSE:NWL</t>
  </si>
  <si>
    <t>NVR, Inc. (NYSE:NVR)</t>
  </si>
  <si>
    <t>NYSE:NVR</t>
  </si>
  <si>
    <t>Petco Holdings, Inc.</t>
  </si>
  <si>
    <t>PulteGroup, Inc. (NYSE:PHM)</t>
  </si>
  <si>
    <t>NYSE:PHM</t>
  </si>
  <si>
    <t>StoneMor Partners L.P. (NYSE:STON)</t>
  </si>
  <si>
    <t>NYSE:STON</t>
  </si>
  <si>
    <t>The Army &amp; Air Force Exchange Service</t>
  </si>
  <si>
    <t>Toys ''R'' Us - Delaware, Inc.</t>
  </si>
  <si>
    <t>Truck Hero, Inc.</t>
  </si>
  <si>
    <t>Univision Communications Inc.</t>
  </si>
  <si>
    <t>VWR Funding, Inc.</t>
  </si>
  <si>
    <t>Whirlpool Corp. (NYSE:WHR)</t>
  </si>
  <si>
    <t>NYSE:WHR</t>
  </si>
  <si>
    <t>AutoNation, Inc. (NYSE:AN)</t>
  </si>
  <si>
    <t>NYSE:AN</t>
  </si>
  <si>
    <t>McDonald's Corp. (NYSE:MCD)</t>
  </si>
  <si>
    <t>NYSE:MCD</t>
  </si>
  <si>
    <t>Consumer Staples</t>
  </si>
  <si>
    <t>Wal-Mart Stores Inc. (NYSE:WMT)</t>
  </si>
  <si>
    <t>NYSE:WMT</t>
  </si>
  <si>
    <t>The Kroger Co. (NYSE:KR)</t>
  </si>
  <si>
    <t>NYSE:KR</t>
  </si>
  <si>
    <t>Walgreens Boots Alliance, Inc. (NasdaqGS:WBA)</t>
  </si>
  <si>
    <t>NasdaqGS:WBA</t>
  </si>
  <si>
    <t>Pepsico, Inc. (NYSE:PEP)</t>
  </si>
  <si>
    <t>NYSE:PEP</t>
  </si>
  <si>
    <t>Albertsons, LLC (NYSE:ABS)</t>
  </si>
  <si>
    <t>NYSE:ABS</t>
  </si>
  <si>
    <t>CVS Health Corporation (NYSE:CVS)</t>
  </si>
  <si>
    <t>NYSE:CVS</t>
  </si>
  <si>
    <t>Costco Wholesale Corporation (NasdaqGS:COST)</t>
  </si>
  <si>
    <t>NasdaqGS:COST</t>
  </si>
  <si>
    <t>Safeway Inc.</t>
  </si>
  <si>
    <t>The Coca-Cola Company (NYSE:KO)</t>
  </si>
  <si>
    <t>NYSE:KO</t>
  </si>
  <si>
    <t>Tyson Foods, Inc. (NYSE:TSN)</t>
  </si>
  <si>
    <t>NYSE:TSN</t>
  </si>
  <si>
    <t>The Procter &amp; Gamble Company (NYSE:PG)</t>
  </si>
  <si>
    <t>NYSE:PG</t>
  </si>
  <si>
    <t>Mondelez International, Inc. (NasdaqGS:MDLZ)</t>
  </si>
  <si>
    <t>NasdaqGS:MDLZ</t>
  </si>
  <si>
    <t>Philip Morris International, Inc. (NYSE:PM)</t>
  </si>
  <si>
    <t>NYSE:PM</t>
  </si>
  <si>
    <t>Whole Foods Market, Inc. (NasdaqGS:WFM)</t>
  </si>
  <si>
    <t>NasdaqGS:WFM</t>
  </si>
  <si>
    <t>Rite Aid Corporation (NYSE:RAD)</t>
  </si>
  <si>
    <t>NYSE:RAD</t>
  </si>
  <si>
    <t>Sysco Corporation (NYSE:SYY)</t>
  </si>
  <si>
    <t>NYSE:SYY</t>
  </si>
  <si>
    <t>Smithfield Foods, Inc.</t>
  </si>
  <si>
    <t>Fresh Del Monte Produce Inc. (NYSE:FDP)</t>
  </si>
  <si>
    <t>NYSE:FDP</t>
  </si>
  <si>
    <t>The Estée Lauder Companies Inc. (NYSE:EL)</t>
  </si>
  <si>
    <t>NYSE:EL</t>
  </si>
  <si>
    <t>General Mills, Inc. (NYSE:GIS)</t>
  </si>
  <si>
    <t>NYSE:GIS</t>
  </si>
  <si>
    <t>SUPERVALU Inc. (NYSE:SVU)</t>
  </si>
  <si>
    <t>NYSE:SVU</t>
  </si>
  <si>
    <t>Bunge Limited (NYSE:BG)</t>
  </si>
  <si>
    <t>NYSE:BG</t>
  </si>
  <si>
    <t>Pilgrim's Pride Corporation (NasdaqGS:PPC)</t>
  </si>
  <si>
    <t>NasdaqGS:PPC</t>
  </si>
  <si>
    <t>Archer-Daniels-Midland Company (NYSE:ADM)</t>
  </si>
  <si>
    <t>NYSE:ADM</t>
  </si>
  <si>
    <t>Avon Products Inc. (NYSE:AVP)</t>
  </si>
  <si>
    <t>NYSE:AVP</t>
  </si>
  <si>
    <t>ConAgra Foods, Inc. (NYSE:CAG)</t>
  </si>
  <si>
    <t>NYSE:CAG</t>
  </si>
  <si>
    <t>Kellogg Company (NYSE:K)</t>
  </si>
  <si>
    <t>NYSE:K</t>
  </si>
  <si>
    <t>Universal Corporation (NYSE:UVV)</t>
  </si>
  <si>
    <t>NYSE:UVV</t>
  </si>
  <si>
    <t>US Foods, Inc.</t>
  </si>
  <si>
    <t>The Kraft Heinz Company (NasdaqGS:KHC)</t>
  </si>
  <si>
    <t>NasdaqGS:KHC</t>
  </si>
  <si>
    <t>Kraft Foods Group, Inc.</t>
  </si>
  <si>
    <t>Hormel Foods Corporation (NYSE:HRL)</t>
  </si>
  <si>
    <t>NYSE:HRL</t>
  </si>
  <si>
    <t>Chiquita Brands International Inc.</t>
  </si>
  <si>
    <t>Dr Pepper Snapple Group, Inc. (NYSE:DPS)</t>
  </si>
  <si>
    <t>NYSE:DPS</t>
  </si>
  <si>
    <t>Campbell Soup Company (NYSE:CPB)</t>
  </si>
  <si>
    <t>NYSE:CPB</t>
  </si>
  <si>
    <t>Molson Coors Brewing Company (NYSE:TAP)</t>
  </si>
  <si>
    <t>NYSE:TAP</t>
  </si>
  <si>
    <t>Dean Foods Company (NYSE:DF)</t>
  </si>
  <si>
    <t>NYSE:DF</t>
  </si>
  <si>
    <t>Ingles Markets, Incorporated (NasdaqGS:IMKT.A)</t>
  </si>
  <si>
    <t>NasdaqGS:IMKT.A</t>
  </si>
  <si>
    <t>Sprouts Farmers Market, Inc. (NasdaqGS:SFM)</t>
  </si>
  <si>
    <t>NasdaqGS:SFM</t>
  </si>
  <si>
    <t>HRG Group, Inc. (NYSE:HRG)</t>
  </si>
  <si>
    <t>NYSE:HRG</t>
  </si>
  <si>
    <t>Tops Holding II Corporation</t>
  </si>
  <si>
    <t>Alphabet Holding Company, Inc.</t>
  </si>
  <si>
    <t>NBTY, Inc.</t>
  </si>
  <si>
    <t>SpartanNash Company (NasdaqGS:SPTN)</t>
  </si>
  <si>
    <t>NasdaqGS:SPTN</t>
  </si>
  <si>
    <t>Coca-Cola Enterprises, Inc. (NYSE:CCE)</t>
  </si>
  <si>
    <t>NYSE:CCE</t>
  </si>
  <si>
    <t>The Pantry, Inc.</t>
  </si>
  <si>
    <t>Flowers Foods, Inc. (NYSE:FLO)</t>
  </si>
  <si>
    <t>NYSE:FLO</t>
  </si>
  <si>
    <t>Darling Ingredients Inc. (NYSE:DAR)</t>
  </si>
  <si>
    <t>NYSE:DAR</t>
  </si>
  <si>
    <t>Cott Corporation (TSX:BCB)</t>
  </si>
  <si>
    <t>TSX:BCB</t>
  </si>
  <si>
    <t>The Hillshire Brands Company</t>
  </si>
  <si>
    <t>Post Holdings, Inc. (NYSE:POST)</t>
  </si>
  <si>
    <t>NYSE:POST</t>
  </si>
  <si>
    <t>Coty Inc. (NYSE:COTY)</t>
  </si>
  <si>
    <t>NYSE:COTY</t>
  </si>
  <si>
    <t>The Clorox Company (NYSE:CLX)</t>
  </si>
  <si>
    <t>NYSE:CLX</t>
  </si>
  <si>
    <t>The J. M. Smucker Company (NYSE:SJM)</t>
  </si>
  <si>
    <t>NYSE:SJM</t>
  </si>
  <si>
    <t>Constellation Brands Inc. (NYSE:STZ)</t>
  </si>
  <si>
    <t>NYSE:STZ</t>
  </si>
  <si>
    <t>Coca-Cola Bottling Co. Consolidated (NasdaqGS:COKE)</t>
  </si>
  <si>
    <t>NasdaqGS:COKE</t>
  </si>
  <si>
    <t>Treehouse Foods, Inc. (NYSE:THS)</t>
  </si>
  <si>
    <t>NYSE:THS</t>
  </si>
  <si>
    <t>Edgewell Personal Care Company (NYSE:EPC)</t>
  </si>
  <si>
    <t>NYSE:EPC</t>
  </si>
  <si>
    <t>Keurig Green Mountain, Inc. (NasdaqGS:GMCR)</t>
  </si>
  <si>
    <t>NasdaqGS:GMCR</t>
  </si>
  <si>
    <t>Smart &amp; Final Stores, Inc. (NYSE:SFS)</t>
  </si>
  <si>
    <t>NYSE:SFS</t>
  </si>
  <si>
    <t>Revlon Consumer Products Corp.</t>
  </si>
  <si>
    <t>Reynolds American Inc. (NYSE:RAI)</t>
  </si>
  <si>
    <t>NYSE:RAI</t>
  </si>
  <si>
    <t>Energizer Holdings, Inc. (NYSE:ENR)</t>
  </si>
  <si>
    <t>NYSE:ENR</t>
  </si>
  <si>
    <t>The WhiteWave Foods Company (NYSE:WWAV)</t>
  </si>
  <si>
    <t>NYSE:WWAV</t>
  </si>
  <si>
    <t>Brown-Forman Corporation (NYSE:BF.B)</t>
  </si>
  <si>
    <t>NYSE:BF.B</t>
  </si>
  <si>
    <t>Church &amp; Dwight Co. Inc. (NYSE:CHD)</t>
  </si>
  <si>
    <t>NYSE:CHD</t>
  </si>
  <si>
    <t>Pinnacle Foods Inc. (NYSE:PF)</t>
  </si>
  <si>
    <t>NYSE:PF</t>
  </si>
  <si>
    <t>Alliance One International, Inc. (NYSE:AOI)</t>
  </si>
  <si>
    <t>NYSE:AOI</t>
  </si>
  <si>
    <t>Central Garden &amp; Pet Company (NasdaqGS:CENT)</t>
  </si>
  <si>
    <t>NasdaqGS:CENT</t>
  </si>
  <si>
    <t>Lorillard, Inc.</t>
  </si>
  <si>
    <t>The Andersons, Inc. (NasdaqGS:ANDE)</t>
  </si>
  <si>
    <t>NasdaqGS:ANDE</t>
  </si>
  <si>
    <t>Fairway Group Holdings Corp. (NasdaqGM:FWM)</t>
  </si>
  <si>
    <t>NasdaqGM:FWM</t>
  </si>
  <si>
    <t>Zep, Inc.</t>
  </si>
  <si>
    <t>Elizabeth Arden, Inc. (NasdaqGS:RDEN)</t>
  </si>
  <si>
    <t>NasdaqGS:RDEN</t>
  </si>
  <si>
    <t>Diamond Foods, Inc. (NasdaqGS:DMND)</t>
  </si>
  <si>
    <t>NasdaqGS:DMND</t>
  </si>
  <si>
    <t>Vector Group Ltd. (NYSE:VGR)</t>
  </si>
  <si>
    <t>NYSE:VGR</t>
  </si>
  <si>
    <t>B&amp;G Foods Inc. (NYSE:BGS)</t>
  </si>
  <si>
    <t>NYSE:BGS</t>
  </si>
  <si>
    <t>Boulder Brands, Inc.</t>
  </si>
  <si>
    <t>Wausau Paper Corp.</t>
  </si>
  <si>
    <t>Armored AutoGroup, Inc.</t>
  </si>
  <si>
    <t>Altria Group Inc. (NYSE:MO)</t>
  </si>
  <si>
    <t>NYSE:MO</t>
  </si>
  <si>
    <t>American Crystal Sugar Company</t>
  </si>
  <si>
    <t>Colgate-Palmolive Co. (NYSE:CL)</t>
  </si>
  <si>
    <t>NYSE:CL</t>
  </si>
  <si>
    <t>Ingredion Incorporated (NYSE:INGR)</t>
  </si>
  <si>
    <t>NYSE:INGR</t>
  </si>
  <si>
    <t>Kimberly-Clark Corporation (NYSE:KMB)</t>
  </si>
  <si>
    <t>NYSE:KMB</t>
  </si>
  <si>
    <t>Land O Lakes Inc.</t>
  </si>
  <si>
    <t>Lansing Trade Group, LLC</t>
  </si>
  <si>
    <t>Mead Johnson Nutrition Company (NYSE:MJN)</t>
  </si>
  <si>
    <t>NYSE:MJN</t>
  </si>
  <si>
    <t>Nestlé Holdings, Inc.</t>
  </si>
  <si>
    <t>Sunkist Growers, Inc.</t>
  </si>
  <si>
    <t>Turning Point Brands, Inc.</t>
  </si>
  <si>
    <t>Energy</t>
  </si>
  <si>
    <t>Exxon Mobil Corporation (NYSE:XOM)</t>
  </si>
  <si>
    <t>NYSE:XOM</t>
  </si>
  <si>
    <t>Halliburton Company (NYSE:HAL)</t>
  </si>
  <si>
    <t>NYSE:HAL</t>
  </si>
  <si>
    <t>Chevron Corporation (NYSE:CVX)</t>
  </si>
  <si>
    <t>NYSE:CVX</t>
  </si>
  <si>
    <t>National Oilwell Varco, Inc. (NYSE:NOV)</t>
  </si>
  <si>
    <t>NYSE:NOV</t>
  </si>
  <si>
    <t>Marathon Petroleum Corporation (NYSE:MPC)</t>
  </si>
  <si>
    <t>NYSE:MPC</t>
  </si>
  <si>
    <t>Energy Transfer Equity, L.P. (NYSE:ETE)</t>
  </si>
  <si>
    <t>NYSE:ETE</t>
  </si>
  <si>
    <t>Energy Transfer Partners, L.P. (NYSE:ETP)</t>
  </si>
  <si>
    <t>NYSE:ETP</t>
  </si>
  <si>
    <t>FMC Technologies, Inc. (NYSE:FTI)</t>
  </si>
  <si>
    <t>NYSE:FTI</t>
  </si>
  <si>
    <t>ConocoPhillips (NYSE:COP)</t>
  </si>
  <si>
    <t>NYSE:COP</t>
  </si>
  <si>
    <t>Superior Energy Services, Inc. (NYSE:SPN)</t>
  </si>
  <si>
    <t>NYSE:SPN</t>
  </si>
  <si>
    <t>Phillips 66 (NYSE:PSX)</t>
  </si>
  <si>
    <t>NYSE:PSX</t>
  </si>
  <si>
    <t>McDermott International Inc. (NYSE:MDR)</t>
  </si>
  <si>
    <t>NYSE:MDR</t>
  </si>
  <si>
    <t>Oceaneering International, Inc. (NYSE:OII)</t>
  </si>
  <si>
    <t>NYSE:OII</t>
  </si>
  <si>
    <t>Occidental Petroleum Corporation (NYSE:OXY)</t>
  </si>
  <si>
    <t>NYSE:OXY</t>
  </si>
  <si>
    <t>Archrock, Inc. (NYSE:AROC)</t>
  </si>
  <si>
    <t>NYSE:AROC</t>
  </si>
  <si>
    <t>Tidewater Inc. (NYSE:TDW)</t>
  </si>
  <si>
    <t>NYSE:TDW</t>
  </si>
  <si>
    <t>Peabody Energy Corporation (NYSE:BTU)</t>
  </si>
  <si>
    <t>NYSE:BTU</t>
  </si>
  <si>
    <t>Key Energy Services Inc. (NYSE:KEG)</t>
  </si>
  <si>
    <t>NYSE:KEG</t>
  </si>
  <si>
    <t>Exterran Corporation (NYSE:EXTN)</t>
  </si>
  <si>
    <t>NYSE:EXTN</t>
  </si>
  <si>
    <t>Willbros Group Inc. (NYSE:WG)</t>
  </si>
  <si>
    <t>NYSE:WG</t>
  </si>
  <si>
    <t>Dresser-Rand Group Inc.</t>
  </si>
  <si>
    <t>Williams Companies, Inc. (NYSE:WMB)</t>
  </si>
  <si>
    <t>NYSE:WMB</t>
  </si>
  <si>
    <t>Helmerich &amp; Payne, Inc. (NYSE:HP)</t>
  </si>
  <si>
    <t>NYSE:HP</t>
  </si>
  <si>
    <t>Devon Energy Corporation (NYSE:DVN)</t>
  </si>
  <si>
    <t>NYSE:DVN</t>
  </si>
  <si>
    <t>Anadarko Petroleum Corporation (NYSE:APC)</t>
  </si>
  <si>
    <t>NYSE:APC</t>
  </si>
  <si>
    <t>Spectra Energy Corp. (NYSE:SE)</t>
  </si>
  <si>
    <t>NYSE:SE</t>
  </si>
  <si>
    <t>SEACOR Holdings Inc. (NYSE:CKH)</t>
  </si>
  <si>
    <t>NYSE:CKH</t>
  </si>
  <si>
    <t>Basic Energy Services, Inc. (NYSE:BAS)</t>
  </si>
  <si>
    <t>NYSE:BAS</t>
  </si>
  <si>
    <t>Western Refining, Inc. (NYSE:WNR)</t>
  </si>
  <si>
    <t>NYSE:WNR</t>
  </si>
  <si>
    <t>Tesoro Corporation (NYSE:TSO)</t>
  </si>
  <si>
    <t>NYSE:TSO</t>
  </si>
  <si>
    <t>Chesapeake Energy Corporation (NYSE:CHK)</t>
  </si>
  <si>
    <t>NYSE:CHK</t>
  </si>
  <si>
    <t>Plains All American Pipeline, L.P. (NYSE:PAA)</t>
  </si>
  <si>
    <t>NYSE:PAA</t>
  </si>
  <si>
    <t>Oil States International Inc. (NYSE:OIS)</t>
  </si>
  <si>
    <t>NYSE:OIS</t>
  </si>
  <si>
    <t>Bristow Group, Inc. (NYSE:BRS)</t>
  </si>
  <si>
    <t>NYSE:BRS</t>
  </si>
  <si>
    <t>Diamond Offshore Drilling, Inc. (NYSE:DO)</t>
  </si>
  <si>
    <t>NYSE:DO</t>
  </si>
  <si>
    <t>Arch Coal Inc. (OTCPK:ACII.Q)</t>
  </si>
  <si>
    <t>OTCPK:ACII.Q</t>
  </si>
  <si>
    <t>Seventy Seven Energy Inc. (NYSE:SSE)</t>
  </si>
  <si>
    <t>NYSE:SSE</t>
  </si>
  <si>
    <t>Apache Corp. (NYSE:APA)</t>
  </si>
  <si>
    <t>NYSE:APA</t>
  </si>
  <si>
    <t>Pioneer Natural Resources Co. (NYSE:PXD)</t>
  </si>
  <si>
    <t>NYSE:PXD</t>
  </si>
  <si>
    <t>Forum Energy Technologies, Inc. (NYSE:FET)</t>
  </si>
  <si>
    <t>NYSE:FET</t>
  </si>
  <si>
    <t>C&amp;J Energy Services, Ltd. (NYSE:CJES)</t>
  </si>
  <si>
    <t>NYSE:CJES</t>
  </si>
  <si>
    <t>Parker Drilling Co. (NYSE:PKD)</t>
  </si>
  <si>
    <t>NYSE:PKD</t>
  </si>
  <si>
    <t>Westmoreland Coal Co. (NasdaqGM:WLB)</t>
  </si>
  <si>
    <t>NasdaqGM:WLB</t>
  </si>
  <si>
    <t>Pioneer Energy Services Corp. (NYSE:PES)</t>
  </si>
  <si>
    <t>NYSE:PES</t>
  </si>
  <si>
    <t>Marathon Oil Corporation (NYSE:MRO)</t>
  </si>
  <si>
    <t>NYSE:MRO</t>
  </si>
  <si>
    <t>EOG Resources, Inc. (NYSE:EOG)</t>
  </si>
  <si>
    <t>NYSE:EOG</t>
  </si>
  <si>
    <t>United Refining Company</t>
  </si>
  <si>
    <t>Northern Tier Energy LP (NYSE:NTI)</t>
  </si>
  <si>
    <t>NYSE:NTI</t>
  </si>
  <si>
    <t>PHI Inc. (NasdaqGS:PHII)</t>
  </si>
  <si>
    <t>NasdaqGS:PHII</t>
  </si>
  <si>
    <t>Dominion Gas Holdings, LLC</t>
  </si>
  <si>
    <t>Southwestern Energy Company (NYSE:SWN)</t>
  </si>
  <si>
    <t>NYSE:SWN</t>
  </si>
  <si>
    <t>Alon USA Energy, Inc. (NYSE:ALJ)</t>
  </si>
  <si>
    <t>NYSE:ALJ</t>
  </si>
  <si>
    <t>Noble Energy, Inc. (NYSE:NBL)</t>
  </si>
  <si>
    <t>NYSE:NBL</t>
  </si>
  <si>
    <t>HollyFrontier Corporation (NYSE:HFC)</t>
  </si>
  <si>
    <t>NYSE:HFC</t>
  </si>
  <si>
    <t>Paragon Offshore plc (OTCPK:PGNP.F)</t>
  </si>
  <si>
    <t>OTCPK:PGNP.F</t>
  </si>
  <si>
    <t>Newpark Resources Inc. (NYSE:NR)</t>
  </si>
  <si>
    <t>NYSE:NR</t>
  </si>
  <si>
    <t>Nuverra Environmental Solutions, Inc. (OTCPK:NESC)</t>
  </si>
  <si>
    <t>OTCPK:NESC</t>
  </si>
  <si>
    <t>ONEOK Inc. (NYSE:OKE)</t>
  </si>
  <si>
    <t>NYSE:OKE</t>
  </si>
  <si>
    <t>Forbes Energy Services Ltd. (NasdaqGM:FES)</t>
  </si>
  <si>
    <t>NasdaqGM:FES</t>
  </si>
  <si>
    <t>Calumet Specialty Products Partners LP (NasdaqGS:CLMT)</t>
  </si>
  <si>
    <t>NasdaqGS:CLMT</t>
  </si>
  <si>
    <t>California Resources Corporation (NYSE:CRC)</t>
  </si>
  <si>
    <t>NYSE:CRC</t>
  </si>
  <si>
    <t>Unit Corporation (NYSE:UNT)</t>
  </si>
  <si>
    <t>NYSE:UNT</t>
  </si>
  <si>
    <t>SandRidge Energy, Inc. (OTCPK:SDOC)</t>
  </si>
  <si>
    <t>OTCPK:SDOC</t>
  </si>
  <si>
    <t>Atwood Oceanics, Inc. (NYSE:ATW)</t>
  </si>
  <si>
    <t>NYSE:ATW</t>
  </si>
  <si>
    <t>Helix Energy Solutions Group, Inc. (NYSE:HLX)</t>
  </si>
  <si>
    <t>NYSE:HLX</t>
  </si>
  <si>
    <t>Hercules Offshore, Inc. (NasdaqGM:HERO)</t>
  </si>
  <si>
    <t>NasdaqGM:HERO</t>
  </si>
  <si>
    <t>Linn Energy, LLC (NasdaqGS:LINE)</t>
  </si>
  <si>
    <t>NasdaqGS:LINE</t>
  </si>
  <si>
    <t>EQT Corporation (NYSE:EQT)</t>
  </si>
  <si>
    <t>NYSE:EQT</t>
  </si>
  <si>
    <t>PBF Holding Company LLC</t>
  </si>
  <si>
    <t>Hornbeck Offshore Services, Inc. (NYSE:HOS)</t>
  </si>
  <si>
    <t>NYSE:HOS</t>
  </si>
  <si>
    <t>Magellan Midstream Partners LP (NYSE:MMP)</t>
  </si>
  <si>
    <t>NYSE:MMP</t>
  </si>
  <si>
    <t>Denbury Resources Inc. (NYSE:DNR)</t>
  </si>
  <si>
    <t>NYSE:DNR</t>
  </si>
  <si>
    <t>Columbia Pipeline Group, Inc. (NYSE:CPGX)</t>
  </si>
  <si>
    <t>NYSE:CPGX</t>
  </si>
  <si>
    <t>MarkWest Energy Partners, L.P.</t>
  </si>
  <si>
    <t>Targa Resources Corp. (NYSE:TRGP)</t>
  </si>
  <si>
    <t>NYSE:TRGP</t>
  </si>
  <si>
    <t>Newfield Exploration Co. (NYSE:NFX)</t>
  </si>
  <si>
    <t>NYSE:NFX</t>
  </si>
  <si>
    <t>Whiting Petroleum Corp. (NYSE:WLL)</t>
  </si>
  <si>
    <t>NYSE:WLL</t>
  </si>
  <si>
    <t>Boardwalk Pipeline Partners, LP (NYSE:BWP)</t>
  </si>
  <si>
    <t>NYSE:BWP</t>
  </si>
  <si>
    <t>Fairmount Santrol Holdings Inc. (NYSE:FMSA)</t>
  </si>
  <si>
    <t>NYSE:FMSA</t>
  </si>
  <si>
    <t>Genesis Energy LP (NYSE:GEL)</t>
  </si>
  <si>
    <t>NYSE:GEL</t>
  </si>
  <si>
    <t>Continental Resources, Inc. (NYSE:CLR)</t>
  </si>
  <si>
    <t>NYSE:CLR</t>
  </si>
  <si>
    <t>Targa Energy LP</t>
  </si>
  <si>
    <t>EnLink Midstream Partners, LP (NYSE:ENLK)</t>
  </si>
  <si>
    <t>NYSE:ENLK</t>
  </si>
  <si>
    <t>SAExploration Holdings, Inc. (NasdaqGM:SAEX)</t>
  </si>
  <si>
    <t>NasdaqGM:SAEX</t>
  </si>
  <si>
    <t>WPX Energy, Inc. (NYSE:WPX)</t>
  </si>
  <si>
    <t>NYSE:WPX</t>
  </si>
  <si>
    <t>SemGroup Corporation (NYSE:SEMG)</t>
  </si>
  <si>
    <t>NYSE:SEMG</t>
  </si>
  <si>
    <t>Concho Resources, Inc. (NYSE:CXO)</t>
  </si>
  <si>
    <t>NYSE:CXO</t>
  </si>
  <si>
    <t>Samson Resources Corporation</t>
  </si>
  <si>
    <t>Cimarex Energy Co. (NYSE:XEC)</t>
  </si>
  <si>
    <t>NYSE:XEC</t>
  </si>
  <si>
    <t>Range Resources Corporation (NYSE:RRC)</t>
  </si>
  <si>
    <t>NYSE:RRC</t>
  </si>
  <si>
    <t>CVR Refining, LP (NYSE:CVRR)</t>
  </si>
  <si>
    <t>NYSE:CVRR</t>
  </si>
  <si>
    <t>Armstrong Energy, Inc.</t>
  </si>
  <si>
    <t>Steel Excel Inc. (NasdaqCM:SXCL)</t>
  </si>
  <si>
    <t>NasdaqCM:SXCL</t>
  </si>
  <si>
    <t>CSI Compressco LP (NasdaqGS:CCLP)</t>
  </si>
  <si>
    <t>NasdaqGS:CCLP</t>
  </si>
  <si>
    <t>Breitburn Energy Partners LP (NasdaqGS:BBEP)</t>
  </si>
  <si>
    <t>NasdaqGS:BBEP</t>
  </si>
  <si>
    <t>SM Energy Company (NYSE:SM)</t>
  </si>
  <si>
    <t>NYSE:SM</t>
  </si>
  <si>
    <t>Overseas Shipholding Group Inc. (AMEX:OSGB)</t>
  </si>
  <si>
    <t>AMEX:OSGB</t>
  </si>
  <si>
    <t>ION Geophysical Corporation (NYSE:IO)</t>
  </si>
  <si>
    <t>NYSE:IO</t>
  </si>
  <si>
    <t>Green Plains Inc. (NasdaqGS:GPRE)</t>
  </si>
  <si>
    <t>NasdaqGS:GPRE</t>
  </si>
  <si>
    <t>Gulfmark Offshore, Inc. (NYSE:GLF)</t>
  </si>
  <si>
    <t>NYSE:GLF</t>
  </si>
  <si>
    <t>Vantage Drilling Company (OTCPK:VTGD.F)</t>
  </si>
  <si>
    <t>OTCPK:VTGD.F</t>
  </si>
  <si>
    <t>Era Group Inc. (NYSE:ERA)</t>
  </si>
  <si>
    <t>NYSE:ERA</t>
  </si>
  <si>
    <t>QEP Resources, Inc. (NYSE:QEP)</t>
  </si>
  <si>
    <t>NYSE:QEP</t>
  </si>
  <si>
    <t>Chaparral Energy Inc.</t>
  </si>
  <si>
    <t>Cheniere Energy, Inc. (AMEX:LNG)</t>
  </si>
  <si>
    <t>AMEX:LNG</t>
  </si>
  <si>
    <t>Gulf South Pipeline Company, LP</t>
  </si>
  <si>
    <t>Par Pacific Holdings, Inc. (AMEX:PARR)</t>
  </si>
  <si>
    <t>AMEX:PARR</t>
  </si>
  <si>
    <t>EXCO Resources Inc. (NYSE:XCO)</t>
  </si>
  <si>
    <t>NYSE:XCO</t>
  </si>
  <si>
    <t>Oasis Petroleum Inc. (NYSE:OAS)</t>
  </si>
  <si>
    <t>NYSE:OAS</t>
  </si>
  <si>
    <t>Energen Corp. (NYSE:EGN)</t>
  </si>
  <si>
    <t>NYSE:EGN</t>
  </si>
  <si>
    <t>Western Refining Logistics, LP (NYSE:WNRL)</t>
  </si>
  <si>
    <t>NYSE:WNRL</t>
  </si>
  <si>
    <t>Centrus Energy Corp. (AMEX:LEU)</t>
  </si>
  <si>
    <t>AMEX:LEU</t>
  </si>
  <si>
    <t>Memorial Resource Development Corp. (NasdaqGS:MRD)</t>
  </si>
  <si>
    <t>NasdaqGS:MRD</t>
  </si>
  <si>
    <t>Clayton Williams Energy, Inc. (NYSE:CWEI)</t>
  </si>
  <si>
    <t>NYSE:CWEI</t>
  </si>
  <si>
    <t>Antero Resources Corporation (NYSE:AR)</t>
  </si>
  <si>
    <t>NYSE:AR</t>
  </si>
  <si>
    <t>Magnum Hunter Resources Corp. (OTCPK:MHRC.Q)</t>
  </si>
  <si>
    <t>OTCPK:MHRC.Q</t>
  </si>
  <si>
    <t>Laredo Petroleum, Inc. (NYSE:LPI)</t>
  </si>
  <si>
    <t>NYSE:LPI</t>
  </si>
  <si>
    <t>Halcón Resources Corporation (NYSE:HK)</t>
  </si>
  <si>
    <t>NYSE:HK</t>
  </si>
  <si>
    <t>Stone Energy Corp. (NYSE:SGY)</t>
  </si>
  <si>
    <t>NYSE:SGY</t>
  </si>
  <si>
    <t>PDC Energy, Inc. (NasdaqGS:PDCE)</t>
  </si>
  <si>
    <t>NasdaqGS:PDCE</t>
  </si>
  <si>
    <t>W&amp;T Offshore Inc. (NYSE:WTI)</t>
  </si>
  <si>
    <t>NYSE:WTI</t>
  </si>
  <si>
    <t>Bonanza Creek Energy, Inc. (NYSE:BCEI)</t>
  </si>
  <si>
    <t>NYSE:BCEI</t>
  </si>
  <si>
    <t>Rex Energy Corporation (NasdaqGS:REXX)</t>
  </si>
  <si>
    <t>NasdaqGS:REXX</t>
  </si>
  <si>
    <t>Rosetta Resources, Inc.</t>
  </si>
  <si>
    <t>Legacy Reserves LP (NasdaqGS:LGCY)</t>
  </si>
  <si>
    <t>NasdaqGS:LGCY</t>
  </si>
  <si>
    <t>Pacific Ethanol Central, LLC</t>
  </si>
  <si>
    <t>Swift Energy Company (OTCPK:SFYW.Q)</t>
  </si>
  <si>
    <t>OTCPK:SFYW.Q</t>
  </si>
  <si>
    <t>Quicksilver Resources Inc. (OTCPK:KWKA.Q)</t>
  </si>
  <si>
    <t>OTCPK:KWKA.Q</t>
  </si>
  <si>
    <t>Buckeye Partners, L.P. (NYSE:BPL)</t>
  </si>
  <si>
    <t>NYSE:BPL</t>
  </si>
  <si>
    <t>Rice Energy Inc. (NYSE:RICE)</t>
  </si>
  <si>
    <t>NYSE:RICE</t>
  </si>
  <si>
    <t>Sabine Oil &amp; Gas Corporation (OTCPK:SOGC.Q)</t>
  </si>
  <si>
    <t>OTCPK:SOGC.Q</t>
  </si>
  <si>
    <t>Questar Pipeline Company</t>
  </si>
  <si>
    <t>Resolute Energy Corporation (NYSE:REN)</t>
  </si>
  <si>
    <t>NYSE:REN</t>
  </si>
  <si>
    <t>Vanguard Natural Resources, LLC (NasdaqGS:VNR)</t>
  </si>
  <si>
    <t>NasdaqGS:VNR</t>
  </si>
  <si>
    <t>Carrizo Oil &amp; Gas Inc. (NasdaqGS:CRZO)</t>
  </si>
  <si>
    <t>NasdaqGS:CRZO</t>
  </si>
  <si>
    <t>Eclipse Resources Corporation (NYSE:ECR)</t>
  </si>
  <si>
    <t>NYSE:ECR</t>
  </si>
  <si>
    <t>Alta Mesa Holdings, LP</t>
  </si>
  <si>
    <t>Gulfport Energy Corp. (NasdaqGS:GPOR)</t>
  </si>
  <si>
    <t>NasdaqGS:GPOR</t>
  </si>
  <si>
    <t>Bill Barrett Corp. (NYSE:BBG)</t>
  </si>
  <si>
    <t>NYSE:BBG</t>
  </si>
  <si>
    <t>Midstates Petroleum Company, Inc. (NYSE:MPO)</t>
  </si>
  <si>
    <t>NYSE:MPO</t>
  </si>
  <si>
    <t>Penn Virginia Corporation (OTCPK:PVAH)</t>
  </si>
  <si>
    <t>OTCPK:PVAH</t>
  </si>
  <si>
    <t>Ultra Petroleum Corp. (NYSE:UPL)</t>
  </si>
  <si>
    <t>NYSE:UPL</t>
  </si>
  <si>
    <t>Eagle Rock Energy Partners, L.P.</t>
  </si>
  <si>
    <t>Denver Parent Corporation</t>
  </si>
  <si>
    <t>Venoco, Inc.</t>
  </si>
  <si>
    <t>Approach Resources, Inc. (NasdaqGS:AREX)</t>
  </si>
  <si>
    <t>NasdaqGS:AREX</t>
  </si>
  <si>
    <t>PetroQuest Energy Inc. (NYSE:PQ)</t>
  </si>
  <si>
    <t>NYSE:PQ</t>
  </si>
  <si>
    <t>Comstock Resources Inc. (NYSE:CRK)</t>
  </si>
  <si>
    <t>NYSE:CRK</t>
  </si>
  <si>
    <t>Seitel Inc.</t>
  </si>
  <si>
    <t>Crestwood Midstream Partners LP</t>
  </si>
  <si>
    <t>Niska Gas Storage Partners LLC (NYSE:NKA)</t>
  </si>
  <si>
    <t>NYSE:NKA</t>
  </si>
  <si>
    <t>Abraxas Petroleum Corp. (NasdaqCM:AXAS)</t>
  </si>
  <si>
    <t>NasdaqCM:AXAS</t>
  </si>
  <si>
    <t>Diamondback Energy, Inc. (NasdaqGS:FANG)</t>
  </si>
  <si>
    <t>NasdaqGS:FANG</t>
  </si>
  <si>
    <t>Goodrich Petroleum Corp. (OTCPK:GDPM)</t>
  </si>
  <si>
    <t>OTCPK:GDPM</t>
  </si>
  <si>
    <t>Jones Energy, Inc. (NYSE:JONE)</t>
  </si>
  <si>
    <t>NYSE:JONE</t>
  </si>
  <si>
    <t>BPZ Resources, Inc.</t>
  </si>
  <si>
    <t>Matador Resources Company (NYSE:MTDR)</t>
  </si>
  <si>
    <t>NYSE:MTDR</t>
  </si>
  <si>
    <t>Warren Resources, Inc. (NasdaqGS:WRES)</t>
  </si>
  <si>
    <t>NasdaqGS:WRES</t>
  </si>
  <si>
    <t>RSP Permian, Inc. (NYSE:RSPP)</t>
  </si>
  <si>
    <t>NYSE:RSPP</t>
  </si>
  <si>
    <t>Athlon Holdings LP</t>
  </si>
  <si>
    <t>RAAM Global Energy Company</t>
  </si>
  <si>
    <t>Gastar Exploration Inc. (AMEX:GST)</t>
  </si>
  <si>
    <t>AMEX:GST</t>
  </si>
  <si>
    <t>Gener8 Maritime Inc. (NYSE:GNRT)</t>
  </si>
  <si>
    <t>NYSE:GNRT</t>
  </si>
  <si>
    <t>Endeavour International Corporation</t>
  </si>
  <si>
    <t>Northern Oil and Gas, Inc. (AMEX:NOG)</t>
  </si>
  <si>
    <t>AMEX:NOG</t>
  </si>
  <si>
    <t>American Eagle Energy Corporation (OTCPK:AMZG.Q)</t>
  </si>
  <si>
    <t>OTCPK:AMZG.Q</t>
  </si>
  <si>
    <t>Enable Midstream Partners, LP (NYSE:ENBL)</t>
  </si>
  <si>
    <t>NYSE:ENBL</t>
  </si>
  <si>
    <t>Access Midstream Partners, L.P.</t>
  </si>
  <si>
    <t>Alon USA Partners, LP (NYSE:ALDW)</t>
  </si>
  <si>
    <t>NYSE:ALDW</t>
  </si>
  <si>
    <t>Alpha Natural Resources, Inc. (OTCPK:ANRZ.Q)</t>
  </si>
  <si>
    <t>OTCPK:ANRZ.Q</t>
  </si>
  <si>
    <t>Archrock Partners, L.P. (NasdaqGS:APLP)</t>
  </si>
  <si>
    <t>NasdaqGS:APLP</t>
  </si>
  <si>
    <t>Atlas Pipeline Partners, L.P.</t>
  </si>
  <si>
    <t>Atlas Resource Partners, L.P. (NYSE:ARP)</t>
  </si>
  <si>
    <t>NYSE:ARP</t>
  </si>
  <si>
    <t>Berry Petroleum Company, LLC</t>
  </si>
  <si>
    <t>Cameron International Corporation (NYSE:CAM)</t>
  </si>
  <si>
    <t>NYSE:CAM</t>
  </si>
  <si>
    <t>Cheniere Energy Partners LP. (AMEX:CQP)</t>
  </si>
  <si>
    <t>AMEX:CQP</t>
  </si>
  <si>
    <t>Colorado Interstate Gas Company, L.L.C.</t>
  </si>
  <si>
    <t>ConocoPhillips Company</t>
  </si>
  <si>
    <t>CONSOL Energy Inc. (NYSE:CNX)</t>
  </si>
  <si>
    <t>NYSE:CNX</t>
  </si>
  <si>
    <t>DCP Midstream LLC</t>
  </si>
  <si>
    <t>DCP Midstream Partners LP (NYSE:DPM)</t>
  </si>
  <si>
    <t>NYSE:DPM</t>
  </si>
  <si>
    <t>El Paso Natural Gas Company, L.L.C</t>
  </si>
  <si>
    <t>Enbridge Energy Partners, L.P. (NYSE:EEP)</t>
  </si>
  <si>
    <t>NYSE:EEP</t>
  </si>
  <si>
    <t>Enterprise Products Operating LLC</t>
  </si>
  <si>
    <t>EP Energy LLC</t>
  </si>
  <si>
    <t>EPL Oil &amp; Gas, Inc.</t>
  </si>
  <si>
    <t>EQT Midstream Partners, LP (NYSE:EQM)</t>
  </si>
  <si>
    <t>NYSE:EQM</t>
  </si>
  <si>
    <t>EV Energy Partners LP (NasdaqGS:EVEP)</t>
  </si>
  <si>
    <t>NasdaqGS:EVEP</t>
  </si>
  <si>
    <t>Foresight Energy LP (NYSE:FELP)</t>
  </si>
  <si>
    <t>NYSE:FELP</t>
  </si>
  <si>
    <t>Freeport-McMoRan Oil &amp; Gas Inc.</t>
  </si>
  <si>
    <t>Global Partners LP (NYSE:GLP)</t>
  </si>
  <si>
    <t>NYSE:GLP</t>
  </si>
  <si>
    <t>Gulfstream Natural Gas System, L.L.C.</t>
  </si>
  <si>
    <t>Holly Energy Partners L.P (NYSE:HEP)</t>
  </si>
  <si>
    <t>NYSE:HEP</t>
  </si>
  <si>
    <t>Kern River Gas Transmission Company</t>
  </si>
  <si>
    <t>Kinder Morgan, Inc. (NYSE:KMI)</t>
  </si>
  <si>
    <t>NYSE:KMI</t>
  </si>
  <si>
    <t>Martin Midstream Partners LP (NasdaqGS:MMLP)</t>
  </si>
  <si>
    <t>NasdaqGS:MMLP</t>
  </si>
  <si>
    <t>Memorial Production Partners LP (NasdaqGS:MEMP)</t>
  </si>
  <si>
    <t>NasdaqGS:MEMP</t>
  </si>
  <si>
    <t>Midcontinent Express Pipeline LLC</t>
  </si>
  <si>
    <t>MPLX LP (NYSE:MPLX)</t>
  </si>
  <si>
    <t>NYSE:MPLX</t>
  </si>
  <si>
    <t>Murphy Oil Corporation (NYSE:MUR)</t>
  </si>
  <si>
    <t>NYSE:MUR</t>
  </si>
  <si>
    <t>Natural Resource Partners LP (NYSE:NRP)</t>
  </si>
  <si>
    <t>NYSE:NRP</t>
  </si>
  <si>
    <t>NewWoods Petroleum LLC</t>
  </si>
  <si>
    <t>NGL Energy Partners LP (NYSE:NGL)</t>
  </si>
  <si>
    <t>NYSE:NGL</t>
  </si>
  <si>
    <t>Northern Natural Gas Company</t>
  </si>
  <si>
    <t>Northwest Pipeline LLC</t>
  </si>
  <si>
    <t>NuStar Energy L.P. (NYSE:NS)</t>
  </si>
  <si>
    <t>NYSE:NS</t>
  </si>
  <si>
    <t>NuStar Logistics, L.P.</t>
  </si>
  <si>
    <t>ONEOK Partners, L.P. (NYSE:OKS)</t>
  </si>
  <si>
    <t>NYSE:OKS</t>
  </si>
  <si>
    <t>PBF Logistics LP (NYSE:PBFX)</t>
  </si>
  <si>
    <t>NYSE:PBFX</t>
  </si>
  <si>
    <t>Phillips 66 Partners LP (NYSE:PSXP)</t>
  </si>
  <si>
    <t>NYSE:PSXP</t>
  </si>
  <si>
    <t>Regency Energy Partners LP</t>
  </si>
  <si>
    <t>Rose Rock Midstream, L.P. (NYSE:RRMS)</t>
  </si>
  <si>
    <t>NYSE:RRMS</t>
  </si>
  <si>
    <t>Sabine Pass LNG L.P.</t>
  </si>
  <si>
    <t>Sanchez Energy Corporation (NYSE:SN)</t>
  </si>
  <si>
    <t>NYSE:SN</t>
  </si>
  <si>
    <t>Southcross Energy Partners, L.P. (NYSE:SXE)</t>
  </si>
  <si>
    <t>NYSE:SXE</t>
  </si>
  <si>
    <t>Spectra Energy Partners, LP (NYSE:SEP)</t>
  </si>
  <si>
    <t>NYSE:SEP</t>
  </si>
  <si>
    <t>Summit Midstream Partners, LP (NYSE:SMLP)</t>
  </si>
  <si>
    <t>NYSE:SMLP</t>
  </si>
  <si>
    <t>Sunoco Logistics Partners L.P. (NYSE:SXL)</t>
  </si>
  <si>
    <t>NYSE:SXL</t>
  </si>
  <si>
    <t>Sunoco LP (NYSE:SUN)</t>
  </si>
  <si>
    <t>NYSE:SUN</t>
  </si>
  <si>
    <t>Targa Resources Partners LP (NYSE:NGLS)</t>
  </si>
  <si>
    <t>NYSE:NGLS</t>
  </si>
  <si>
    <t>TC PipeLines, LP (NYSE:TCP)</t>
  </si>
  <si>
    <t>NYSE:TCP</t>
  </si>
  <si>
    <t>Tennessee Gas Pipeline Company, L.L.C.</t>
  </si>
  <si>
    <t>Tesoro Logistics LP (NYSE:TLLP)</t>
  </si>
  <si>
    <t>NYSE:TLLP</t>
  </si>
  <si>
    <t>Texas Eastern Transmission, LP</t>
  </si>
  <si>
    <t>Transcontinental Gas Pipe Line Company, LLC</t>
  </si>
  <si>
    <t>Western Gas Partners LP (NYSE:WES)</t>
  </si>
  <si>
    <t>NYSE:WES</t>
  </si>
  <si>
    <t>Williams Partners L.P. (NYSE:WPZ)</t>
  </si>
  <si>
    <t>NYSE:WPZ</t>
  </si>
  <si>
    <t>Enterprise Products Partners L.P. (NYSE:EPD)</t>
  </si>
  <si>
    <t>NYSE:EPD</t>
  </si>
  <si>
    <t>Financials</t>
  </si>
  <si>
    <t>Iron Mountain Incorporated (NYSE:IRM)</t>
  </si>
  <si>
    <t>NYSE:IRM</t>
  </si>
  <si>
    <t>The GEO Group, Inc. (NYSE:GEO)</t>
  </si>
  <si>
    <t>NYSE:GEO</t>
  </si>
  <si>
    <t>McGraw Hill Financial, Inc. (NYSE:MHFI)</t>
  </si>
  <si>
    <t>NYSE:MHFI</t>
  </si>
  <si>
    <t>Corrections Corporation of America (NYSE:CXW)</t>
  </si>
  <si>
    <t>NYSE:CXW</t>
  </si>
  <si>
    <t>Weyerhaeuser Co. (NYSE:WY)</t>
  </si>
  <si>
    <t>NYSE:WY</t>
  </si>
  <si>
    <t>Moody's Corporation (NYSE:MCO)</t>
  </si>
  <si>
    <t>NYSE:MCO</t>
  </si>
  <si>
    <t>Algeco Scotsman Global S.a.r.l.</t>
  </si>
  <si>
    <t>Public Storage (NYSE:PSA)</t>
  </si>
  <si>
    <t>NYSE:PSA</t>
  </si>
  <si>
    <t>Vornado Realty L.P.</t>
  </si>
  <si>
    <t>Vornado Realty Trust (NYSE:VNO)</t>
  </si>
  <si>
    <t>NYSE:VNO</t>
  </si>
  <si>
    <t>Simon Property Group Inc. (NYSE:SPG)</t>
  </si>
  <si>
    <t>NYSE:SPG</t>
  </si>
  <si>
    <t>Simon Property Group, L.P.</t>
  </si>
  <si>
    <t>Equinix, Inc. (NasdaqGS:EQIX)</t>
  </si>
  <si>
    <t>NasdaqGS:EQIX</t>
  </si>
  <si>
    <t>Equity Residential (NYSE:EQR)</t>
  </si>
  <si>
    <t>NYSE:EQR</t>
  </si>
  <si>
    <t>ERP Operating Limited Partnership</t>
  </si>
  <si>
    <t>Compass Diversified Holdings (NYSE:CODI)</t>
  </si>
  <si>
    <t>NYSE:CODI</t>
  </si>
  <si>
    <t>Toyota Motor Credit Corporation</t>
  </si>
  <si>
    <t>American Campus Communities Operating Partnership LP</t>
  </si>
  <si>
    <t>American Campus Communities, Inc. (NYSE:ACC)</t>
  </si>
  <si>
    <t>NYSE:ACC</t>
  </si>
  <si>
    <t>Lamar Advertising Co. (NasdaqGS:LAMR)</t>
  </si>
  <si>
    <t>NasdaqGS:LAMR</t>
  </si>
  <si>
    <t>Avalonbay Communities Inc. (NYSE:AVB)</t>
  </si>
  <si>
    <t>NYSE:AVB</t>
  </si>
  <si>
    <t>American Tower Corporation (NYSE:AMT)</t>
  </si>
  <si>
    <t>NYSE:AMT</t>
  </si>
  <si>
    <t>MSCI Inc. (NYSE:MSCI)</t>
  </si>
  <si>
    <t>NYSE:MSCI</t>
  </si>
  <si>
    <t>Outfront Media Inc. (NYSE:OUT)</t>
  </si>
  <si>
    <t>NYSE:OUT</t>
  </si>
  <si>
    <t>Blue Cube Spinco Inc.</t>
  </si>
  <si>
    <t>Mid-America Apartment Communities Inc. (NYSE:MAA)</t>
  </si>
  <si>
    <t>NYSE:MAA</t>
  </si>
  <si>
    <t>Mid-America Apartments, L.P.</t>
  </si>
  <si>
    <t>Caterpillar Financial Services Corporation</t>
  </si>
  <si>
    <t>General Growth Properties, Inc (NYSE:GGP)</t>
  </si>
  <si>
    <t>NYSE:GGP</t>
  </si>
  <si>
    <t>Essex Property Trust Inc. (NYSE:ESS)</t>
  </si>
  <si>
    <t>NYSE:ESS</t>
  </si>
  <si>
    <t>AIMCO Properties LP</t>
  </si>
  <si>
    <t>Apartment Investment and Management Company (NYSE:AIV)</t>
  </si>
  <si>
    <t>NYSE:AIV</t>
  </si>
  <si>
    <t>CubeSmart (NYSE:CUBE)</t>
  </si>
  <si>
    <t>NYSE:CUBE</t>
  </si>
  <si>
    <t>CubeSmart, L.P.</t>
  </si>
  <si>
    <t>John Deere Capital Corp.</t>
  </si>
  <si>
    <t>UDR, Inc. (NYSE:UDR)</t>
  </si>
  <si>
    <t>NYSE:UDR</t>
  </si>
  <si>
    <t>Sun Communities Inc. (NYSE:SUI)</t>
  </si>
  <si>
    <t>NYSE:SUI</t>
  </si>
  <si>
    <t>Prologis LP</t>
  </si>
  <si>
    <t>Alexander &amp; Baldwin, Inc. (NYSE:ALEX)</t>
  </si>
  <si>
    <t>NYSE:ALEX</t>
  </si>
  <si>
    <t>VW Credit, Inc.</t>
  </si>
  <si>
    <t>Sovran Self Storage Inc. (NYSE:SSS)</t>
  </si>
  <si>
    <t>NYSE:SSS</t>
  </si>
  <si>
    <t>American Honda Finance Corporation</t>
  </si>
  <si>
    <t>Plum Creek Timber Co. Inc. (NYSE:PCL)</t>
  </si>
  <si>
    <t>NYSE:PCL</t>
  </si>
  <si>
    <t>EdR (NYSE:EDR)</t>
  </si>
  <si>
    <t>NYSE:EDR</t>
  </si>
  <si>
    <t>Home Properties Inc.</t>
  </si>
  <si>
    <t>The Howard Hughes Corporation (NYSE:HHC)</t>
  </si>
  <si>
    <t>NYSE:HHC</t>
  </si>
  <si>
    <t>SL Green Operating Partnership, L.P.</t>
  </si>
  <si>
    <t>Digital Realty Trust Inc. (NYSE:DLR)</t>
  </si>
  <si>
    <t>NYSE:DLR</t>
  </si>
  <si>
    <t>Gaming and Leisure Properties, Inc (NasdaqGS:GLPI)</t>
  </si>
  <si>
    <t>NasdaqGS:GLPI</t>
  </si>
  <si>
    <t>Boston Properties Inc. (NYSE:BXP)</t>
  </si>
  <si>
    <t>NYSE:BXP</t>
  </si>
  <si>
    <t>Boston Properties Limited Partnership</t>
  </si>
  <si>
    <t>Duke Realty Limited Partnership</t>
  </si>
  <si>
    <t>Resource America, Inc. (NasdaqGS:REXI)</t>
  </si>
  <si>
    <t>NasdaqGS:REXI</t>
  </si>
  <si>
    <t>CBL &amp; Associates Properties Inc. (NYSE:CBL)</t>
  </si>
  <si>
    <t>NYSE:CBL</t>
  </si>
  <si>
    <t>Mack-Cali Realty Corp. (NYSE:CLI)</t>
  </si>
  <si>
    <t>NYSE:CLI</t>
  </si>
  <si>
    <t>Taubman Centers, Inc. (NYSE:TCO)</t>
  </si>
  <si>
    <t>NYSE:TCO</t>
  </si>
  <si>
    <t>Post Apartment Homes, L.P.</t>
  </si>
  <si>
    <t>Post Properties Inc. (NYSE:PPS)</t>
  </si>
  <si>
    <t>NYSE:PPS</t>
  </si>
  <si>
    <t>DDR Corp. (NYSE:DDR)</t>
  </si>
  <si>
    <t>NYSE:DDR</t>
  </si>
  <si>
    <t>Kimco Realty Corporation (NYSE:KIM)</t>
  </si>
  <si>
    <t>NYSE:KIM</t>
  </si>
  <si>
    <t>Ventas, Inc. (NYSE:VTR)</t>
  </si>
  <si>
    <t>NYSE:VTR</t>
  </si>
  <si>
    <t>QTS Realty Trust, Inc. (NYSE:QTS)</t>
  </si>
  <si>
    <t>NYSE:QTS</t>
  </si>
  <si>
    <t>Tanger Factory Outlet Centers Inc. (NYSE:SKT)</t>
  </si>
  <si>
    <t>NYSE:SKT</t>
  </si>
  <si>
    <t>Tanger Properties Limited Partnership</t>
  </si>
  <si>
    <t>CNH Industrial Capital LLC</t>
  </si>
  <si>
    <t>Ryman Hospitality Properties, Inc. (NYSE:RHP)</t>
  </si>
  <si>
    <t>NYSE:RHP</t>
  </si>
  <si>
    <t>Liberty Property Limited Partnership</t>
  </si>
  <si>
    <t>Brixmor Property Group Inc. (NYSE:BRX)</t>
  </si>
  <si>
    <t>NYSE:BRX</t>
  </si>
  <si>
    <t>Welltower Inc. (NYSE:HCN)</t>
  </si>
  <si>
    <t>NYSE:HCN</t>
  </si>
  <si>
    <t>Highwoods Properties Inc. (NYSE:HIW)</t>
  </si>
  <si>
    <t>NYSE:HIW</t>
  </si>
  <si>
    <t>Liberty Property Trust (NYSE:LPT)</t>
  </si>
  <si>
    <t>NYSE:LPT</t>
  </si>
  <si>
    <t>Brandywine Operating Partnership LP</t>
  </si>
  <si>
    <t>Brandywine Realty Trust (NYSE:BDN)</t>
  </si>
  <si>
    <t>NYSE:BDN</t>
  </si>
  <si>
    <t>Associated Estates Realty Corporation</t>
  </si>
  <si>
    <t>PACCAR Financial Corp.</t>
  </si>
  <si>
    <t>VEREIT Operating Partnership, L.P</t>
  </si>
  <si>
    <t>VEREIT, Inc. (NYSE:VER)</t>
  </si>
  <si>
    <t>NYSE:VER</t>
  </si>
  <si>
    <t>Corporate Office Properties Trust (NYSE:OFC)</t>
  </si>
  <si>
    <t>NYSE:OFC</t>
  </si>
  <si>
    <t>Regency Centers Corporation (NYSE:REG)</t>
  </si>
  <si>
    <t>NYSE:REG</t>
  </si>
  <si>
    <t>Regency Centers LP</t>
  </si>
  <si>
    <t>Federal Realty Investment Trust (NYSE:FRT)</t>
  </si>
  <si>
    <t>NYSE:FRT</t>
  </si>
  <si>
    <t>Parkway Properties Inc. (NYSE:PKY)</t>
  </si>
  <si>
    <t>NYSE:PKY</t>
  </si>
  <si>
    <t>Rayonier Inc. (NYSE:RYN)</t>
  </si>
  <si>
    <t>NYSE:RYN</t>
  </si>
  <si>
    <t>Weingarten Realty Investors (NYSE:WRI)</t>
  </si>
  <si>
    <t>NYSE:WRI</t>
  </si>
  <si>
    <t>Cyrusone Inc. (NasdaqGS:CONE)</t>
  </si>
  <si>
    <t>NasdaqGS:CONE</t>
  </si>
  <si>
    <t>Reckson Operating Partnership LP</t>
  </si>
  <si>
    <t>W. P. Carey Inc. (NYSE:WPC)</t>
  </si>
  <si>
    <t>NYSE:WPC</t>
  </si>
  <si>
    <t>Retail Properties of America, Inc. (NYSE:RPAI)</t>
  </si>
  <si>
    <t>NYSE:RPAI</t>
  </si>
  <si>
    <t>Host Hotels &amp; Resorts LP</t>
  </si>
  <si>
    <t>Host Hotels &amp; Resorts, Inc. (NYSE:HST)</t>
  </si>
  <si>
    <t>NYSE:HST</t>
  </si>
  <si>
    <t>BioMed Realty Trust Inc.</t>
  </si>
  <si>
    <t>BioMed Realty, L.P.</t>
  </si>
  <si>
    <t>Alexandria Real Estate Equities, Inc. (NYSE:ARE)</t>
  </si>
  <si>
    <t>NYSE:ARE</t>
  </si>
  <si>
    <t>Healthcare Realty Trust Incorporated (NYSE:HR)</t>
  </si>
  <si>
    <t>NYSE:HR</t>
  </si>
  <si>
    <t>Kilroy Realty Corp. (NYSE:KRC)</t>
  </si>
  <si>
    <t>NYSE:KRC</t>
  </si>
  <si>
    <t>Kilroy Realty, L.P.</t>
  </si>
  <si>
    <t>AV Homes, Inc. (NasdaqGS:AVHI)</t>
  </si>
  <si>
    <t>NasdaqGS:AVHI</t>
  </si>
  <si>
    <t>International Market Centers, Inc.</t>
  </si>
  <si>
    <t>Washington Real Estate Investment Trust (NYSE:WRE)</t>
  </si>
  <si>
    <t>NYSE:WRE</t>
  </si>
  <si>
    <t>First Industrial LP</t>
  </si>
  <si>
    <t>First Industrial Realty Trust Inc. (NYSE:FR)</t>
  </si>
  <si>
    <t>NYSE:FR</t>
  </si>
  <si>
    <t>HCP, Inc. (NYSE:HCP)</t>
  </si>
  <si>
    <t>NYSE:HCP</t>
  </si>
  <si>
    <t>Healthcare Trust of America Holdings, LP</t>
  </si>
  <si>
    <t>Healthcare Trust of America, Inc. (NYSE:HTA)</t>
  </si>
  <si>
    <t>NYSE:HTA</t>
  </si>
  <si>
    <t>PS Business Parks Inc. (NYSE:PSB)</t>
  </si>
  <si>
    <t>NYSE:PSB</t>
  </si>
  <si>
    <t>Equity One Inc. (NYSE:EQY)</t>
  </si>
  <si>
    <t>NYSE:EQY</t>
  </si>
  <si>
    <t>Hudson Pacific Properties, Inc. (NYSE:HPP)</t>
  </si>
  <si>
    <t>NYSE:HPP</t>
  </si>
  <si>
    <t>Forestar Group Inc. (NYSE:FOR)</t>
  </si>
  <si>
    <t>NYSE:FOR</t>
  </si>
  <si>
    <t>DCT Industrial Operating Partnership LP</t>
  </si>
  <si>
    <t>DCT Industrial Trust Inc. (NYSE:DCT)</t>
  </si>
  <si>
    <t>NYSE:DCT</t>
  </si>
  <si>
    <t>Kite Realty Group Trust (NYSE:KRG)</t>
  </si>
  <si>
    <t>NYSE:KRG</t>
  </si>
  <si>
    <t>Piedmont Office Realty Trust Inc. (NYSE:PDM)</t>
  </si>
  <si>
    <t>NYSE:PDM</t>
  </si>
  <si>
    <t>Realty Income Corporation (NYSE:O)</t>
  </si>
  <si>
    <t>NYSE:O</t>
  </si>
  <si>
    <t>American Assets Trust, Inc. (NYSE:AAT)</t>
  </si>
  <si>
    <t>NYSE:AAT</t>
  </si>
  <si>
    <t>Columbia Property Trust, Inc. (NYSE:CXP)</t>
  </si>
  <si>
    <t>NYSE:CXP</t>
  </si>
  <si>
    <t>DuPont Fabros Technology, Inc. (NYSE:DFT)</t>
  </si>
  <si>
    <t>NYSE:DFT</t>
  </si>
  <si>
    <t>Excel Trust, Inc.</t>
  </si>
  <si>
    <t>Sunstone Hotel Investors Inc. (NYSE:SHO)</t>
  </si>
  <si>
    <t>NYSE:SHO</t>
  </si>
  <si>
    <t>Spirit Realty Capital, Inc. (NYSE:SRC)</t>
  </si>
  <si>
    <t>NYSE:SRC</t>
  </si>
  <si>
    <t>WP GLIMCHER Inc. (NYSE:WPG)</t>
  </si>
  <si>
    <t>NYSE:WPG</t>
  </si>
  <si>
    <t>Retail Opportunity Investments Corp. (NasdaqGS:ROIC)</t>
  </si>
  <si>
    <t>NasdaqGS:ROIC</t>
  </si>
  <si>
    <t>National Retail Properties, Inc. (NYSE:NNN)</t>
  </si>
  <si>
    <t>NYSE:NNN</t>
  </si>
  <si>
    <t>Equity Commonwealth (NYSE:EQC)</t>
  </si>
  <si>
    <t>NYSE:EQC</t>
  </si>
  <si>
    <t>Felcor Lodging LP</t>
  </si>
  <si>
    <t>FelCor Lodging Trust Incorporated (NYSE:FCH)</t>
  </si>
  <si>
    <t>NYSE:FCH</t>
  </si>
  <si>
    <t>Lexington Realty Trust (NYSE:LXP)</t>
  </si>
  <si>
    <t>NYSE:LXP</t>
  </si>
  <si>
    <t>Medical Properties Trust Inc. (NYSE:MPW)</t>
  </si>
  <si>
    <t>NYSE:MPW</t>
  </si>
  <si>
    <t>MPT Operating Partnership, L.P.</t>
  </si>
  <si>
    <t>CareTrust REIT, Inc. (NasdaqGS:CTRE)</t>
  </si>
  <si>
    <t>NasdaqGS:CTRE</t>
  </si>
  <si>
    <t>EPR Properties (NYSE:EPR)</t>
  </si>
  <si>
    <t>NYSE:EPR</t>
  </si>
  <si>
    <t>Aviv REIT, Inc.</t>
  </si>
  <si>
    <t>Chambers Street Properties (NYSE:GPT)</t>
  </si>
  <si>
    <t>NYSE:GPT</t>
  </si>
  <si>
    <t>Omega Healthcare Investors Inc. (NYSE:OHI)</t>
  </si>
  <si>
    <t>NYSE:OHI</t>
  </si>
  <si>
    <t>BMW US Capital, LLC</t>
  </si>
  <si>
    <t>National Health Investors Inc. (NYSE:NHI)</t>
  </si>
  <si>
    <t>NYSE:NHI</t>
  </si>
  <si>
    <t>Sabra Health Care REIT, Inc. (NasdaqGS:SBRA)</t>
  </si>
  <si>
    <t>NasdaqGS:SBRA</t>
  </si>
  <si>
    <t>Camden Property Trust (NYSE:CPT)</t>
  </si>
  <si>
    <t>NYSE:CPT</t>
  </si>
  <si>
    <t>Care Capital Properties, Inc. (NYSE:CCP)</t>
  </si>
  <si>
    <t>NYSE:CCP</t>
  </si>
  <si>
    <t>CNL Lifestyle Properties, Inc. (OTCPK:CLLY)</t>
  </si>
  <si>
    <t>OTCPK:CLLY</t>
  </si>
  <si>
    <t>Columbia Property Trust Operating Partnership, L.P.</t>
  </si>
  <si>
    <t>Communications Sales &amp; Leasing, Inc. (NasdaqGS:CSAL)</t>
  </si>
  <si>
    <t>NasdaqGS:CSAL</t>
  </si>
  <si>
    <t>ConocoPhillips Canada Funding Company I</t>
  </si>
  <si>
    <t>Daimler Finance North America LLC</t>
  </si>
  <si>
    <t>ESH Hospitality, Inc.</t>
  </si>
  <si>
    <t>Essex Portfolio Limited Partnership</t>
  </si>
  <si>
    <t>Fresenius US Finance II, Inc.</t>
  </si>
  <si>
    <t>Glencore Funding LLC</t>
  </si>
  <si>
    <t>Government Properties Income Trust (NYSE:GOV)</t>
  </si>
  <si>
    <t>NYSE:GOV</t>
  </si>
  <si>
    <t>Highwoods Realty Limited Partnership</t>
  </si>
  <si>
    <t>Hospitality Properties Trust (NYSE:HPT)</t>
  </si>
  <si>
    <t>NYSE:HPT</t>
  </si>
  <si>
    <t>Kern River Funding Corporation</t>
  </si>
  <si>
    <t>Mack Cali Realty LP</t>
  </si>
  <si>
    <t>Potlatch Corporation (NasdaqGS:PCH)</t>
  </si>
  <si>
    <t>NasdaqGS:PCH</t>
  </si>
  <si>
    <t>Procter &amp; Gamble Profit Sharing Trust and ESOP</t>
  </si>
  <si>
    <t>Prologis, Inc. (NYSE:PLD)</t>
  </si>
  <si>
    <t>NYSE:PLD</t>
  </si>
  <si>
    <t>Salton Sea Funding Corp.</t>
  </si>
  <si>
    <t>Select Income REIT (NYSE:SIR)</t>
  </si>
  <si>
    <t>NYSE:SIR</t>
  </si>
  <si>
    <t>Senior Housing Properties Trust (NYSE:SNH)</t>
  </si>
  <si>
    <t>NYSE:SNH</t>
  </si>
  <si>
    <t>Toys "R" Us Property Company II, LLC</t>
  </si>
  <si>
    <t>United Dominion Realty, L.P.</t>
  </si>
  <si>
    <t>W2007 Grace Acquisition I, Inc.</t>
  </si>
  <si>
    <t>WEA Finance LLC</t>
  </si>
  <si>
    <t>Healthcare</t>
  </si>
  <si>
    <t>Community Health Systems, Inc. (NYSE:CYH)</t>
  </si>
  <si>
    <t>NYSE:CYH</t>
  </si>
  <si>
    <t>Tenet Healthcare Corp. (NYSE:THC)</t>
  </si>
  <si>
    <t>NYSE:THC</t>
  </si>
  <si>
    <t>Pfizer Inc. (NYSE:PFE)</t>
  </si>
  <si>
    <t>NYSE:PFE</t>
  </si>
  <si>
    <t>McKesson Corporation (NYSE:MCK)</t>
  </si>
  <si>
    <t>NYSE:MCK</t>
  </si>
  <si>
    <t>Merck &amp; Co. Inc. (NYSE:MRK)</t>
  </si>
  <si>
    <t>NYSE:MRK</t>
  </si>
  <si>
    <t>Baxter International Inc. (NYSE:BAX)</t>
  </si>
  <si>
    <t>NYSE:BAX</t>
  </si>
  <si>
    <t>Universal Health Services Inc. (NYSE:UHS)</t>
  </si>
  <si>
    <t>NYSE:UHS</t>
  </si>
  <si>
    <t>DaVita HealthCare Partners Inc. (NYSE:DVA)</t>
  </si>
  <si>
    <t>NYSE:DVA</t>
  </si>
  <si>
    <t>Kindred Healthcare Inc. (NYSE:KND)</t>
  </si>
  <si>
    <t>NYSE:KND</t>
  </si>
  <si>
    <t>Becton, Dickinson and Company (NYSE:BDX)</t>
  </si>
  <si>
    <t>NYSE:BDX</t>
  </si>
  <si>
    <t>LifePoint Health, Inc. (NasdaqGS:LPNT)</t>
  </si>
  <si>
    <t>NasdaqGS:LPNT</t>
  </si>
  <si>
    <t>Laboratory Corp. of America Holdings (NYSE:LH)</t>
  </si>
  <si>
    <t>NYSE:LH</t>
  </si>
  <si>
    <t>Cardinal Health, Inc. (NYSE:CAH)</t>
  </si>
  <si>
    <t>NYSE:CAH</t>
  </si>
  <si>
    <t>Express Scripts Holding Company (NasdaqGS:ESRX)</t>
  </si>
  <si>
    <t>NasdaqGS:ESRX</t>
  </si>
  <si>
    <t>Envision Healthcare Holdings, Inc. (NYSE:EVHC)</t>
  </si>
  <si>
    <t>NYSE:EVHC</t>
  </si>
  <si>
    <t>Select Medical Corporation</t>
  </si>
  <si>
    <t>AbbVie Inc. (NYSE:ABBV)</t>
  </si>
  <si>
    <t>NYSE:ABBV</t>
  </si>
  <si>
    <t>Boston Scientific Corporation (NYSE:BSX)</t>
  </si>
  <si>
    <t>NYSE:BSX</t>
  </si>
  <si>
    <t>Civitas Solutions, Inc. (NYSE:CIVI)</t>
  </si>
  <si>
    <t>NYSE:CIVI</t>
  </si>
  <si>
    <t>National Mentor Holdings, Inc.</t>
  </si>
  <si>
    <t>HEALTHSOUTH Corp. (NYSE:HLS)</t>
  </si>
  <si>
    <t>NYSE:HLS</t>
  </si>
  <si>
    <t>Hospira Inc.</t>
  </si>
  <si>
    <t>AmerisourceBergen Corporation (NYSE:ABC)</t>
  </si>
  <si>
    <t>NYSE:ABC</t>
  </si>
  <si>
    <t>Chemed Corp. (NYSE:CHE)</t>
  </si>
  <si>
    <t>NYSE:CHE</t>
  </si>
  <si>
    <t>CR Bard Inc. (NYSE:BCR)</t>
  </si>
  <si>
    <t>NYSE:BCR</t>
  </si>
  <si>
    <t>Providence Service Corp. (NasdaqGS:PRSC)</t>
  </si>
  <si>
    <t>NasdaqGS:PRSC</t>
  </si>
  <si>
    <t>Acadia Healthcare Company, Inc. (NasdaqGS:ACHC)</t>
  </si>
  <si>
    <t>NasdaqGS:ACHC</t>
  </si>
  <si>
    <t>Team Health Holdings, Inc. (NYSE:TMH)</t>
  </si>
  <si>
    <t>NYSE:TMH</t>
  </si>
  <si>
    <t>Skilled Healthcare Group, Inc.</t>
  </si>
  <si>
    <t>inVentiv Health Inc.</t>
  </si>
  <si>
    <t>Omnicare Inc.</t>
  </si>
  <si>
    <t>Halyard Health, Inc. (NYSE:HYH)</t>
  </si>
  <si>
    <t>NYSE:HYH</t>
  </si>
  <si>
    <t>Mettler-Toledo International Inc. (NYSE:MTD)</t>
  </si>
  <si>
    <t>NYSE:MTD</t>
  </si>
  <si>
    <t>IASIS Healthcare LLC</t>
  </si>
  <si>
    <t>Agilent Technologies Inc. (NYSE:A)</t>
  </si>
  <si>
    <t>NYSE:A</t>
  </si>
  <si>
    <t>Teleflex Incorporated (NYSE:TFX)</t>
  </si>
  <si>
    <t>NYSE:TFX</t>
  </si>
  <si>
    <t>DENTSPLY International Inc. (NasdaqGS:XRAY)</t>
  </si>
  <si>
    <t>NasdaqGS:XRAY</t>
  </si>
  <si>
    <t>VCA Inc. (NasdaqGS:WOOF)</t>
  </si>
  <si>
    <t>NasdaqGS:WOOF</t>
  </si>
  <si>
    <t>PRA Health Sciences, Inc. (NasdaqGS:PRAH)</t>
  </si>
  <si>
    <t>NasdaqGS:PRAH</t>
  </si>
  <si>
    <t>Allergan, Inc.</t>
  </si>
  <si>
    <t>The Cooper Companies Inc. (NYSE:COO)</t>
  </si>
  <si>
    <t>NYSE:COO</t>
  </si>
  <si>
    <t>Hill-Rom Holdings, Inc. (NYSE:HRC)</t>
  </si>
  <si>
    <t>NYSE:HRC</t>
  </si>
  <si>
    <t>Zoetis Inc. (NYSE:ZTS)</t>
  </si>
  <si>
    <t>NYSE:ZTS</t>
  </si>
  <si>
    <t>Alere Inc. (NYSE:ALR)</t>
  </si>
  <si>
    <t>NYSE:ALR</t>
  </si>
  <si>
    <t>Edwards Lifesciences Corp. (NYSE:EW)</t>
  </si>
  <si>
    <t>NYSE:EW</t>
  </si>
  <si>
    <t>AmSurg Corp. (NasdaqGS:AMSG)</t>
  </si>
  <si>
    <t>NasdaqGS:AMSG</t>
  </si>
  <si>
    <t>United Surgical Partners International Inc.</t>
  </si>
  <si>
    <t>Charles River Laboratories International, Inc. (NYSE:CRL)</t>
  </si>
  <si>
    <t>NYSE:CRL</t>
  </si>
  <si>
    <t>Owens &amp; Minor Inc. (NYSE:OMI)</t>
  </si>
  <si>
    <t>NYSE:OMI</t>
  </si>
  <si>
    <t>PerkinElmer Inc. (NYSE:PKI)</t>
  </si>
  <si>
    <t>NYSE:PKI</t>
  </si>
  <si>
    <t>Bio-Rad Laboratories, Inc. (NYSE:BIO)</t>
  </si>
  <si>
    <t>NYSE:BIO</t>
  </si>
  <si>
    <t>MEDNAX, Inc. (NYSE:MD)</t>
  </si>
  <si>
    <t>NYSE:MD</t>
  </si>
  <si>
    <t>Allscripts Healthcare Solutions, Inc. (NasdaqGS:MDRX)</t>
  </si>
  <si>
    <t>NasdaqGS:MDRX</t>
  </si>
  <si>
    <t>Gilead Sciences Inc. (NasdaqGS:GILD)</t>
  </si>
  <si>
    <t>NasdaqGS:GILD</t>
  </si>
  <si>
    <t>Hologic Inc. (NasdaqGS:HOLX)</t>
  </si>
  <si>
    <t>NasdaqGS:HOLX</t>
  </si>
  <si>
    <t>Invacare Corporation (NYSE:IVC)</t>
  </si>
  <si>
    <t>NYSE:IVC</t>
  </si>
  <si>
    <t>Surgical Care Affiliates, Inc. (NasdaqGS:SCAI)</t>
  </si>
  <si>
    <t>NasdaqGS:SCAI</t>
  </si>
  <si>
    <t>DJO Finance LLC</t>
  </si>
  <si>
    <t>RadNet, Inc. (NasdaqGM:RDNT)</t>
  </si>
  <si>
    <t>NasdaqGM:RDNT</t>
  </si>
  <si>
    <t>Capella Healthcare, Inc.</t>
  </si>
  <si>
    <t>21st Century Oncology Holdings, Inc.</t>
  </si>
  <si>
    <t>ResMed Inc. (NYSE:RMD)</t>
  </si>
  <si>
    <t>NYSE:RMD</t>
  </si>
  <si>
    <t>Change Healthcare Holdings, Inc.</t>
  </si>
  <si>
    <t>Illumina Inc. (NasdaqGS:ILMN)</t>
  </si>
  <si>
    <t>NasdaqGS:ILMN</t>
  </si>
  <si>
    <t>Greatbatch, Inc. (NYSE:GB)</t>
  </si>
  <si>
    <t>NYSE:GB</t>
  </si>
  <si>
    <t>MedAssets, Inc.</t>
  </si>
  <si>
    <t>ExamWorks Group, Inc. (NYSE:EXAM)</t>
  </si>
  <si>
    <t>NYSE:EXAM</t>
  </si>
  <si>
    <t>Universal Hospital Services Inc.</t>
  </si>
  <si>
    <t>BioScrip, Inc. (NasdaqGS:BIOS)</t>
  </si>
  <si>
    <t>NasdaqGS:BIOS</t>
  </si>
  <si>
    <t>BioMarin Pharmaceutical Inc. (NasdaqGS:BMRN)</t>
  </si>
  <si>
    <t>NasdaqGS:BMRN</t>
  </si>
  <si>
    <t>Albany Molecular Research Inc. (NasdaqGS:AMRI)</t>
  </si>
  <si>
    <t>NasdaqGS:AMRI</t>
  </si>
  <si>
    <t>Akorn, Inc. (NasdaqGS:AKRX)</t>
  </si>
  <si>
    <t>NasdaqGS:AKRX</t>
  </si>
  <si>
    <t>Par Pharmaceutical Companies Inc.</t>
  </si>
  <si>
    <t>Alliance Healthcare Services, Inc. (NasdaqGM:AIQ)</t>
  </si>
  <si>
    <t>NasdaqGM:AIQ</t>
  </si>
  <si>
    <t>Phibro Animal Health Corporation (NasdaqGM:PAHC)</t>
  </si>
  <si>
    <t>NasdaqGM:PAHC</t>
  </si>
  <si>
    <t>Aurora Diagnostics, LLC</t>
  </si>
  <si>
    <t>Affymetrix Inc. (NasdaqGS:AFFX)</t>
  </si>
  <si>
    <t>NasdaqGS:AFFX</t>
  </si>
  <si>
    <t>Immucor, Inc.</t>
  </si>
  <si>
    <t>Impax Laboratories Inc. (NasdaqGS:IPXL)</t>
  </si>
  <si>
    <t>NasdaqGS:IPXL</t>
  </si>
  <si>
    <t>Aurora Diagnostics Holdings, LLC</t>
  </si>
  <si>
    <t>Salix Pharmaceuticals Ltd.</t>
  </si>
  <si>
    <t>Press Ganey Holdings, Inc. (NYSE:PGND)</t>
  </si>
  <si>
    <t>NYSE:PGND</t>
  </si>
  <si>
    <t>Merge Healthcare Incorporated</t>
  </si>
  <si>
    <t>Indivior PLC (LSE:INDV)</t>
  </si>
  <si>
    <t>LSE:INDV</t>
  </si>
  <si>
    <t>Incyte Corporation (NasdaqGS:INCY)</t>
  </si>
  <si>
    <t>NasdaqGS:INCY</t>
  </si>
  <si>
    <t>Lannett Company, Inc. (NYSE:LCI)</t>
  </si>
  <si>
    <t>NYSE:LCI</t>
  </si>
  <si>
    <t>NPS Pharmaceuticals, Inc.</t>
  </si>
  <si>
    <t>AMAG Pharmaceuticals, Inc. (NasdaqGS:AMAG)</t>
  </si>
  <si>
    <t>NasdaqGS:AMAG</t>
  </si>
  <si>
    <t>Sucampo Pharmaceuticals, Inc. (NasdaqGM:SCMP)</t>
  </si>
  <si>
    <t>NasdaqGM:SCMP</t>
  </si>
  <si>
    <t>PDL BioPharma, Inc. (NasdaqGS:PDLI)</t>
  </si>
  <si>
    <t>NasdaqGS:PDLI</t>
  </si>
  <si>
    <t>21st Century Oncology, Inc.</t>
  </si>
  <si>
    <t>Amgen Inc. (NasdaqGS:AMGN)</t>
  </si>
  <si>
    <t>NasdaqGS:AMGN</t>
  </si>
  <si>
    <t>Auxilium Pharmaceuticals Inc.</t>
  </si>
  <si>
    <t>Baxalta Incorporated (NYSE:BXLT)</t>
  </si>
  <si>
    <t>NYSE:BXLT</t>
  </si>
  <si>
    <t>Biogen Inc. (NasdaqGS:BIIB)</t>
  </si>
  <si>
    <t>NasdaqGS:BIIB</t>
  </si>
  <si>
    <t>Catamaran Corporation</t>
  </si>
  <si>
    <t>CHS/Community Health Systems, Inc.</t>
  </si>
  <si>
    <t>Cross Country Healthcare, Inc. (NasdaqGS:CCRN)</t>
  </si>
  <si>
    <t>NasdaqGS:CCRN</t>
  </si>
  <si>
    <t>Genesis Healthcare, Inc. (NYSE:GEN)</t>
  </si>
  <si>
    <t>NYSE:GEN</t>
  </si>
  <si>
    <t>HCA Holdings, Inc. (NYSE:HCA)</t>
  </si>
  <si>
    <t>NYSE:HCA</t>
  </si>
  <si>
    <t>Quest Diagnostics Inc. (NYSE:DGX)</t>
  </si>
  <si>
    <t>NYSE:DGX</t>
  </si>
  <si>
    <t>Roche Holdings, Inc.</t>
  </si>
  <si>
    <t>Rural/Metro Corporation</t>
  </si>
  <si>
    <t>St. Jude Medical Inc. (NYSE:STJ)</t>
  </si>
  <si>
    <t>NYSE:STJ</t>
  </si>
  <si>
    <t>Stryker Corporation (NYSE:SYK)</t>
  </si>
  <si>
    <t>NYSE:SYK</t>
  </si>
  <si>
    <t>Thermo Fisher Scientific, Inc. (NYSE:TMO)</t>
  </si>
  <si>
    <t>NYSE:TMO</t>
  </si>
  <si>
    <t>Truven Health Analytics Inc.</t>
  </si>
  <si>
    <t>Bristol-Myers Squibb Company (NYSE:BMY)</t>
  </si>
  <si>
    <t>NYSE:BMY</t>
  </si>
  <si>
    <t>Celgene Corporation (NasdaqGS:CELG)</t>
  </si>
  <si>
    <t>NasdaqGS:CELG</t>
  </si>
  <si>
    <t>Johnson &amp; Johnson (NYSE:JNJ)</t>
  </si>
  <si>
    <t>NYSE:JNJ</t>
  </si>
  <si>
    <t>Industrials</t>
  </si>
  <si>
    <t>United Parcel Service, Inc. (NYSE:UPS)</t>
  </si>
  <si>
    <t>NYSE:UPS</t>
  </si>
  <si>
    <t>FedEx Corporation (NYSE:FDX)</t>
  </si>
  <si>
    <t>NYSE:FDX</t>
  </si>
  <si>
    <t>Aramark Services, Inc.</t>
  </si>
  <si>
    <t>The Boeing Company (NYSE:BA)</t>
  </si>
  <si>
    <t>NYSE:BA</t>
  </si>
  <si>
    <t>Federal Express Corporation (US)</t>
  </si>
  <si>
    <t>Lockheed Martin Corporation (NYSE:LMT)</t>
  </si>
  <si>
    <t>NYSE:LMT</t>
  </si>
  <si>
    <t>American Airlines Group Inc. (NasdaqGS:AAL)</t>
  </si>
  <si>
    <t>NasdaqGS:AAL</t>
  </si>
  <si>
    <t>Emerson Electric Co. (NYSE:EMR)</t>
  </si>
  <si>
    <t>NYSE:EMR</t>
  </si>
  <si>
    <t>AECOM (NYSE:ACM)</t>
  </si>
  <si>
    <t>NYSE:ACM</t>
  </si>
  <si>
    <t>3M Company (NYSE:MMM)</t>
  </si>
  <si>
    <t>NYSE:MMM</t>
  </si>
  <si>
    <t>United Airlines, Inc.</t>
  </si>
  <si>
    <t>United Continental Holdings, Inc. (NYSE:UAL)</t>
  </si>
  <si>
    <t>NYSE:UAL</t>
  </si>
  <si>
    <t>Delta Air Lines, Inc. (NYSE:DAL)</t>
  </si>
  <si>
    <t>NYSE:DAL</t>
  </si>
  <si>
    <t>Danaher Corp. (NYSE:DHR)</t>
  </si>
  <si>
    <t>NYSE:DHR</t>
  </si>
  <si>
    <t>R.R. Donnelley &amp; Sons Company (NasdaqGS:RRD)</t>
  </si>
  <si>
    <t>NasdaqGS:RRD</t>
  </si>
  <si>
    <t>The Brink's Company (NYSE:BCO)</t>
  </si>
  <si>
    <t>NYSE:BCO</t>
  </si>
  <si>
    <t>American Airlines, Inc.</t>
  </si>
  <si>
    <t>Sitel Worldwide Corporation</t>
  </si>
  <si>
    <t>Deere &amp; Company (NYSE:DE)</t>
  </si>
  <si>
    <t>NYSE:DE</t>
  </si>
  <si>
    <t>Parker-Hannifin Corporation (NYSE:PH)</t>
  </si>
  <si>
    <t>NYSE:PH</t>
  </si>
  <si>
    <t>Cummins Inc. (NYSE:CMI)</t>
  </si>
  <si>
    <t>NYSE:CMI</t>
  </si>
  <si>
    <t>Illinois Tool Works Inc. (NYSE:ITW)</t>
  </si>
  <si>
    <t>NYSE:ITW</t>
  </si>
  <si>
    <t>Southwest Airlines Co. (NYSE:LUV)</t>
  </si>
  <si>
    <t>NYSE:LUV</t>
  </si>
  <si>
    <t>BNSF Railway Company</t>
  </si>
  <si>
    <t>Burlington Northern Santa Fe, LLC</t>
  </si>
  <si>
    <t>Union Pacific Corporation (NYSE:UNP)</t>
  </si>
  <si>
    <t>NYSE:UNP</t>
  </si>
  <si>
    <t>CEVA Holdings LLC</t>
  </si>
  <si>
    <t>Nielsen Holdings plc (NYSE:NLSN)</t>
  </si>
  <si>
    <t>NYSE:NLSN</t>
  </si>
  <si>
    <t>Waste Management, Inc. (NYSE:WM)</t>
  </si>
  <si>
    <t>NYSE:WM</t>
  </si>
  <si>
    <t>Huntington Ingalls Industries, Inc. (NYSE:HII)</t>
  </si>
  <si>
    <t>NYSE:HII</t>
  </si>
  <si>
    <t>L-3 Communications Holdings Inc. (NYSE:LLL)</t>
  </si>
  <si>
    <t>NYSE:LLL</t>
  </si>
  <si>
    <t>Fluor Corporation (NYSE:FLR)</t>
  </si>
  <si>
    <t>NYSE:FLR</t>
  </si>
  <si>
    <t>Hertz Global Holdings, Inc. (NYSE:HTZ)</t>
  </si>
  <si>
    <t>NYSE:HTZ</t>
  </si>
  <si>
    <t>The Hertz Corporation</t>
  </si>
  <si>
    <t>YRC Worldwide Inc. (NasdaqGS:YRCW)</t>
  </si>
  <si>
    <t>NasdaqGS:YRCW</t>
  </si>
  <si>
    <t>Cintas Corporation (NasdaqGS:CTAS)</t>
  </si>
  <si>
    <t>NasdaqGS:CTAS</t>
  </si>
  <si>
    <t>Masco Corporation (NYSE:MAS)</t>
  </si>
  <si>
    <t>NYSE:MAS</t>
  </si>
  <si>
    <t>Republic Services, Inc. (NYSE:RSG)</t>
  </si>
  <si>
    <t>NYSE:RSG</t>
  </si>
  <si>
    <t>Ryder System, Inc. (NYSE:R)</t>
  </si>
  <si>
    <t>NYSE:R</t>
  </si>
  <si>
    <t>Con-way Inc.</t>
  </si>
  <si>
    <t>Precision Castparts Corp. (NYSE:PCP)</t>
  </si>
  <si>
    <t>NYSE:PCP</t>
  </si>
  <si>
    <t>CSX Corp. (NasdaqGS:CSX)</t>
  </si>
  <si>
    <t>NasdaqGS:CSX</t>
  </si>
  <si>
    <t>EMCOR Group Inc. (NYSE:EME)</t>
  </si>
  <si>
    <t>NYSE:EME</t>
  </si>
  <si>
    <t>Avis Budget Group, Inc. (NasdaqGS:CAR)</t>
  </si>
  <si>
    <t>NasdaqGS:CAR</t>
  </si>
  <si>
    <t>Dover Corporation (NYSE:DOV)</t>
  </si>
  <si>
    <t>NYSE:DOV</t>
  </si>
  <si>
    <t>ManpowerGroup Inc. (NYSE:MAN)</t>
  </si>
  <si>
    <t>NYSE:MAN</t>
  </si>
  <si>
    <t>Quanta Services, Inc. (NYSE:PWR)</t>
  </si>
  <si>
    <t>NYSE:PWR</t>
  </si>
  <si>
    <t>Quad/Graphics, Inc. (NYSE:QUAD)</t>
  </si>
  <si>
    <t>NYSE:QUAD</t>
  </si>
  <si>
    <t>PACCAR Inc. (NasdaqGS:PCAR)</t>
  </si>
  <si>
    <t>NasdaqGS:PCAR</t>
  </si>
  <si>
    <t>Rockwell Automation Inc. (NYSE:ROK)</t>
  </si>
  <si>
    <t>NYSE:ROK</t>
  </si>
  <si>
    <t>Trinity Industries Inc. (NYSE:TRN)</t>
  </si>
  <si>
    <t>NYSE:TRN</t>
  </si>
  <si>
    <t>AGCO Corporation (NYSE:AGCO)</t>
  </si>
  <si>
    <t>NYSE:AGCO</t>
  </si>
  <si>
    <t>Terex Corporation (NYSE:TEX)</t>
  </si>
  <si>
    <t>NYSE:TEX</t>
  </si>
  <si>
    <t>Rockwell Collins Inc. (NYSE:COL)</t>
  </si>
  <si>
    <t>NYSE:COL</t>
  </si>
  <si>
    <t>SP Plus Corporation (NasdaqGS:SP)</t>
  </si>
  <si>
    <t>NasdaqGS:SP</t>
  </si>
  <si>
    <t>AMERCO (NasdaqGS:UHAL)</t>
  </si>
  <si>
    <t>NasdaqGS:UHAL</t>
  </si>
  <si>
    <t>Colfax Corporation (NYSE:CFX)</t>
  </si>
  <si>
    <t>NYSE:CFX</t>
  </si>
  <si>
    <t>Flowserve Corp. (NYSE:FLS)</t>
  </si>
  <si>
    <t>NYSE:FLS</t>
  </si>
  <si>
    <t>Fortune Brands Home &amp; Security, Inc. (NYSE:FBHS)</t>
  </si>
  <si>
    <t>NYSE:FBHS</t>
  </si>
  <si>
    <t>Stericycle, Inc. (NasdaqGS:SRCL)</t>
  </si>
  <si>
    <t>NasdaqGS:SRCL</t>
  </si>
  <si>
    <t>The ADT Corporation (NYSE:ADT)</t>
  </si>
  <si>
    <t>NYSE:ADT</t>
  </si>
  <si>
    <t>The Timken Company (NYSE:TKR)</t>
  </si>
  <si>
    <t>NYSE:TKR</t>
  </si>
  <si>
    <t>MasTec, Inc. (NYSE:MTZ)</t>
  </si>
  <si>
    <t>NYSE:MTZ</t>
  </si>
  <si>
    <t>Ametek Inc. (NYSE:AME)</t>
  </si>
  <si>
    <t>NYSE:AME</t>
  </si>
  <si>
    <t>Pitney Bowes Inc. (NYSE:PBI)</t>
  </si>
  <si>
    <t>NYSE:PBI</t>
  </si>
  <si>
    <t>Triumph Group, Inc. (NYSE:TGI)</t>
  </si>
  <si>
    <t>NYSE:TGI</t>
  </si>
  <si>
    <t>HD Supply, Inc.</t>
  </si>
  <si>
    <t>JetBlue Airways Corporation (NasdaqGS:JBLU)</t>
  </si>
  <si>
    <t>NasdaqGS:JBLU</t>
  </si>
  <si>
    <t>Navistar International Corporation (NYSE:NAV)</t>
  </si>
  <si>
    <t>NYSE:NAV</t>
  </si>
  <si>
    <t>Owens Corning (NYSE:OC)</t>
  </si>
  <si>
    <t>NYSE:OC</t>
  </si>
  <si>
    <t>SPX Corporation (NYSE:SPXC)</t>
  </si>
  <si>
    <t>NYSE:SPXC</t>
  </si>
  <si>
    <t>Alaska Air Group, Inc. (NYSE:ALK)</t>
  </si>
  <si>
    <t>NYSE:ALK</t>
  </si>
  <si>
    <t>Joy Global, Inc. (NYSE:JOY)</t>
  </si>
  <si>
    <t>NYSE:JOY</t>
  </si>
  <si>
    <t>Oshkosh Corporation (NYSE:OSK)</t>
  </si>
  <si>
    <t>NYSE:OSK</t>
  </si>
  <si>
    <t>Esterline Technologies Corp. (NYSE:ESL)</t>
  </si>
  <si>
    <t>NYSE:ESL</t>
  </si>
  <si>
    <t>ArcBest Corporation (NasdaqGS:ARCB)</t>
  </si>
  <si>
    <t>NasdaqGS:ARCB</t>
  </si>
  <si>
    <t>Clean Harbors, Inc. (NYSE:CLH)</t>
  </si>
  <si>
    <t>NYSE:CLH</t>
  </si>
  <si>
    <t>General Cable Corporation (NYSE:BGC)</t>
  </si>
  <si>
    <t>NYSE:BGC</t>
  </si>
  <si>
    <t>Kennametal Inc. (NYSE:KMT)</t>
  </si>
  <si>
    <t>NYSE:KMT</t>
  </si>
  <si>
    <t>Westinghouse Air Brake Technologies Corporation (NYSE:WAB)</t>
  </si>
  <si>
    <t>NYSE:WAB</t>
  </si>
  <si>
    <t>Xylem Inc. (NYSE:XYL)</t>
  </si>
  <si>
    <t>NYSE:XYL</t>
  </si>
  <si>
    <t>Orbital ATK, Inc. (NYSE:OA)</t>
  </si>
  <si>
    <t>NYSE:OA</t>
  </si>
  <si>
    <t>The Manitowoc Company, Inc. (NYSE:MTW)</t>
  </si>
  <si>
    <t>NYSE:MTW</t>
  </si>
  <si>
    <t>Harsco Corporation (NYSE:HSC)</t>
  </si>
  <si>
    <t>NYSE:HSC</t>
  </si>
  <si>
    <t>Snap-on Incorporated (NYSE:SNA)</t>
  </si>
  <si>
    <t>NYSE:SNA</t>
  </si>
  <si>
    <t>Valmont Industries, Inc. (NYSE:VMI)</t>
  </si>
  <si>
    <t>NYSE:VMI</t>
  </si>
  <si>
    <t>Nortek Inc. (NasdaqGS:NTK)</t>
  </si>
  <si>
    <t>NasdaqGS:NTK</t>
  </si>
  <si>
    <t>Dycom Industries Inc. (NYSE:DY)</t>
  </si>
  <si>
    <t>NYSE:DY</t>
  </si>
  <si>
    <t>KAR Auction Services, Inc. (NYSE:KAR)</t>
  </si>
  <si>
    <t>NYSE:KAR</t>
  </si>
  <si>
    <t>BWX Technologies, Inc. (NYSE:BWXT)</t>
  </si>
  <si>
    <t>NYSE:BWXT</t>
  </si>
  <si>
    <t>Carlisle Companies Incorporated (NYSE:CSL)</t>
  </si>
  <si>
    <t>NYSE:CSL</t>
  </si>
  <si>
    <t>Crane Co. (NYSE:CR)</t>
  </si>
  <si>
    <t>NYSE:CR</t>
  </si>
  <si>
    <t>Tutor Perini Corporation (NYSE:TPC)</t>
  </si>
  <si>
    <t>NYSE:TPC</t>
  </si>
  <si>
    <t>Steelcase Inc. (NYSE:SCS)</t>
  </si>
  <si>
    <t>NYSE:SCS</t>
  </si>
  <si>
    <t>Moog Inc. (NYSE:MOG.A)</t>
  </si>
  <si>
    <t>NYSE:MOG.A</t>
  </si>
  <si>
    <t>The Greenbrier Companies, Inc. (NYSE:GBX)</t>
  </si>
  <si>
    <t>NYSE:GBX</t>
  </si>
  <si>
    <t>Masonite International Corporation (NYSE:DOOR)</t>
  </si>
  <si>
    <t>NYSE:DOOR</t>
  </si>
  <si>
    <t>Roper Technologies, Inc. (NYSE:ROP)</t>
  </si>
  <si>
    <t>NYSE:ROP</t>
  </si>
  <si>
    <t>Exelis Inc.</t>
  </si>
  <si>
    <t>Lincoln Electric Holdings Inc. (NasdaqGS:LECO)</t>
  </si>
  <si>
    <t>NasdaqGS:LECO</t>
  </si>
  <si>
    <t>XPO Logistics, Inc. (NYSE:XPO)</t>
  </si>
  <si>
    <t>NYSE:XPO</t>
  </si>
  <si>
    <t>Lennox International, Inc. (NYSE:LII)</t>
  </si>
  <si>
    <t>NYSE:LII</t>
  </si>
  <si>
    <t>West Corporation (NasdaqGS:WSTC)</t>
  </si>
  <si>
    <t>NasdaqGS:WSTC</t>
  </si>
  <si>
    <t>B/E Aerospace Inc. (NasdaqGS:BEAV)</t>
  </si>
  <si>
    <t>NasdaqGS:BEAV</t>
  </si>
  <si>
    <t>EnerSys (NYSE:ENS)</t>
  </si>
  <si>
    <t>NYSE:ENS</t>
  </si>
  <si>
    <t>ITT Corporation (NYSE:ITT)</t>
  </si>
  <si>
    <t>NYSE:ITT</t>
  </si>
  <si>
    <t>Univar Inc. (NYSE:UNVR)</t>
  </si>
  <si>
    <t>NYSE:UNVR</t>
  </si>
  <si>
    <t>USG Corporation (NYSE:USG)</t>
  </si>
  <si>
    <t>NYSE:USG</t>
  </si>
  <si>
    <t>IHS Inc. (NYSE:IHS)</t>
  </si>
  <si>
    <t>NYSE:IHS</t>
  </si>
  <si>
    <t>Meritor, Inc. (NYSE:MTOR)</t>
  </si>
  <si>
    <t>NYSE:MTOR</t>
  </si>
  <si>
    <t>Cenveo Inc. (NYSE:CVO)</t>
  </si>
  <si>
    <t>NYSE:CVO</t>
  </si>
  <si>
    <t>SPX FLOW, Inc. (NYSE:FLOW)</t>
  </si>
  <si>
    <t>NYSE:FLOW</t>
  </si>
  <si>
    <t>Acuity Brands, Inc. (NYSE:AYI)</t>
  </si>
  <si>
    <t>NYSE:AYI</t>
  </si>
  <si>
    <t>Herman Miller Inc. (NasdaqGS:MLHR)</t>
  </si>
  <si>
    <t>NasdaqGS:MLHR</t>
  </si>
  <si>
    <t>Equifax Inc. (NYSE:EFX)</t>
  </si>
  <si>
    <t>NYSE:EFX</t>
  </si>
  <si>
    <t>Armstrong World Industries, Inc. (NYSE:AWI)</t>
  </si>
  <si>
    <t>NYSE:AWI</t>
  </si>
  <si>
    <t>TriMas Corporation (NasdaqGS:TRS)</t>
  </si>
  <si>
    <t>NasdaqGS:TRS</t>
  </si>
  <si>
    <t>The Toro Company (NYSE:TTC)</t>
  </si>
  <si>
    <t>NYSE:TTC</t>
  </si>
  <si>
    <t>Commercial Vehicle Group Inc. (NasdaqGS:CVGI)</t>
  </si>
  <si>
    <t>NasdaqGS:CVGI</t>
  </si>
  <si>
    <t>Waste Connections Inc. (NYSE:WCN)</t>
  </si>
  <si>
    <t>NYSE:WCN</t>
  </si>
  <si>
    <t>Engility Holdings, Inc. (NYSE:EGL)</t>
  </si>
  <si>
    <t>NYSE:EGL</t>
  </si>
  <si>
    <t>Titan International Inc. (NYSE:TWI)</t>
  </si>
  <si>
    <t>NYSE:TWI</t>
  </si>
  <si>
    <t>Verisk Analytics, Inc. (NasdaqGS:VRSK)</t>
  </si>
  <si>
    <t>NasdaqGS:VRSK</t>
  </si>
  <si>
    <t>Watts Water Technologies, Inc. (NYSE:WTS)</t>
  </si>
  <si>
    <t>NYSE:WTS</t>
  </si>
  <si>
    <t>Griffon Corporation (NYSE:GFF)</t>
  </si>
  <si>
    <t>NYSE:GFF</t>
  </si>
  <si>
    <t>Hillenbrand, Inc. (NYSE:HI)</t>
  </si>
  <si>
    <t>NYSE:HI</t>
  </si>
  <si>
    <t>Park-Ohio Industries Inc.</t>
  </si>
  <si>
    <t>Pike Corporation</t>
  </si>
  <si>
    <t>Actuant Corporation (NYSE:ATU)</t>
  </si>
  <si>
    <t>NYSE:ATU</t>
  </si>
  <si>
    <t>Boart Longyear Limited (ASX:BLY)</t>
  </si>
  <si>
    <t>ASX:BLY</t>
  </si>
  <si>
    <t>Briggs &amp; Stratton Corporation (NYSE:BGG)</t>
  </si>
  <si>
    <t>NYSE:BGG</t>
  </si>
  <si>
    <t>Hawaiian Holdings Inc. (NasdaqGS:HA)</t>
  </si>
  <si>
    <t>NasdaqGS:HA</t>
  </si>
  <si>
    <t>Chart Industries Inc. (NasdaqGS:GTLS)</t>
  </si>
  <si>
    <t>NasdaqGS:GTLS</t>
  </si>
  <si>
    <t>ADS Waste Holdings Inc.</t>
  </si>
  <si>
    <t>Hyster-Yale Materials Handling, Inc. (NYSE:HY)</t>
  </si>
  <si>
    <t>NYSE:HY</t>
  </si>
  <si>
    <t>NCI Building Systems Inc. (NYSE:NCS)</t>
  </si>
  <si>
    <t>NYSE:NCS</t>
  </si>
  <si>
    <t>ACCO Brands Corporation (NYSE:ACCO)</t>
  </si>
  <si>
    <t>NYSE:ACCO</t>
  </si>
  <si>
    <t>Genesee &amp; Wyoming Inc. (NYSE:GWR)</t>
  </si>
  <si>
    <t>NYSE:GWR</t>
  </si>
  <si>
    <t>Wabash National Corp. (NYSE:WNC)</t>
  </si>
  <si>
    <t>NYSE:WNC</t>
  </si>
  <si>
    <t>Aerojet Rocketdyne Holdings, Inc. (NYSE:AJRD)</t>
  </si>
  <si>
    <t>NYSE:AJRD</t>
  </si>
  <si>
    <t>MRC Global Inc. (NYSE:MRC)</t>
  </si>
  <si>
    <t>NYSE:MRC</t>
  </si>
  <si>
    <t>Dun &amp; Bradstreet Corp. (NYSE:DNB)</t>
  </si>
  <si>
    <t>NYSE:DNB</t>
  </si>
  <si>
    <t>EnPro Industries, Inc. (NYSE:NPO)</t>
  </si>
  <si>
    <t>NYSE:NPO</t>
  </si>
  <si>
    <t>AAR Corp. (NYSE:AIR)</t>
  </si>
  <si>
    <t>NYSE:AIR</t>
  </si>
  <si>
    <t>Kaman Corporation (NYSE:KAMN)</t>
  </si>
  <si>
    <t>NYSE:KAMN</t>
  </si>
  <si>
    <t>HEICO Corporation (NYSE:HEI)</t>
  </si>
  <si>
    <t>NYSE:HEI</t>
  </si>
  <si>
    <t>FTI Consulting, Inc. (NYSE:FCN)</t>
  </si>
  <si>
    <t>NYSE:FCN</t>
  </si>
  <si>
    <t>Blount International Inc. (NYSE:BLT)</t>
  </si>
  <si>
    <t>NYSE:BLT</t>
  </si>
  <si>
    <t>CEB Inc. (NYSE:CEB)</t>
  </si>
  <si>
    <t>NYSE:CEB</t>
  </si>
  <si>
    <t>Interline Brands Inc.</t>
  </si>
  <si>
    <t>Spirit Airlines, Inc. (NasdaqGS:SAVE)</t>
  </si>
  <si>
    <t>NasdaqGS:SAVE</t>
  </si>
  <si>
    <t>TransUnion (NYSE:TRU)</t>
  </si>
  <si>
    <t>NYSE:TRU</t>
  </si>
  <si>
    <t>Mueller Water Products, Inc. (NYSE:MWA)</t>
  </si>
  <si>
    <t>NYSE:MWA</t>
  </si>
  <si>
    <t>Builders FirstSource, Inc. (NasdaqGS:BLDR)</t>
  </si>
  <si>
    <t>NasdaqGS:BLDR</t>
  </si>
  <si>
    <t>NN Inc. (NasdaqGS:NNBR)</t>
  </si>
  <si>
    <t>NasdaqGS:NNBR</t>
  </si>
  <si>
    <t>Kratos Defense &amp; Security Solutions, Inc. (NasdaqGS:KTOS)</t>
  </si>
  <si>
    <t>NasdaqGS:KTOS</t>
  </si>
  <si>
    <t>Multi-Color Corp. (NasdaqGS:LABL)</t>
  </si>
  <si>
    <t>NasdaqGS:LABL</t>
  </si>
  <si>
    <t>Covanta Holding Corporation (NYSE:CVA)</t>
  </si>
  <si>
    <t>NYSE:CVA</t>
  </si>
  <si>
    <t>KLX Inc. (NasdaqGS:KLXI)</t>
  </si>
  <si>
    <t>NasdaqGS:KLXI</t>
  </si>
  <si>
    <t>CRH America, Inc.</t>
  </si>
  <si>
    <t>Beacon Roofing Supply, Inc. (NasdaqGS:BECN)</t>
  </si>
  <si>
    <t>NasdaqGS:BECN</t>
  </si>
  <si>
    <t>Knoll, Inc. (NYSE:KNL)</t>
  </si>
  <si>
    <t>NYSE:KNL</t>
  </si>
  <si>
    <t>Interface Inc. (NasdaqGS:TILE)</t>
  </si>
  <si>
    <t>NasdaqGS:TILE</t>
  </si>
  <si>
    <t>Macquarie Infrastructure Corporation (NYSE:MIC)</t>
  </si>
  <si>
    <t>NYSE:MIC</t>
  </si>
  <si>
    <t>Remington Outdoor Company, Inc.</t>
  </si>
  <si>
    <t>Ducommun Inc. (NYSE:DCO)</t>
  </si>
  <si>
    <t>NYSE:DCO</t>
  </si>
  <si>
    <t>Integrated Electrical Services, Inc. (NasdaqGM:IESC)</t>
  </si>
  <si>
    <t>NasdaqGM:IESC</t>
  </si>
  <si>
    <t>GMS Inc.</t>
  </si>
  <si>
    <t>Xerium Technologies Inc. (NYSE:XRM)</t>
  </si>
  <si>
    <t>NYSE:XRM</t>
  </si>
  <si>
    <t>Associated Materials, LLC</t>
  </si>
  <si>
    <t>American Railcar Industries, Inc. (NasdaqGS:ARII)</t>
  </si>
  <si>
    <t>NasdaqGS:ARII</t>
  </si>
  <si>
    <t>On Assignment Inc. (NYSE:ASGN)</t>
  </si>
  <si>
    <t>NYSE:ASGN</t>
  </si>
  <si>
    <t>Columbus McKinnon Corporation (NasdaqGS:CMCO)</t>
  </si>
  <si>
    <t>NasdaqGS:CMCO</t>
  </si>
  <si>
    <t>Alliance Laundry Holdings LLC</t>
  </si>
  <si>
    <t>Alion Science and Technology Corp.</t>
  </si>
  <si>
    <t>Quanex Building Products Corporation (NYSE:NX)</t>
  </si>
  <si>
    <t>NYSE:NX</t>
  </si>
  <si>
    <t>Wesco Aircraft Holdings, Inc. (NYSE:WAIR)</t>
  </si>
  <si>
    <t>NYSE:WAIR</t>
  </si>
  <si>
    <t>ARC Document Solutions, Inc. (NYSE:ARC)</t>
  </si>
  <si>
    <t>NYSE:ARC</t>
  </si>
  <si>
    <t>Nexeo Solutions, LLC</t>
  </si>
  <si>
    <t>Gibraltar Industries, Inc. (NasdaqGS:ROCK)</t>
  </si>
  <si>
    <t>NasdaqGS:ROCK</t>
  </si>
  <si>
    <t>Polypore International Inc.</t>
  </si>
  <si>
    <t>GrafTech International Ltd.</t>
  </si>
  <si>
    <t>Accuride Corp. (NYSE:ACW)</t>
  </si>
  <si>
    <t>NYSE:ACW</t>
  </si>
  <si>
    <t>Norcraft Companies, Inc.</t>
  </si>
  <si>
    <t>LMI Aerospace Inc. (NasdaqGS:LMIA)</t>
  </si>
  <si>
    <t>NasdaqGS:LMIA</t>
  </si>
  <si>
    <t>Mobile Mini, Inc. (NasdaqGS:MINI)</t>
  </si>
  <si>
    <t>NasdaqGS:MINI</t>
  </si>
  <si>
    <t>Casella Waste Systems Inc. (NasdaqGS:CWST)</t>
  </si>
  <si>
    <t>NasdaqGS:CWST</t>
  </si>
  <si>
    <t>H&amp;E Equipment Services Inc. (NasdaqGS:HEES)</t>
  </si>
  <si>
    <t>NasdaqGS:HEES</t>
  </si>
  <si>
    <t>PGT, Inc. (NasdaqGM:PGTI)</t>
  </si>
  <si>
    <t>NasdaqGM:PGTI</t>
  </si>
  <si>
    <t>HC2 Holdings, Inc. (AMEX:HCHC)</t>
  </si>
  <si>
    <t>AMEX:HCHC</t>
  </si>
  <si>
    <t>API Technologies Corp. (NasdaqCM:ATNY)</t>
  </si>
  <si>
    <t>NasdaqCM:ATNY</t>
  </si>
  <si>
    <t>US Ecology, Inc. (NasdaqGS:ECOL)</t>
  </si>
  <si>
    <t>NasdaqGS:ECOL</t>
  </si>
  <si>
    <t>Horizon Lines, Inc.</t>
  </si>
  <si>
    <t>Performant Financial Corporation (NasdaqGS:PFMT)</t>
  </si>
  <si>
    <t>NasdaqGS:PFMT</t>
  </si>
  <si>
    <t>DigitalGlobe, Inc. (NYSE:DGI)</t>
  </si>
  <si>
    <t>NYSE:DGI</t>
  </si>
  <si>
    <t>Quality Distribution Inc.</t>
  </si>
  <si>
    <t>BakerCorp International, Inc.</t>
  </si>
  <si>
    <t>Neff Corp. (NYSE:NEFF)</t>
  </si>
  <si>
    <t>NYSE:NEFF</t>
  </si>
  <si>
    <t>Erickson Incorporated (NasdaqGM:EAC)</t>
  </si>
  <si>
    <t>NasdaqGM:EAC</t>
  </si>
  <si>
    <t>Monitronics International, Inc.</t>
  </si>
  <si>
    <t>Douglas Dynamics, Inc. (NYSE:PLOW)</t>
  </si>
  <si>
    <t>NYSE:PLOW</t>
  </si>
  <si>
    <t>Interface Security Systems Holdings, Inc.</t>
  </si>
  <si>
    <t>International Shipholding Corp. (OTCPK:ISHC)</t>
  </si>
  <si>
    <t>OTCPK:ISHC</t>
  </si>
  <si>
    <t>TRAC Intermodal LLC</t>
  </si>
  <si>
    <t>Continental Building Products, Inc. (NYSE:CBPX)</t>
  </si>
  <si>
    <t>NYSE:CBPX</t>
  </si>
  <si>
    <t>NL Industries Inc. (NYSE:NL)</t>
  </si>
  <si>
    <t>NYSE:NL</t>
  </si>
  <si>
    <t>Magnetek Inc.</t>
  </si>
  <si>
    <t>Fortress Transportation and Infrastructure Investors LLC (NYSE:FTAI)</t>
  </si>
  <si>
    <t>NYSE:FTAI</t>
  </si>
  <si>
    <t>CAI International Inc. (NYSE:CAI)</t>
  </si>
  <si>
    <t>NYSE:CAI</t>
  </si>
  <si>
    <t>Aircastle LTD (NYSE:AYR)</t>
  </si>
  <si>
    <t>NYSE:AYR</t>
  </si>
  <si>
    <t>Air Lease Corporation (NYSE:AL)</t>
  </si>
  <si>
    <t>NYSE:AL</t>
  </si>
  <si>
    <t>Pendrell Corporation (NasdaqGS:PCO)</t>
  </si>
  <si>
    <t>NasdaqGS:PCO</t>
  </si>
  <si>
    <t>Aviation Capital Group Corp.</t>
  </si>
  <si>
    <t>BMC Stock Holdings, Inc. (NasdaqGS:STCK)</t>
  </si>
  <si>
    <t>NasdaqGS:STCK</t>
  </si>
  <si>
    <t>Cenveo Corporation</t>
  </si>
  <si>
    <t>Deluxe Corp. (NYSE:DLX)</t>
  </si>
  <si>
    <t>NYSE:DLX</t>
  </si>
  <si>
    <t>Eaton Corporation</t>
  </si>
  <si>
    <t>GATX Corp. (NYSE:GMT)</t>
  </si>
  <si>
    <t>NYSE:GMT</t>
  </si>
  <si>
    <t>General Dynamics Corporation (NYSE:GD)</t>
  </si>
  <si>
    <t>NYSE:GD</t>
  </si>
  <si>
    <t>General Electric Company (NYSE:GE)</t>
  </si>
  <si>
    <t>NYSE:GE</t>
  </si>
  <si>
    <t>Great Lakes Dredge &amp; Dock Corporation (NasdaqGS:GLDD)</t>
  </si>
  <si>
    <t>NasdaqGS:GLDD</t>
  </si>
  <si>
    <t>Hexcel Corp. (NYSE:HXL)</t>
  </si>
  <si>
    <t>NYSE:HXL</t>
  </si>
  <si>
    <t>Honeywell International Inc. (NYSE:HON)</t>
  </si>
  <si>
    <t>NYSE:HON</t>
  </si>
  <si>
    <t>Hubbell Inc. (NYSE:HUBB)</t>
  </si>
  <si>
    <t>NYSE:HUBB</t>
  </si>
  <si>
    <t>Ingersoll-Rand Company (New Jersey)</t>
  </si>
  <si>
    <t>International Wire Group Holdings, Inc. (OTCPK:ITWG)</t>
  </si>
  <si>
    <t>OTCPK:ITWG</t>
  </si>
  <si>
    <t>JB Hunt Transport Services Inc. (NasdaqGS:JBHT)</t>
  </si>
  <si>
    <t>NasdaqGS:JBHT</t>
  </si>
  <si>
    <t>Kaiser Group Holdings Inc. (OTCPK:KGHI)</t>
  </si>
  <si>
    <t>OTCPK:KGHI</t>
  </si>
  <si>
    <t>L-3 Communications Corporation</t>
  </si>
  <si>
    <t>Mitsubishi International Corporation</t>
  </si>
  <si>
    <t>Norfolk Southern Corporation (NYSE:NSC)</t>
  </si>
  <si>
    <t>NYSE:NSC</t>
  </si>
  <si>
    <t>Northrop Grumman Corporation (NYSE:NOC)</t>
  </si>
  <si>
    <t>NYSE:NOC</t>
  </si>
  <si>
    <t>Orbital Sciences Corp.</t>
  </si>
  <si>
    <t>Pall Corporation</t>
  </si>
  <si>
    <t>SiteOne Landscape Supply, Inc.</t>
  </si>
  <si>
    <t>Swift Transportation Company (NYSE:SWFT)</t>
  </si>
  <si>
    <t>NYSE:SWFT</t>
  </si>
  <si>
    <t>Textron Inc. (NYSE:TXT)</t>
  </si>
  <si>
    <t>NYSE:TXT</t>
  </si>
  <si>
    <t>The Hillman Group, Inc.</t>
  </si>
  <si>
    <t>The Kansas City Southern Railway Company</t>
  </si>
  <si>
    <t>TransDigm Inc.</t>
  </si>
  <si>
    <t>United Rentals (North America), Inc.</t>
  </si>
  <si>
    <t>United Rentals, Inc. (NYSE:URI)</t>
  </si>
  <si>
    <t>NYSE:URI</t>
  </si>
  <si>
    <t>United Technologies Corporation (NYSE:UTX)</t>
  </si>
  <si>
    <t>NYSE:UTX</t>
  </si>
  <si>
    <t>W.W. Grainger, Inc. (NYSE:GWW)</t>
  </si>
  <si>
    <t>NYSE:GWW</t>
  </si>
  <si>
    <t>WII Components Inc.</t>
  </si>
  <si>
    <t>Kansas City Southern (NYSE:KSU)</t>
  </si>
  <si>
    <t>NYSE:KSU</t>
  </si>
  <si>
    <t>Information Technology</t>
  </si>
  <si>
    <t>HP Inc. (NYSE:HPQ)</t>
  </si>
  <si>
    <t>NYSE:HPQ</t>
  </si>
  <si>
    <t>Hewlett Packard Enterprise Company (NYSE:HPE)</t>
  </si>
  <si>
    <t>NYSE:HPE</t>
  </si>
  <si>
    <t>Jabil Circuit Inc. (NYSE:JBL)</t>
  </si>
  <si>
    <t>NYSE:JBL</t>
  </si>
  <si>
    <t>Oracle Corporation (NYSE:ORCL)</t>
  </si>
  <si>
    <t>NYSE:ORCL</t>
  </si>
  <si>
    <t>Convergys Corporation (NYSE:CVG)</t>
  </si>
  <si>
    <t>NYSE:CVG</t>
  </si>
  <si>
    <t>Microsoft Corporation (NasdaqGS:MSFT)</t>
  </si>
  <si>
    <t>NasdaqGS:MSFT</t>
  </si>
  <si>
    <t>Apple Inc. (NasdaqGS:AAPL)</t>
  </si>
  <si>
    <t>NasdaqGS:AAPL</t>
  </si>
  <si>
    <t>Intel Corporation (NasdaqGS:INTC)</t>
  </si>
  <si>
    <t>NasdaqGS:INTC</t>
  </si>
  <si>
    <t>Cisco Systems, Inc. (NasdaqGS:CSCO)</t>
  </si>
  <si>
    <t>NasdaqGS:CSCO</t>
  </si>
  <si>
    <t>Computer Sciences Corporation (NYSE:CSC)</t>
  </si>
  <si>
    <t>NYSE:CSC</t>
  </si>
  <si>
    <t>Automatic Data Processing, Inc. (NasdaqGS:ADP)</t>
  </si>
  <si>
    <t>NasdaqGS:ADP</t>
  </si>
  <si>
    <t>Fidelity National Information Services, Inc. (NYSE:FIS)</t>
  </si>
  <si>
    <t>NYSE:FIS</t>
  </si>
  <si>
    <t>Sanmina Corporation (NasdaqGS:SANM)</t>
  </si>
  <si>
    <t>NasdaqGS:SANM</t>
  </si>
  <si>
    <t>QUALCOMM Incorporated (NasdaqGS:QCOM)</t>
  </si>
  <si>
    <t>NasdaqGS:QCOM</t>
  </si>
  <si>
    <t>iGATE Corporation</t>
  </si>
  <si>
    <t>Micron Technology, Inc. (NasdaqGS:MU)</t>
  </si>
  <si>
    <t>NasdaqGS:MU</t>
  </si>
  <si>
    <t>NCR Corporation (NYSE:NCR)</t>
  </si>
  <si>
    <t>NYSE:NCR</t>
  </si>
  <si>
    <t>Amdocs Limited (NasdaqGS:DOX)</t>
  </si>
  <si>
    <t>NasdaqGS:DOX</t>
  </si>
  <si>
    <t>ON Semiconductor Corp. (NasdaqGS:ON)</t>
  </si>
  <si>
    <t>NasdaqGS:ON</t>
  </si>
  <si>
    <t>First Data Corporation (NYSE:FDC)</t>
  </si>
  <si>
    <t>NYSE:FDC</t>
  </si>
  <si>
    <t>Vishay Intertechnology Inc. (NYSE:VSH)</t>
  </si>
  <si>
    <t>NYSE:VSH</t>
  </si>
  <si>
    <t>Harris Corporation (NYSE:HRS)</t>
  </si>
  <si>
    <t>NYSE:HRS</t>
  </si>
  <si>
    <t>Amkor Technology, Inc. (NasdaqGS:AMKR)</t>
  </si>
  <si>
    <t>NasdaqGS:AMKR</t>
  </si>
  <si>
    <t>Ingram Micro Inc. (NYSE:IM)</t>
  </si>
  <si>
    <t>NYSE:IM</t>
  </si>
  <si>
    <t>Fiserv, Inc. (NasdaqGS:FISV)</t>
  </si>
  <si>
    <t>NasdaqGS:FISV</t>
  </si>
  <si>
    <t>Leidos Holdings, Inc. (NYSE:LDOS)</t>
  </si>
  <si>
    <t>NYSE:LDOS</t>
  </si>
  <si>
    <t>Symantec Corporation (NasdaqGS:SYMC)</t>
  </si>
  <si>
    <t>NasdaqGS:SYMC</t>
  </si>
  <si>
    <t>Avnet, Inc. (NYSE:AVT)</t>
  </si>
  <si>
    <t>NYSE:AVT</t>
  </si>
  <si>
    <t>Arrow Electronics, Inc. (NYSE:ARW)</t>
  </si>
  <si>
    <t>NYSE:ARW</t>
  </si>
  <si>
    <t>TTM Technologies Inc. (NasdaqGS:TTMI)</t>
  </si>
  <si>
    <t>NasdaqGS:TTMI</t>
  </si>
  <si>
    <t>CACI International Inc. (NYSE:CACI)</t>
  </si>
  <si>
    <t>NYSE:CACI</t>
  </si>
  <si>
    <t>Diebold, Incorporated (NYSE:DBD)</t>
  </si>
  <si>
    <t>NYSE:DBD</t>
  </si>
  <si>
    <t>salesforce.com, inc. (NYSE:CRM)</t>
  </si>
  <si>
    <t>NYSE:CRM</t>
  </si>
  <si>
    <t>Motorola Solutions, Inc. (NYSE:MSI)</t>
  </si>
  <si>
    <t>NYSE:MSI</t>
  </si>
  <si>
    <t>Viasystems Group, Inc.</t>
  </si>
  <si>
    <t>Applied Materials, Inc. (NasdaqGS:AMAT)</t>
  </si>
  <si>
    <t>NasdaqGS:AMAT</t>
  </si>
  <si>
    <t>CSRA Inc. (NYSE:CSRA)</t>
  </si>
  <si>
    <t>NYSE:CSRA</t>
  </si>
  <si>
    <t>Adobe Systems Incorporated (NasdaqGS:ADBE)</t>
  </si>
  <si>
    <t>NasdaqGS:ADBE</t>
  </si>
  <si>
    <t>Nuance Communications, Inc. (NasdaqGS:NUAN)</t>
  </si>
  <si>
    <t>NasdaqGS:NUAN</t>
  </si>
  <si>
    <t>CommScope Holding Company, Inc. (NasdaqGS:COMM)</t>
  </si>
  <si>
    <t>NasdaqGS:COMM</t>
  </si>
  <si>
    <t>Science Applications International Corporation (NYSE:SAIC)</t>
  </si>
  <si>
    <t>NYSE:SAIC</t>
  </si>
  <si>
    <t>SunGard Data Systems Inc.</t>
  </si>
  <si>
    <t>NetApp, Inc. (NasdaqGS:NTAP)</t>
  </si>
  <si>
    <t>NasdaqGS:NTAP</t>
  </si>
  <si>
    <t>Infor, Inc.</t>
  </si>
  <si>
    <t>Lexmark International Inc. (NYSE:LXK)</t>
  </si>
  <si>
    <t>NYSE:LXK</t>
  </si>
  <si>
    <t>Yahoo! Inc. (NasdaqGS:YHOO)</t>
  </si>
  <si>
    <t>NasdaqGS:YHOO</t>
  </si>
  <si>
    <t>Avaya Inc.</t>
  </si>
  <si>
    <t>CA, Inc. (NasdaqGS:CA)</t>
  </si>
  <si>
    <t>NasdaqGS:CA</t>
  </si>
  <si>
    <t>Benchmark Electronics Inc. (NYSE:BHE)</t>
  </si>
  <si>
    <t>NYSE:BHE</t>
  </si>
  <si>
    <t>Broadcom Corp. (NasdaqGS:BRCM)</t>
  </si>
  <si>
    <t>NasdaqGS:BRCM</t>
  </si>
  <si>
    <t>Keysight Technologies, Inc. (NYSE:KEYS)</t>
  </si>
  <si>
    <t>NYSE:KEYS</t>
  </si>
  <si>
    <t>Analog Devices, Inc. (NasdaqGS:ADI)</t>
  </si>
  <si>
    <t>NasdaqGS:ADI</t>
  </si>
  <si>
    <t>Microchip Technology Inc. (NasdaqGS:MCHP)</t>
  </si>
  <si>
    <t>NasdaqGS:MCHP</t>
  </si>
  <si>
    <t>NVIDIA Corporation (NasdaqGS:NVDA)</t>
  </si>
  <si>
    <t>NasdaqGS:NVDA</t>
  </si>
  <si>
    <t>KEMET Corp. (NYSE:KEM)</t>
  </si>
  <si>
    <t>NYSE:KEM</t>
  </si>
  <si>
    <t>Advanced Micro Devices, Inc. (NasdaqCM:AMD)</t>
  </si>
  <si>
    <t>NasdaqCM:AMD</t>
  </si>
  <si>
    <t>Anixter International Inc. (NYSE:AXE)</t>
  </si>
  <si>
    <t>NYSE:AXE</t>
  </si>
  <si>
    <t>CDK Global, Inc. (NasdaqGS:CDK)</t>
  </si>
  <si>
    <t>NasdaqGS:CDK</t>
  </si>
  <si>
    <t>Tech Data Corp. (NasdaqGS:TECD)</t>
  </si>
  <si>
    <t>NasdaqGS:TECD</t>
  </si>
  <si>
    <t>Autodesk, Inc. (NasdaqGS:ADSK)</t>
  </si>
  <si>
    <t>NasdaqGS:ADSK</t>
  </si>
  <si>
    <t>Maxim Integrated Products, Inc. (NasdaqGS:MXIM)</t>
  </si>
  <si>
    <t>NasdaqGS:MXIM</t>
  </si>
  <si>
    <t>Trimble Navigation Limited (NasdaqGS:TRMB)</t>
  </si>
  <si>
    <t>NasdaqGS:TRMB</t>
  </si>
  <si>
    <t>Belden Inc. (NYSE:BDC)</t>
  </si>
  <si>
    <t>NYSE:BDC</t>
  </si>
  <si>
    <t>Itron, Inc. (NasdaqGS:ITRI)</t>
  </si>
  <si>
    <t>NasdaqGS:ITRI</t>
  </si>
  <si>
    <t>Intuit Inc. (NasdaqGS:INTU)</t>
  </si>
  <si>
    <t>NasdaqGS:INTU</t>
  </si>
  <si>
    <t>Broadridge Financial Solutions, Inc. (NYSE:BR)</t>
  </si>
  <si>
    <t>NYSE:BR</t>
  </si>
  <si>
    <t>Eastman Kodak Co. (NYSE:KODK)</t>
  </si>
  <si>
    <t>NYSE:KODK</t>
  </si>
  <si>
    <t>Lam Research Corporation (NasdaqGS:LRCX)</t>
  </si>
  <si>
    <t>NasdaqGS:LRCX</t>
  </si>
  <si>
    <t>Red Hat, Inc. (NYSE:RHT)</t>
  </si>
  <si>
    <t>NYSE:RHT</t>
  </si>
  <si>
    <t>SunEdison, Inc. (NYSE:SUNE)</t>
  </si>
  <si>
    <t>NYSE:SUNE</t>
  </si>
  <si>
    <t>ManTech International Corporation (NasdaqGS:MANT)</t>
  </si>
  <si>
    <t>NasdaqGS:MANT</t>
  </si>
  <si>
    <t>LinkedIn Corporation (NYSE:LNKD)</t>
  </si>
  <si>
    <t>NYSE:LNKD</t>
  </si>
  <si>
    <t>Zebra Technologies Corporation (NasdaqGS:ZBRA)</t>
  </si>
  <si>
    <t>NasdaqGS:ZBRA</t>
  </si>
  <si>
    <t>Qorvo, Inc. (NasdaqGS:QRVO)</t>
  </si>
  <si>
    <t>NasdaqGS:QRVO</t>
  </si>
  <si>
    <t>Activision Blizzard, Inc. (NasdaqGS:ATVI)</t>
  </si>
  <si>
    <t>NasdaqGS:ATVI</t>
  </si>
  <si>
    <t>ARRIS International plc (NasdaqGS:ARRS)</t>
  </si>
  <si>
    <t>NasdaqGS:ARRS</t>
  </si>
  <si>
    <t>Cadence Design Systems Inc. (NasdaqGS:CDNS)</t>
  </si>
  <si>
    <t>NasdaqGS:CDNS</t>
  </si>
  <si>
    <t>Rackspace Hosting, Inc. (NYSE:RAX)</t>
  </si>
  <si>
    <t>NYSE:RAX</t>
  </si>
  <si>
    <t>KLA-Tencor Corporation (NasdaqGS:KLAC)</t>
  </si>
  <si>
    <t>NasdaqGS:KLAC</t>
  </si>
  <si>
    <t>SRA International, Inc.</t>
  </si>
  <si>
    <t>Lionbridge Technologies Inc. (NasdaqGS:LIOX)</t>
  </si>
  <si>
    <t>NasdaqGS:LIOX</t>
  </si>
  <si>
    <t>Solera Holdings Inc. (NYSE:SLH)</t>
  </si>
  <si>
    <t>NYSE:SLH</t>
  </si>
  <si>
    <t>VeriFone Systems, Inc. (NYSE:PAY)</t>
  </si>
  <si>
    <t>NYSE:PAY</t>
  </si>
  <si>
    <t>Ciena Corporation (NYSE:CIEN)</t>
  </si>
  <si>
    <t>NYSE:CIEN</t>
  </si>
  <si>
    <t>Atmel Corporation (NasdaqGS:ATML)</t>
  </si>
  <si>
    <t>NasdaqGS:ATML</t>
  </si>
  <si>
    <t>Akamai Technologies, Inc. (NasdaqGS:AKAM)</t>
  </si>
  <si>
    <t>NasdaqGS:AKAM</t>
  </si>
  <si>
    <t>IAC/InterActiveCorp (NasdaqGS:IAC)</t>
  </si>
  <si>
    <t>NasdaqGS:IAC</t>
  </si>
  <si>
    <t>CoreLogic, Inc. (NYSE:CLGX)</t>
  </si>
  <si>
    <t>NYSE:CLGX</t>
  </si>
  <si>
    <t>Verint Systems Inc. (NasdaqGS:VRNT)</t>
  </si>
  <si>
    <t>NasdaqGS:VRNT</t>
  </si>
  <si>
    <t>FleetCor Technologies, Inc. (NYSE:FLT)</t>
  </si>
  <si>
    <t>NYSE:FLT</t>
  </si>
  <si>
    <t>SS&amp;C Technologies Holdings, Inc. (NasdaqGS:SSNC)</t>
  </si>
  <si>
    <t>NasdaqGS:SSNC</t>
  </si>
  <si>
    <t>Brocade Communications Systems, Inc. (NasdaqGS:BRCD)</t>
  </si>
  <si>
    <t>NasdaqGS:BRCD</t>
  </si>
  <si>
    <t>Epicor Software Corporation</t>
  </si>
  <si>
    <t>ACI Worldwide, Inc. (NasdaqGS:ACIW)</t>
  </si>
  <si>
    <t>NasdaqGS:ACIW</t>
  </si>
  <si>
    <t>SunEdison Semiconductor Limited (NasdaqGS:SEMI)</t>
  </si>
  <si>
    <t>NasdaqGS:SEMI</t>
  </si>
  <si>
    <t>Acxiom Corporation (NasdaqGS:ACXM)</t>
  </si>
  <si>
    <t>NasdaqGS:ACXM</t>
  </si>
  <si>
    <t>Black Knight Financial Services, Inc. (NYSE:BKFS)</t>
  </si>
  <si>
    <t>NYSE:BKFS</t>
  </si>
  <si>
    <t>Dealertrack Technologies, Inc.</t>
  </si>
  <si>
    <t>Goodman Networks, Inc.</t>
  </si>
  <si>
    <t>Spansion Inc.</t>
  </si>
  <si>
    <t>Microsemi Corporation (NasdaqGS:MSCC)</t>
  </si>
  <si>
    <t>NasdaqGS:MSCC</t>
  </si>
  <si>
    <t>Informatica Corporation</t>
  </si>
  <si>
    <t>Twitter, Inc. (NYSE:TWTR)</t>
  </si>
  <si>
    <t>NYSE:TWTR</t>
  </si>
  <si>
    <t>Xilinx Inc. (NasdaqGS:XLNX)</t>
  </si>
  <si>
    <t>NasdaqGS:XLNX</t>
  </si>
  <si>
    <t>CSG Systems International Inc. (NasdaqGS:CSGS)</t>
  </si>
  <si>
    <t>NasdaqGS:CSGS</t>
  </si>
  <si>
    <t>ViaSat Inc. (NasdaqGS:VSAT)</t>
  </si>
  <si>
    <t>NasdaqGS:VSAT</t>
  </si>
  <si>
    <t>Plantronics, Inc. (NYSE:PLT)</t>
  </si>
  <si>
    <t>NYSE:PLT</t>
  </si>
  <si>
    <t>Entegris, Inc. (NasdaqGS:ENTG)</t>
  </si>
  <si>
    <t>NasdaqGS:ENTG</t>
  </si>
  <si>
    <t>Vantiv, Inc. (NYSE:VNTV)</t>
  </si>
  <si>
    <t>NYSE:VNTV</t>
  </si>
  <si>
    <t>Altera Corp.</t>
  </si>
  <si>
    <t>FLIR Systems, Inc. (NasdaqGS:FLIR)</t>
  </si>
  <si>
    <t>NasdaqGS:FLIR</t>
  </si>
  <si>
    <t>Cardtronics Inc. (NasdaqGS:CATM)</t>
  </si>
  <si>
    <t>NasdaqGS:CATM</t>
  </si>
  <si>
    <t>FEI Company (NasdaqGS:FEIC)</t>
  </si>
  <si>
    <t>NasdaqGS:FEIC</t>
  </si>
  <si>
    <t>EarthLink Holdings Corp. (NasdaqGS:ELNK)</t>
  </si>
  <si>
    <t>NasdaqGS:ELNK</t>
  </si>
  <si>
    <t>Riverbed Technology, Inc.</t>
  </si>
  <si>
    <t>Syniverse Holdings, Inc.</t>
  </si>
  <si>
    <t>Hutchinson Technology Inc. (NasdaqGS:HTCH)</t>
  </si>
  <si>
    <t>NasdaqGS:HTCH</t>
  </si>
  <si>
    <t>Premiere Global Services, Inc.</t>
  </si>
  <si>
    <t>Web.com Group, Inc. (NasdaqGS:WEB)</t>
  </si>
  <si>
    <t>NasdaqGS:WEB</t>
  </si>
  <si>
    <t>Xcerra Corporation (NasdaqGS:XCRA)</t>
  </si>
  <si>
    <t>NasdaqGS:XCRA</t>
  </si>
  <si>
    <t>Advanced Energy Industries, Inc. (NasdaqGS:AEIS)</t>
  </si>
  <si>
    <t>NasdaqGS:AEIS</t>
  </si>
  <si>
    <t>SolarWinds, Inc. (NYSE:SWI)</t>
  </si>
  <si>
    <t>NYSE:SWI</t>
  </si>
  <si>
    <t>Speed Commerce, Inc. (OTCPK:SPDC)</t>
  </si>
  <si>
    <t>OTCPK:SPDC</t>
  </si>
  <si>
    <t>NeuStar, Inc. (NYSE:NSR)</t>
  </si>
  <si>
    <t>NYSE:NSR</t>
  </si>
  <si>
    <t>Photronics Inc. (NasdaqGS:PLAB)</t>
  </si>
  <si>
    <t>NasdaqGS:PLAB</t>
  </si>
  <si>
    <t>Semtech Corporation (NasdaqGS:SMTC)</t>
  </si>
  <si>
    <t>NasdaqGS:SMTC</t>
  </si>
  <si>
    <t>Integrated Device Technology, Inc. (NasdaqGS:IDTI)</t>
  </si>
  <si>
    <t>NasdaqGS:IDTI</t>
  </si>
  <si>
    <t>j2 Global, Inc. (NasdaqGS:JCOM)</t>
  </si>
  <si>
    <t>NasdaqGS:JCOM</t>
  </si>
  <si>
    <t>Aspen Technology, Inc. (NasdaqGS:AZPN)</t>
  </si>
  <si>
    <t>NasdaqGS:AZPN</t>
  </si>
  <si>
    <t>Extreme Networks Inc. (NasdaqGS:EXTR)</t>
  </si>
  <si>
    <t>NasdaqGS:EXTR</t>
  </si>
  <si>
    <t>Ancestry.com LLC</t>
  </si>
  <si>
    <t>Quantum Corporation (NYSE:QTM)</t>
  </si>
  <si>
    <t>NYSE:QTM</t>
  </si>
  <si>
    <t>CPI Card Group, Inc. (NasdaqGS:PMTS)</t>
  </si>
  <si>
    <t>NasdaqGS:PMTS</t>
  </si>
  <si>
    <t>Rovi Corporation (NasdaqGS:ROVI)</t>
  </si>
  <si>
    <t>NasdaqGS:ROVI</t>
  </si>
  <si>
    <t>Cirrus Logic Inc. (NasdaqGS:CRUS)</t>
  </si>
  <si>
    <t>NasdaqGS:CRUS</t>
  </si>
  <si>
    <t>Epiq Systems, Inc. (NasdaqGS:EPIQ)</t>
  </si>
  <si>
    <t>NasdaqGS:EPIQ</t>
  </si>
  <si>
    <t>M/A-Com Technology Solutions Holdings, Inc. (NasdaqGS:MTSI)</t>
  </si>
  <si>
    <t>NasdaqGS:MTSI</t>
  </si>
  <si>
    <t>VeriSign, Inc. (NasdaqGS:VRSN)</t>
  </si>
  <si>
    <t>NasdaqGS:VRSN</t>
  </si>
  <si>
    <t>Lattice Semiconductor Corporation (NasdaqGS:LSCC)</t>
  </si>
  <si>
    <t>NasdaqGS:LSCC</t>
  </si>
  <si>
    <t>Actua Corporation (NasdaqGS:ACTA)</t>
  </si>
  <si>
    <t>NasdaqGS:ACTA</t>
  </si>
  <si>
    <t>Internap Corporation (NasdaqGS:INAP)</t>
  </si>
  <si>
    <t>NasdaqGS:INAP</t>
  </si>
  <si>
    <t>Bankrate, Inc. (NYSE:RATE)</t>
  </si>
  <si>
    <t>NYSE:RATE</t>
  </si>
  <si>
    <t>Agilysys Inc. (NasdaqGS:AGYS)</t>
  </si>
  <si>
    <t>NasdaqGS:AGYS</t>
  </si>
  <si>
    <t>Park Electrochemical Corp. (NYSE:PKE)</t>
  </si>
  <si>
    <t>NYSE:PKE</t>
  </si>
  <si>
    <t>MRV Communications, Inc. (NasdaqCM:MRVC)</t>
  </si>
  <si>
    <t>NasdaqCM:MRVC</t>
  </si>
  <si>
    <t>Microsemi Communications, Inc.</t>
  </si>
  <si>
    <t>GTT Communications, Inc. (NYSE:GTT)</t>
  </si>
  <si>
    <t>NYSE:GTT</t>
  </si>
  <si>
    <t>Anadigics, Inc. (NasdaqCM:ANAD)</t>
  </si>
  <si>
    <t>NasdaqCM:ANAD</t>
  </si>
  <si>
    <t>Amphenol Corporation (NYSE:APH)</t>
  </si>
  <si>
    <t>NYSE:APH</t>
  </si>
  <si>
    <t>Billing Services Group Limited (AIM:BILL)</t>
  </si>
  <si>
    <t>AIM:BILL</t>
  </si>
  <si>
    <t>CC Holdings GS V LLC</t>
  </si>
  <si>
    <t>Corning Inc. (NYSE:GLW)</t>
  </si>
  <si>
    <t>NYSE:GLW</t>
  </si>
  <si>
    <t>EMC Corporation (NYSE:EMC)</t>
  </si>
  <si>
    <t>NYSE:EMC</t>
  </si>
  <si>
    <t>Fairchild Semiconductor International Inc. (NasdaqGS:FCS)</t>
  </si>
  <si>
    <t>NasdaqGS:FCS</t>
  </si>
  <si>
    <t>FriendFinder Networks Inc.</t>
  </si>
  <si>
    <t>Infor (US), Inc.</t>
  </si>
  <si>
    <t>International Business Machines Corporation (NYSE:IBM)</t>
  </si>
  <si>
    <t>NYSE:IBM</t>
  </si>
  <si>
    <t>Juniper Networks, Inc. (NYSE:JNPR)</t>
  </si>
  <si>
    <t>NYSE:JNPR</t>
  </si>
  <si>
    <t>Match Group, Inc. (NasdaqGS:MTCH)</t>
  </si>
  <si>
    <t>NasdaqGS:MTCH</t>
  </si>
  <si>
    <t>Total System Services, Inc. (NYSE:TSS)</t>
  </si>
  <si>
    <t>NYSE:TSS</t>
  </si>
  <si>
    <t>Unisys Corporation (NYSE:UIS)</t>
  </si>
  <si>
    <t>NYSE:UIS</t>
  </si>
  <si>
    <t>Xerox Corporation (NYSE:XRX)</t>
  </si>
  <si>
    <t>NYSE:XRX</t>
  </si>
  <si>
    <t>Materials</t>
  </si>
  <si>
    <t>Alcoa Inc. (NYSE:AA)</t>
  </si>
  <si>
    <t>NYSE:AA</t>
  </si>
  <si>
    <t>International Paper Company (NYSE:IP)</t>
  </si>
  <si>
    <t>NYSE:IP</t>
  </si>
  <si>
    <t>The Dow Chemical Company (NYSE:DOW)</t>
  </si>
  <si>
    <t>NYSE:DOW</t>
  </si>
  <si>
    <t>Ecolab Inc. (NYSE:ECL)</t>
  </si>
  <si>
    <t>NYSE:ECL</t>
  </si>
  <si>
    <t>WestRock Company (NYSE:WRK)</t>
  </si>
  <si>
    <t>NYSE:WRK</t>
  </si>
  <si>
    <t>Avery Dennison Corporation (NYSE:AVY)</t>
  </si>
  <si>
    <t>NYSE:AVY</t>
  </si>
  <si>
    <t>Sealed Air Corporation (NYSE:SEE)</t>
  </si>
  <si>
    <t>NYSE:SEE</t>
  </si>
  <si>
    <t>Crown Holdings Inc. (NYSE:CCK)</t>
  </si>
  <si>
    <t>NYSE:CCK</t>
  </si>
  <si>
    <t>Monsanto Company (NYSE:MON)</t>
  </si>
  <si>
    <t>NYSE:MON</t>
  </si>
  <si>
    <t>Owens Illinois Group Inc.</t>
  </si>
  <si>
    <t>Owens-Brockway Glass Container, Inc.</t>
  </si>
  <si>
    <t>Owens-Illinois, Inc. (NYSE:OI)</t>
  </si>
  <si>
    <t>NYSE:OI</t>
  </si>
  <si>
    <t>Sonoco Products Co. (NYSE:SON)</t>
  </si>
  <si>
    <t>NYSE:SON</t>
  </si>
  <si>
    <t>Berry Plastics Group, Inc. (NYSE:BERY)</t>
  </si>
  <si>
    <t>NYSE:BERY</t>
  </si>
  <si>
    <t>Air Products and Chemicals, Inc. (NYSE:APD)</t>
  </si>
  <si>
    <t>NYSE:APD</t>
  </si>
  <si>
    <t>Airgas, Inc. (NYSE:ARG)</t>
  </si>
  <si>
    <t>NYSE:ARG</t>
  </si>
  <si>
    <t>Huntsman Corporation (NYSE:HUN)</t>
  </si>
  <si>
    <t>NYSE:HUN</t>
  </si>
  <si>
    <t>Huntsman International LLC</t>
  </si>
  <si>
    <t>Eastman Chemical Co. (NYSE:EMN)</t>
  </si>
  <si>
    <t>NYSE:EMN</t>
  </si>
  <si>
    <t>MeadWestvaco Corporation</t>
  </si>
  <si>
    <t>Reliance Steel &amp; Aluminum Co. (NYSE:RS)</t>
  </si>
  <si>
    <t>NYSE:RS</t>
  </si>
  <si>
    <t>Newmont Mining Corporation (NYSE:NEM)</t>
  </si>
  <si>
    <t>NYSE:NEM</t>
  </si>
  <si>
    <t>Greif, Inc. (NYSE:GEF)</t>
  </si>
  <si>
    <t>NYSE:GEF</t>
  </si>
  <si>
    <t>RPM International Inc. (NYSE:RPM)</t>
  </si>
  <si>
    <t>NYSE:RPM</t>
  </si>
  <si>
    <t>Southern Copper Corp. (NYSE:SCCO)</t>
  </si>
  <si>
    <t>NYSE:SCCO</t>
  </si>
  <si>
    <t>Novelis Inc.</t>
  </si>
  <si>
    <t>The Valspar Corporation (NYSE:VAL)</t>
  </si>
  <si>
    <t>NYSE:VAL</t>
  </si>
  <si>
    <t>Ashland Inc. (NYSE:ASH)</t>
  </si>
  <si>
    <t>NYSE:ASH</t>
  </si>
  <si>
    <t>Worthington Industries, Inc. (NYSE:WOR)</t>
  </si>
  <si>
    <t>NYSE:WOR</t>
  </si>
  <si>
    <t>Silgan Holdings Inc. (NasdaqGS:SLGN)</t>
  </si>
  <si>
    <t>NasdaqGS:SLGN</t>
  </si>
  <si>
    <t>Sigma-Aldrich Corporation</t>
  </si>
  <si>
    <t>Allegheny Technologies Inc. (NYSE:ATI)</t>
  </si>
  <si>
    <t>NYSE:ATI</t>
  </si>
  <si>
    <t>Commercial Metals Company (NYSE:CMC)</t>
  </si>
  <si>
    <t>NYSE:CMC</t>
  </si>
  <si>
    <t>The Mosaic Company (NYSE:MOS)</t>
  </si>
  <si>
    <t>NYSE:MOS</t>
  </si>
  <si>
    <t>The Chemours Company (NYSE:CC)</t>
  </si>
  <si>
    <t>NYSE:CC</t>
  </si>
  <si>
    <t>AK Steel Holding Corporation (NYSE:AKS)</t>
  </si>
  <si>
    <t>NYSE:AKS</t>
  </si>
  <si>
    <t>The Scotts Miracle-Gro Company (NYSE:SMG)</t>
  </si>
  <si>
    <t>NYSE:SMG</t>
  </si>
  <si>
    <t>Steel Dynamics Inc. (NasdaqGS:STLD)</t>
  </si>
  <si>
    <t>NasdaqGS:STLD</t>
  </si>
  <si>
    <t>Martin Marietta Materials, Inc. (NYSE:MLM)</t>
  </si>
  <si>
    <t>NYSE:MLM</t>
  </si>
  <si>
    <t>Vulcan Materials Company (NYSE:VMC)</t>
  </si>
  <si>
    <t>NYSE:VMC</t>
  </si>
  <si>
    <t>PolyOne Corporation (NYSE:POL)</t>
  </si>
  <si>
    <t>NYSE:POL</t>
  </si>
  <si>
    <t>W.R. Grace &amp; Co. (NYSE:GRA)</t>
  </si>
  <si>
    <t>NYSE:GRA</t>
  </si>
  <si>
    <t>International Flavors &amp; Fragrances Inc. (NYSE:IFF)</t>
  </si>
  <si>
    <t>NYSE:IFF</t>
  </si>
  <si>
    <t>OM Group Inc.</t>
  </si>
  <si>
    <t>Axiall Corporation (NYSE:AXLL)</t>
  </si>
  <si>
    <t>NYSE:AXLL</t>
  </si>
  <si>
    <t>FMC Corp. (NYSE:FMC)</t>
  </si>
  <si>
    <t>NYSE:FMC</t>
  </si>
  <si>
    <t>Boise Cascade Company (NYSE:BCC)</t>
  </si>
  <si>
    <t>NYSE:BCC</t>
  </si>
  <si>
    <t>Hexion Inc.</t>
  </si>
  <si>
    <t>A. Schulman, Inc. (NasdaqGS:SHLM)</t>
  </si>
  <si>
    <t>NasdaqGS:SHLM</t>
  </si>
  <si>
    <t>Carpenter Technology Corp. (NYSE:CRS)</t>
  </si>
  <si>
    <t>NYSE:CRS</t>
  </si>
  <si>
    <t>PH Glatfelter Co. (NYSE:GLT)</t>
  </si>
  <si>
    <t>NYSE:GLT</t>
  </si>
  <si>
    <t>Cabot Corporation (NYSE:CBT)</t>
  </si>
  <si>
    <t>NYSE:CBT</t>
  </si>
  <si>
    <t>Cytec Industries Inc.</t>
  </si>
  <si>
    <t>Louisiana-Pacific Corp. (NYSE:LPX)</t>
  </si>
  <si>
    <t>NYSE:LPX</t>
  </si>
  <si>
    <t>Minerals Technologies Inc. (NYSE:MTX)</t>
  </si>
  <si>
    <t>NYSE:MTX</t>
  </si>
  <si>
    <t>Sensient Technologies Corporation (NYSE:SXT)</t>
  </si>
  <si>
    <t>NYSE:SXT</t>
  </si>
  <si>
    <t>Summit Materials, LLC</t>
  </si>
  <si>
    <t>Ferro Corporation (NYSE:FOE)</t>
  </si>
  <si>
    <t>NYSE:FOE</t>
  </si>
  <si>
    <t>Olin Corp. (NYSE:OLN)</t>
  </si>
  <si>
    <t>NYSE:OLN</t>
  </si>
  <si>
    <t>Ryerson Holding Corporation (NYSE:RYI)</t>
  </si>
  <si>
    <t>NYSE:RYI</t>
  </si>
  <si>
    <t>Albemarle Corporation (NYSE:ALB)</t>
  </si>
  <si>
    <t>NYSE:ALB</t>
  </si>
  <si>
    <t>Westlake Chemical Corp. (NYSE:WLK)</t>
  </si>
  <si>
    <t>NYSE:WLK</t>
  </si>
  <si>
    <t>Tronox Limited (NYSE:TROX)</t>
  </si>
  <si>
    <t>NYSE:TROX</t>
  </si>
  <si>
    <t>Clearwater Paper Corporation (NYSE:CLW)</t>
  </si>
  <si>
    <t>NYSE:CLW</t>
  </si>
  <si>
    <t>Myers Industries Inc. (NYSE:MYE)</t>
  </si>
  <si>
    <t>NYSE:MYE</t>
  </si>
  <si>
    <t>Valhi, Inc. (NYSE:VHI)</t>
  </si>
  <si>
    <t>NYSE:VHI</t>
  </si>
  <si>
    <t>Headwaters Incorporated (NYSE:HW)</t>
  </si>
  <si>
    <t>NYSE:HW</t>
  </si>
  <si>
    <t>Chemtura Corporation (NYSE:CHMT)</t>
  </si>
  <si>
    <t>NYSE:CHMT</t>
  </si>
  <si>
    <t>Walter Energy, Inc. (DB:WAL)</t>
  </si>
  <si>
    <t>DB:WAL</t>
  </si>
  <si>
    <t>Kaiser Aluminum Corporation (NasdaqGS:KALU)</t>
  </si>
  <si>
    <t>NasdaqGS:KALU</t>
  </si>
  <si>
    <t>AEP Industries Inc. (NasdaqGS:AEPI)</t>
  </si>
  <si>
    <t>NasdaqGS:AEPI</t>
  </si>
  <si>
    <t>Molycorp, Inc. (OTCPK:MCPI.Q)</t>
  </si>
  <si>
    <t>OTCPK:MCPI.Q</t>
  </si>
  <si>
    <t>New Enterprise Stone &amp; Lime Co., Inc.</t>
  </si>
  <si>
    <t>Platform Specialty Products Corporation (NYSE:PAH)</t>
  </si>
  <si>
    <t>NYSE:PAH</t>
  </si>
  <si>
    <t>Kronos Worldwide, Inc. (NYSE:KRO)</t>
  </si>
  <si>
    <t>NYSE:KRO</t>
  </si>
  <si>
    <t>Century Aluminum Co. (NasdaqGS:CENX)</t>
  </si>
  <si>
    <t>NasdaqGS:CENX</t>
  </si>
  <si>
    <t>OMNOVA Solutions Inc. (NYSE:OMN)</t>
  </si>
  <si>
    <t>NYSE:OMN</t>
  </si>
  <si>
    <t>Trinseo SA (NYSE:TSE)</t>
  </si>
  <si>
    <t>NYSE:TSE</t>
  </si>
  <si>
    <t>U.S. Concrete, Inc. (NasdaqCM:USCR)</t>
  </si>
  <si>
    <t>NasdaqCM:USCR</t>
  </si>
  <si>
    <t>Koppers Holdings Inc. (NYSE:KOP)</t>
  </si>
  <si>
    <t>NYSE:KOP</t>
  </si>
  <si>
    <t>Neenah Paper, Inc. (NYSE:NP)</t>
  </si>
  <si>
    <t>NYSE:NP</t>
  </si>
  <si>
    <t>Compass Minerals International Inc. (NYSE:CMP)</t>
  </si>
  <si>
    <t>NYSE:CMP</t>
  </si>
  <si>
    <t>LSB Industries Inc. (NYSE:LXU)</t>
  </si>
  <si>
    <t>NYSE:LXU</t>
  </si>
  <si>
    <t>Handy &amp; Harman Ltd. (NasdaqCM:HNH)</t>
  </si>
  <si>
    <t>NasdaqCM:HNH</t>
  </si>
  <si>
    <t>Coeur Mining, Inc. (NYSE:CDE)</t>
  </si>
  <si>
    <t>NYSE:CDE</t>
  </si>
  <si>
    <t>NewMarket Corporation (NYSE:NEU)</t>
  </si>
  <si>
    <t>NYSE:NEU</t>
  </si>
  <si>
    <t>A. M. Castle &amp; Co. (NYSE:CAS)</t>
  </si>
  <si>
    <t>NYSE:CAS</t>
  </si>
  <si>
    <t>Verso Corporation (OTCPK:VRSZ.Q)</t>
  </si>
  <si>
    <t>OTCPK:VRSZ.Q</t>
  </si>
  <si>
    <t>Verso Paper Holdings, LLC</t>
  </si>
  <si>
    <t>Stillwater Mining Company (NYSE:SWC)</t>
  </si>
  <si>
    <t>NYSE:SWC</t>
  </si>
  <si>
    <t>Appvion, Inc.</t>
  </si>
  <si>
    <t>Noranda Aluminum Holding Corp. (OTCPK:NORN)</t>
  </si>
  <si>
    <t>OTCPK:NORN</t>
  </si>
  <si>
    <t>Hecla Mining Co. (NYSE:HL)</t>
  </si>
  <si>
    <t>NYSE:HL</t>
  </si>
  <si>
    <t>Innospec Inc. (NasdaqGS:IOSP)</t>
  </si>
  <si>
    <t>NasdaqGS:IOSP</t>
  </si>
  <si>
    <t>Rayonier Advanced Materials Inc. (NYSE:RYAM)</t>
  </si>
  <si>
    <t>NYSE:RYAM</t>
  </si>
  <si>
    <t>Haynes International, Inc. (NasdaqGS:HAYN)</t>
  </si>
  <si>
    <t>NasdaqGS:HAYN</t>
  </si>
  <si>
    <t>Thompson Creek Metals Company Inc. (TSX:TCM)</t>
  </si>
  <si>
    <t>TSX:TCM</t>
  </si>
  <si>
    <t>Pretium Packaging, LLC</t>
  </si>
  <si>
    <t>Kraton Performance Polymers Inc. (NYSE:KRA)</t>
  </si>
  <si>
    <t>NYSE:KRA</t>
  </si>
  <si>
    <t>Horsehead Holding Corp. (NasdaqGS:ZINC)</t>
  </si>
  <si>
    <t>NasdaqGS:ZINC</t>
  </si>
  <si>
    <t>Hycroft Mining Corporation</t>
  </si>
  <si>
    <t>Rentech Nitrogen Partners, L.P. (NYSE:RNF)</t>
  </si>
  <si>
    <t>NYSE:RNF</t>
  </si>
  <si>
    <t>Real Industry, Inc. (NasdaqGS:RELY)</t>
  </si>
  <si>
    <t>NasdaqGS:RELY</t>
  </si>
  <si>
    <t>AK Steel Corporation</t>
  </si>
  <si>
    <t>Americas Mining Corporation</t>
  </si>
  <si>
    <t>CF Industries, Inc.</t>
  </si>
  <si>
    <t>Chevron Phillips Chemical Co. LLC</t>
  </si>
  <si>
    <t>Cliffs Natural Resources Inc. (NYSE:CLF)</t>
  </si>
  <si>
    <t>NYSE:CLF</t>
  </si>
  <si>
    <t>Dow Corning Corporation</t>
  </si>
  <si>
    <t>E. I. du Pont de Nemours and Company (NYSE:DD)</t>
  </si>
  <si>
    <t>NYSE:DD</t>
  </si>
  <si>
    <t>Freeport-McMoRan Inc. (NYSE:FCX)</t>
  </si>
  <si>
    <t>NYSE:FCX</t>
  </si>
  <si>
    <t>Hi-Crush Partners LP (NYSE:HCLP)</t>
  </si>
  <si>
    <t>NYSE:HCLP</t>
  </si>
  <si>
    <t>Joseph T. Ryerson &amp; Son, Inc.</t>
  </si>
  <si>
    <t>JPS Industries, Inc.</t>
  </si>
  <si>
    <t>Nucor Corporation (NYSE:NUE)</t>
  </si>
  <si>
    <t>NYSE:NUE</t>
  </si>
  <si>
    <t>Praxair Inc. (NYSE:PX)</t>
  </si>
  <si>
    <t>NYSE:PX</t>
  </si>
  <si>
    <t>SunCoke Energy Inc. (NYSE:SXC)</t>
  </si>
  <si>
    <t>NYSE:SXC</t>
  </si>
  <si>
    <t>SunCoke Energy Partners, L.P. (NYSE:SXCP)</t>
  </si>
  <si>
    <t>NYSE:SXCP</t>
  </si>
  <si>
    <t>Terra Nitrogen Company, L.P. (NYSE:TNH)</t>
  </si>
  <si>
    <t>NYSE:TNH</t>
  </si>
  <si>
    <t>Texas Industries Inc.</t>
  </si>
  <si>
    <t>Union Carbide Corporation</t>
  </si>
  <si>
    <t>United States Steel Corp. (NYSE:X)</t>
  </si>
  <si>
    <t>NYSE:X</t>
  </si>
  <si>
    <t>Viskase Companies Inc. (OTCPK:VKSC)</t>
  </si>
  <si>
    <t>OTCPK:VKSC</t>
  </si>
  <si>
    <t>WireCo WorldGroup Inc.</t>
  </si>
  <si>
    <t>HB Fuller Co. (NYSE:FUL)</t>
  </si>
  <si>
    <t>NYSE:FUL</t>
  </si>
  <si>
    <t>Packaging Corporation of America (NYSE:PKG)</t>
  </si>
  <si>
    <t>NYSE:PKG</t>
  </si>
  <si>
    <t>PPG Industries, Inc. (NYSE:PPG)</t>
  </si>
  <si>
    <t>NYSE:PPG</t>
  </si>
  <si>
    <t>The Sherwin-Williams Company (NYSE:SHW)</t>
  </si>
  <si>
    <t>NYSE:SHW</t>
  </si>
  <si>
    <t>Telecommunication Services</t>
  </si>
  <si>
    <t>AT&amp;T, Inc. (NYSE:T)</t>
  </si>
  <si>
    <t>NYSE:T</t>
  </si>
  <si>
    <t>Verizon Communications Inc. (NYSE:VZ)</t>
  </si>
  <si>
    <t>NYSE:VZ</t>
  </si>
  <si>
    <t>CenturyLink, Inc. (NYSE:CTL)</t>
  </si>
  <si>
    <t>NYSE:CTL</t>
  </si>
  <si>
    <t>T-Mobile US, Inc. (NasdaqGS:TMUS)</t>
  </si>
  <si>
    <t>NasdaqGS:TMUS</t>
  </si>
  <si>
    <t>Sprint Corporation (NYSE:S)</t>
  </si>
  <si>
    <t>NYSE:S</t>
  </si>
  <si>
    <t>Qwest Corp.</t>
  </si>
  <si>
    <t>Frontier Communications Corporation (NasdaqGS:FTR)</t>
  </si>
  <si>
    <t>NasdaqGS:FTR</t>
  </si>
  <si>
    <t>Level 3 Communications, Inc. (NYSE:LVLT)</t>
  </si>
  <si>
    <t>NYSE:LVLT</t>
  </si>
  <si>
    <t>Windstream Holdings, Inc. (NasdaqGS:WIN)</t>
  </si>
  <si>
    <t>NasdaqGS:WIN</t>
  </si>
  <si>
    <t>Telephone &amp; Data Systems Inc. (NYSE:TDS)</t>
  </si>
  <si>
    <t>NYSE:TDS</t>
  </si>
  <si>
    <t>NII Holdings Inc. (NasdaqGS:NIHD)</t>
  </si>
  <si>
    <t>NasdaqGS:NIHD</t>
  </si>
  <si>
    <t>United States Cellular Corporation (NYSE:USM)</t>
  </si>
  <si>
    <t>NYSE:USM</t>
  </si>
  <si>
    <t>Cincinnati Bell Inc. (NYSE:CBB)</t>
  </si>
  <si>
    <t>NYSE:CBB</t>
  </si>
  <si>
    <t>Fairpoint Communications, Inc. (NasdaqCM:FRP)</t>
  </si>
  <si>
    <t>NasdaqCM:FRP</t>
  </si>
  <si>
    <t>GCI, Inc.</t>
  </si>
  <si>
    <t>Consolidated Communications Holdings Inc. (NasdaqGS:CNSL)</t>
  </si>
  <si>
    <t>NasdaqGS:CNSL</t>
  </si>
  <si>
    <t>Zayo Group, LLC</t>
  </si>
  <si>
    <t>Vonage Holdings Corporation (NYSE:VG)</t>
  </si>
  <si>
    <t>NYSE:VG</t>
  </si>
  <si>
    <t>Hawaiian Telcom Holdco, Inc. (NasdaqGS:HCOM)</t>
  </si>
  <si>
    <t>NasdaqGS:HCOM</t>
  </si>
  <si>
    <t>SBA Communications Corp. (NasdaqGS:SBAC)</t>
  </si>
  <si>
    <t>NasdaqGS:SBAC</t>
  </si>
  <si>
    <t>IDT Corporation (NYSE:IDT)</t>
  </si>
  <si>
    <t>NYSE:IDT</t>
  </si>
  <si>
    <t>NTELOS Holdings Corp. (NasdaqGS:NTLS)</t>
  </si>
  <si>
    <t>NasdaqGS:NTLS</t>
  </si>
  <si>
    <t>Alaska Communications Systems Group Inc. (NasdaqGS:ALSK)</t>
  </si>
  <si>
    <t>NasdaqGS:ALSK</t>
  </si>
  <si>
    <t>Broadview Networks Holdings, Inc. (OTCPK:BVWN)</t>
  </si>
  <si>
    <t>OTCPK:BVWN</t>
  </si>
  <si>
    <t>Spok Holdings, Inc. (NasdaqGS:SPOK)</t>
  </si>
  <si>
    <t>NasdaqGS:SPOK</t>
  </si>
  <si>
    <t>Globalstar Inc. (AMEX:GSAT)</t>
  </si>
  <si>
    <t>AMEX:GSAT</t>
  </si>
  <si>
    <t>Iridium Communications Inc. (NasdaqGS:IRDM)</t>
  </si>
  <si>
    <t>NasdaqGS:IRDM</t>
  </si>
  <si>
    <t>ORBCOMM, Inc. (NasdaqGS:ORBC)</t>
  </si>
  <si>
    <t>NasdaqGS:ORBC</t>
  </si>
  <si>
    <t>Hughes Satellite Systems Corporation</t>
  </si>
  <si>
    <t>Utilities</t>
  </si>
  <si>
    <t>Exelon Corporation (NYSE:EXC)</t>
  </si>
  <si>
    <t>NYSE:EXC</t>
  </si>
  <si>
    <t>Duke Energy Corporation (NYSE:DUK)</t>
  </si>
  <si>
    <t>NYSE:DUK</t>
  </si>
  <si>
    <t>Southern Company (NYSE:SO)</t>
  </si>
  <si>
    <t>NYSE:SO</t>
  </si>
  <si>
    <t>PG&amp;E Corporation (NYSE:PCG)</t>
  </si>
  <si>
    <t>NYSE:PCG</t>
  </si>
  <si>
    <t>Pacific Gas and Electric Company</t>
  </si>
  <si>
    <t>Berkshire Hathaway Energy Company</t>
  </si>
  <si>
    <t>American Electric Power Co., Inc. (NYSE:AEP)</t>
  </si>
  <si>
    <t>NYSE:AEP</t>
  </si>
  <si>
    <t>The AES Corporation (NYSE:AES)</t>
  </si>
  <si>
    <t>NYSE:AES</t>
  </si>
  <si>
    <t>PPL Corporation (NYSE:PPL)</t>
  </si>
  <si>
    <t>NYSE:PPL</t>
  </si>
  <si>
    <t>Sempra Energy (NYSE:SRE)</t>
  </si>
  <si>
    <t>NYSE:SRE</t>
  </si>
  <si>
    <t>FirstEnergy Corp. (NYSE:FE)</t>
  </si>
  <si>
    <t>NYSE:FE</t>
  </si>
  <si>
    <t>Consolidated Edison, Inc. (NYSE:ED)</t>
  </si>
  <si>
    <t>NYSE:ED</t>
  </si>
  <si>
    <t>Dominion Resources, Inc. (NYSE:D)</t>
  </si>
  <si>
    <t>NYSE:D</t>
  </si>
  <si>
    <t>Exelon Generation Company, LLC</t>
  </si>
  <si>
    <t>Edison International (NYSE:EIX)</t>
  </si>
  <si>
    <t>NYSE:EIX</t>
  </si>
  <si>
    <t>Southern California Edison Company</t>
  </si>
  <si>
    <t>Entergy Corporation (NYSE:ETR)</t>
  </si>
  <si>
    <t>NYSE:ETR</t>
  </si>
  <si>
    <t>Consolidated Edison Co. of New York Inc.</t>
  </si>
  <si>
    <t>Public Service Enterprise Group Inc. (NYSE:PEG)</t>
  </si>
  <si>
    <t>NYSE:PEG</t>
  </si>
  <si>
    <t>Tennessee Valley Authority</t>
  </si>
  <si>
    <t>DTE Energy Company (NYSE:DTE)</t>
  </si>
  <si>
    <t>NYSE:DTE</t>
  </si>
  <si>
    <t>NRG Energy, Inc. (NYSE:NRG)</t>
  </si>
  <si>
    <t>NYSE:NRG</t>
  </si>
  <si>
    <t>NiSource Inc. (NYSE:NI)</t>
  </si>
  <si>
    <t>NYSE:NI</t>
  </si>
  <si>
    <t>Energy Future Holdings Corp.</t>
  </si>
  <si>
    <t>CenterPoint Energy, Inc. (NYSE:CNP)</t>
  </si>
  <si>
    <t>NYSE:CNP</t>
  </si>
  <si>
    <t>Ameren Corporation (NYSE:AEE)</t>
  </si>
  <si>
    <t>NYSE:AEE</t>
  </si>
  <si>
    <t>MDU Resources Group Inc. (NYSE:MDU)</t>
  </si>
  <si>
    <t>NYSE:MDU</t>
  </si>
  <si>
    <t>Southern California Gas Co.</t>
  </si>
  <si>
    <t>Eversource Energy (NYSE:ES)</t>
  </si>
  <si>
    <t>NYSE:ES</t>
  </si>
  <si>
    <t>Georgia Power Co.</t>
  </si>
  <si>
    <t>CMS Energy Corp. (NYSE:CMS)</t>
  </si>
  <si>
    <t>NYSE:CMS</t>
  </si>
  <si>
    <t>Consumers Energy Company</t>
  </si>
  <si>
    <t>Alabama Power Co.</t>
  </si>
  <si>
    <t>Virginia Electric and Power Company</t>
  </si>
  <si>
    <t>Public Service Electric and Gas Company</t>
  </si>
  <si>
    <t>Commonwealth Edison Company</t>
  </si>
  <si>
    <t>American Water Works Company, Inc. (NYSE:AWK)</t>
  </si>
  <si>
    <t>NYSE:AWK</t>
  </si>
  <si>
    <t>Arizona Public Service Co.</t>
  </si>
  <si>
    <t>Southwest Gas Corporation (NYSE:SWX)</t>
  </si>
  <si>
    <t>NYSE:SWX</t>
  </si>
  <si>
    <t>PacifiCorp</t>
  </si>
  <si>
    <t>SCANA Corp. (NYSE:SCG)</t>
  </si>
  <si>
    <t>NYSE:SCG</t>
  </si>
  <si>
    <t>Vectren Corporation (NYSE:VVC)</t>
  </si>
  <si>
    <t>NYSE:VVC</t>
  </si>
  <si>
    <t>AGL Resources Inc. (NYSE:GAS)</t>
  </si>
  <si>
    <t>NYSE:GAS</t>
  </si>
  <si>
    <t>Pepco Holdings, Inc. (NYSE:POM)</t>
  </si>
  <si>
    <t>NYSE:POM</t>
  </si>
  <si>
    <t>Energy Future Competitive Holdings Company LLC</t>
  </si>
  <si>
    <t>DTE Electric Company</t>
  </si>
  <si>
    <t>Atmos Energy Corporation (NYSE:ATO)</t>
  </si>
  <si>
    <t>NYSE:ATO</t>
  </si>
  <si>
    <t>Centerpoint Energy Resources Corp.</t>
  </si>
  <si>
    <t>Integrys Holding, Inc.</t>
  </si>
  <si>
    <t>TECO Energy, Inc. (NYSE:TE)</t>
  </si>
  <si>
    <t>NYSE:TE</t>
  </si>
  <si>
    <t>San Diego Gas &amp; Electric Company</t>
  </si>
  <si>
    <t>WEC Energy Group, Inc. (NYSE:WEC)</t>
  </si>
  <si>
    <t>NYSE:WEC</t>
  </si>
  <si>
    <t>Alliant Energy Corporation (NYSE:LNT)</t>
  </si>
  <si>
    <t>NYSE:LNT</t>
  </si>
  <si>
    <t>Talen Energy Supply, LLC</t>
  </si>
  <si>
    <t>Hawaiian Electric Industries Inc. (NYSE:HE)</t>
  </si>
  <si>
    <t>NYSE:HE</t>
  </si>
  <si>
    <t>Union Electric Company</t>
  </si>
  <si>
    <t>Wisconsin Electric Power Company</t>
  </si>
  <si>
    <t>Northern States Power Company</t>
  </si>
  <si>
    <t>Suburban Propane Partners, L.P. (NYSE:SPH)</t>
  </si>
  <si>
    <t>NYSE:SPH</t>
  </si>
  <si>
    <t>MidAmerican Energy Company</t>
  </si>
  <si>
    <t>Midamerican Funding LLC</t>
  </si>
  <si>
    <t>LG&amp;E and KU Energy LLC</t>
  </si>
  <si>
    <t>Oncor Electric Delivery Company LLC</t>
  </si>
  <si>
    <t>OGE Energy Corp. (NYSE:OGE)</t>
  </si>
  <si>
    <t>NYSE:OGE</t>
  </si>
  <si>
    <t>ONE Gas, Inc. (NYSE:OGS)</t>
  </si>
  <si>
    <t>NYSE:OGS</t>
  </si>
  <si>
    <t>Baltimore Gas and Electric Company</t>
  </si>
  <si>
    <t>Ameren Illinois Company</t>
  </si>
  <si>
    <t>Star Gas Partners, L.P. (NYSE:SGU)</t>
  </si>
  <si>
    <t>NYSE:SGU</t>
  </si>
  <si>
    <t>The Laclede Group, Inc. (NYSE:LG)</t>
  </si>
  <si>
    <t>NYSE:LG</t>
  </si>
  <si>
    <t>PSEG Power LLC</t>
  </si>
  <si>
    <t>Great Plains Energy Incorporated (NYSE:GXP)</t>
  </si>
  <si>
    <t>NYSE:GXP</t>
  </si>
  <si>
    <t>Tampa Electric Company</t>
  </si>
  <si>
    <t>Hawaiian Electric Company Inc.</t>
  </si>
  <si>
    <t>Puget Energy Inc.</t>
  </si>
  <si>
    <t>Puget Sound Energy Inc.</t>
  </si>
  <si>
    <t>Public Service Co. of Colorado</t>
  </si>
  <si>
    <t>Centerpoint Energy Houston Electric, LLC</t>
  </si>
  <si>
    <t>Portland General Electric Company (NYSE:POR)</t>
  </si>
  <si>
    <t>NYSE:POR</t>
  </si>
  <si>
    <t>Indiana Michigan Power Company</t>
  </si>
  <si>
    <t>PECO Energy Company</t>
  </si>
  <si>
    <t>Westar Energy, Inc. (NYSE:WR)</t>
  </si>
  <si>
    <t>NYSE:WR</t>
  </si>
  <si>
    <t>Basin Electric Power Cooperative</t>
  </si>
  <si>
    <t>Laclede Gas Company</t>
  </si>
  <si>
    <t>National Fuel Gas Company (NYSE:NFG)</t>
  </si>
  <si>
    <t>NYSE:NFG</t>
  </si>
  <si>
    <t>PPL Electric Utilities Corporation</t>
  </si>
  <si>
    <t>Calpine Corp. (NYSE:CPN)</t>
  </si>
  <si>
    <t>NYSE:CPN</t>
  </si>
  <si>
    <t>IdaCorp, Inc. (NYSE:IDA)</t>
  </si>
  <si>
    <t>NYSE:IDA</t>
  </si>
  <si>
    <t>Black Hills Corporation (NYSE:BKH)</t>
  </si>
  <si>
    <t>NYSE:BKH</t>
  </si>
  <si>
    <t>Idaho Power Company</t>
  </si>
  <si>
    <t>Piedmont Natural Gas Co. Inc. (NYSE:PNY)</t>
  </si>
  <si>
    <t>NYSE:PNY</t>
  </si>
  <si>
    <t>Appalachian Power Company</t>
  </si>
  <si>
    <t>UIL Holdings Corporation</t>
  </si>
  <si>
    <t>Otter Tail Corporation (NasdaqGS:OTTR)</t>
  </si>
  <si>
    <t>NasdaqGS:OTTR</t>
  </si>
  <si>
    <t>Oklahoma Gas and Electric Company</t>
  </si>
  <si>
    <t>PNM Resources, Inc. (NYSE:PNM)</t>
  </si>
  <si>
    <t>NYSE:PNM</t>
  </si>
  <si>
    <t>Avista Corp. (NYSE:AVA)</t>
  </si>
  <si>
    <t>NYSE:AVA</t>
  </si>
  <si>
    <t>GenOn Energy, Inc.</t>
  </si>
  <si>
    <t>Interstate Power and Light Company</t>
  </si>
  <si>
    <t>Questar Corporation (NYSE:STR)</t>
  </si>
  <si>
    <t>NYSE:STR</t>
  </si>
  <si>
    <t>Dynegy Inc. (NYSE:DYN)</t>
  </si>
  <si>
    <t>NYSE:DYN</t>
  </si>
  <si>
    <t>Northwestern Corporation (NYSE:NWE)</t>
  </si>
  <si>
    <t>NYSE:NWE</t>
  </si>
  <si>
    <t>ALLETE, Inc. (NYSE:ALE)</t>
  </si>
  <si>
    <t>NYSE:ALE</t>
  </si>
  <si>
    <t>The Connecticut Light and Power Company</t>
  </si>
  <si>
    <t>Tri-State Generation &amp; Transmission Association, Inc.</t>
  </si>
  <si>
    <t>WGL Holdings Inc. (NYSE:WGL)</t>
  </si>
  <si>
    <t>NYSE:WGL</t>
  </si>
  <si>
    <t>UGI Utilities Inc.</t>
  </si>
  <si>
    <t>Ohio Power Company</t>
  </si>
  <si>
    <t>Potomac Electric Power Company</t>
  </si>
  <si>
    <t>Vectren Utility Holdings, Inc.</t>
  </si>
  <si>
    <t>Mississippi Power Co.</t>
  </si>
  <si>
    <t>Southwestern Electric Power Company</t>
  </si>
  <si>
    <t>Tucson Electric Power Company</t>
  </si>
  <si>
    <t>Nevada Power Company</t>
  </si>
  <si>
    <t>Wisconsin Power and Light Company</t>
  </si>
  <si>
    <t>Gulf Power Company</t>
  </si>
  <si>
    <t>Indianapolis Power &amp; Light Company</t>
  </si>
  <si>
    <t>IPALCO Enterprises, Inc.</t>
  </si>
  <si>
    <t>Wisconsin Public Service Corporation</t>
  </si>
  <si>
    <t>The Peoples Gas Light and Coke Company</t>
  </si>
  <si>
    <t>Southwestern Public Service Company</t>
  </si>
  <si>
    <t>Cleco Corporation (NYSE:CNL)</t>
  </si>
  <si>
    <t>NYSE:CNL</t>
  </si>
  <si>
    <t>DPL Inc.</t>
  </si>
  <si>
    <t>Entergy Arkansas, Inc.</t>
  </si>
  <si>
    <t>Public Service Company of Oklahoma</t>
  </si>
  <si>
    <t>The Dayton Power and Light Company</t>
  </si>
  <si>
    <t>Northwest Natural Gas Company (NYSE:NWN)</t>
  </si>
  <si>
    <t>NYSE:NWN</t>
  </si>
  <si>
    <t>Public Service Company of New Mexico</t>
  </si>
  <si>
    <t>Public Service Company of New Hampshire</t>
  </si>
  <si>
    <t>Louisville Gas and Electric Company</t>
  </si>
  <si>
    <t>Cleco Power LLC</t>
  </si>
  <si>
    <t>El Paso Electric Co. (NYSE:EE)</t>
  </si>
  <si>
    <t>NYSE:EE</t>
  </si>
  <si>
    <t>Sierra Pacific Power Company</t>
  </si>
  <si>
    <t>Kentucky Utilities Company</t>
  </si>
  <si>
    <t>Central Hudson Gas &amp; Electric Corp.</t>
  </si>
  <si>
    <t>Alabama Gas Corporation</t>
  </si>
  <si>
    <t>Questar Gas Company</t>
  </si>
  <si>
    <t>EL Investment Company, LLC</t>
  </si>
  <si>
    <t>Delmarva Power &amp; Light Co.</t>
  </si>
  <si>
    <t>The Empire District Electric Company (NYSE:EDE)</t>
  </si>
  <si>
    <t>NYSE:EDE</t>
  </si>
  <si>
    <t>Pedernales Electric Cooperative, Inc.</t>
  </si>
  <si>
    <t>Entergy Gulf States Louisiana, L.L.C.</t>
  </si>
  <si>
    <t>American States Water Company (NYSE:AWR)</t>
  </si>
  <si>
    <t>NYSE:AWR</t>
  </si>
  <si>
    <t>South Jersey Industries, Inc. (NYSE:SJI)</t>
  </si>
  <si>
    <t>NYSE:SJI</t>
  </si>
  <si>
    <t>Madison Gas and Electric Company</t>
  </si>
  <si>
    <t>Entergy Mississippi, Inc.</t>
  </si>
  <si>
    <t>Associated Electric Cooperative, Inc.</t>
  </si>
  <si>
    <t>GenOn Americas Generation LLC</t>
  </si>
  <si>
    <t>Entergy Texas, Inc.</t>
  </si>
  <si>
    <t>ITC Holdings Corp. (NYSE:ITC)</t>
  </si>
  <si>
    <t>NYSE:ITC</t>
  </si>
  <si>
    <t>PowerSouth Energy Cooperative</t>
  </si>
  <si>
    <t>Northern States Power Company-Wisconsin</t>
  </si>
  <si>
    <t>Panhandle Eastern Pipe Line Co LP.</t>
  </si>
  <si>
    <t>Golden State Water Company</t>
  </si>
  <si>
    <t>Atlantic City Electric Company</t>
  </si>
  <si>
    <t>Seminole Electric Cooperative, Inc</t>
  </si>
  <si>
    <t>Unitil Corp. (NYSE:UTL)</t>
  </si>
  <si>
    <t>NYSE:UTL</t>
  </si>
  <si>
    <t>South Jersey Gas Company</t>
  </si>
  <si>
    <t>Hoosier Energy Rural Electric Cooperative, Inc.</t>
  </si>
  <si>
    <t>GenOn Mid Atlantic LLC</t>
  </si>
  <si>
    <t>Illinois Power Generating Company</t>
  </si>
  <si>
    <t>Texas-New Mexico Power Company</t>
  </si>
  <si>
    <t>Atlantic Power Corporation (TSX:ATP)</t>
  </si>
  <si>
    <t>TSX:ATP</t>
  </si>
  <si>
    <t>Western Massachusetts Electric Company</t>
  </si>
  <si>
    <t>Chugach Electric Association Inc.</t>
  </si>
  <si>
    <t>Entergy New Orleans, Inc.</t>
  </si>
  <si>
    <t>Middlesex Water Co. (NasdaqGS:MSEX)</t>
  </si>
  <si>
    <t>NasdaqGS:MSEX</t>
  </si>
  <si>
    <t>Connecticut Water Service Inc. (NasdaqGS:CTWS)</t>
  </si>
  <si>
    <t>NasdaqGS:CTWS</t>
  </si>
  <si>
    <t>FirstEnergy Solutions Corp.</t>
  </si>
  <si>
    <t>Old Dominion Electric Cooperative</t>
  </si>
  <si>
    <t>The York Water Company (NasdaqGS:YORW)</t>
  </si>
  <si>
    <t>NasdaqGS:YORW</t>
  </si>
  <si>
    <t>Central Iowa Power Cooperative</t>
  </si>
  <si>
    <t>Pinnacle West Capital Corporation (NYSE:PNW)</t>
  </si>
  <si>
    <t>NYSE:PNW</t>
  </si>
  <si>
    <t>AEP Generating Company</t>
  </si>
  <si>
    <t>AEP Texas Central Company</t>
  </si>
  <si>
    <t>AEP Texas North Company</t>
  </si>
  <si>
    <t>Allegheny Energy Supply Company, LLC</t>
  </si>
  <si>
    <t>Allegheny Generating Company</t>
  </si>
  <si>
    <t>American Transmission Company LLC</t>
  </si>
  <si>
    <t>American Transmission Systems, Incorporated</t>
  </si>
  <si>
    <t>AmeriGas Partners LP (NYSE:APU)</t>
  </si>
  <si>
    <t>NYSE:APU</t>
  </si>
  <si>
    <t>Arkansas Electric Cooperative Corporation</t>
  </si>
  <si>
    <t>Avangrid, Inc. (NYSE:AGR)</t>
  </si>
  <si>
    <t>NYSE:AGR</t>
  </si>
  <si>
    <t>Black Hills Power Inc.</t>
  </si>
  <si>
    <t>Brooklyn Union Gas Company</t>
  </si>
  <si>
    <t>Brunswick Electric Membership Corporation</t>
  </si>
  <si>
    <t>California Independent System Operator Corporation</t>
  </si>
  <si>
    <t>California Water Service Company</t>
  </si>
  <si>
    <t>CE Generation LLC</t>
  </si>
  <si>
    <t>Central Maine Power Company</t>
  </si>
  <si>
    <t>Chambers Cogeneration LP</t>
  </si>
  <si>
    <t>Colonial Gas Company</t>
  </si>
  <si>
    <t>Connecticut Natural Gas Corporation</t>
  </si>
  <si>
    <t>DTE Gas Company</t>
  </si>
  <si>
    <t>Duke Energy Carolinas, LLC</t>
  </si>
  <si>
    <t>Duke Energy Florida, Inc.</t>
  </si>
  <si>
    <t>Duke Energy Indiana, Inc.</t>
  </si>
  <si>
    <t>Duke Energy Kentucky, Inc.</t>
  </si>
  <si>
    <t>Duke Energy Ohio, Inc.</t>
  </si>
  <si>
    <t>Duke Energy Progress, LLC</t>
  </si>
  <si>
    <t>Ferrellgas L.P.</t>
  </si>
  <si>
    <t>Ferrellgas Partners LP (NYSE:FGP)</t>
  </si>
  <si>
    <t>NYSE:FGP</t>
  </si>
  <si>
    <t>FirstEnergy Transmission, LLC</t>
  </si>
  <si>
    <t>Florida Power &amp; Light Company</t>
  </si>
  <si>
    <t>Great River Energy</t>
  </si>
  <si>
    <t>Indiana Gas Company Inc.</t>
  </si>
  <si>
    <t>Jersey Central Power &amp; Light Company</t>
  </si>
  <si>
    <t>Kansas City Power &amp; Light Company</t>
  </si>
  <si>
    <t>Kentucky Power Company</t>
  </si>
  <si>
    <t>KeySpan Corporation</t>
  </si>
  <si>
    <t>Keyspan Gas East Corporation</t>
  </si>
  <si>
    <t>Massachusetts Electric Company</t>
  </si>
  <si>
    <t>Metropolitan Edison Company</t>
  </si>
  <si>
    <t>Midcontinent Independent System Operator, Inc.</t>
  </si>
  <si>
    <t>Monongahela Power Company</t>
  </si>
  <si>
    <t>Nantucket Electric Co</t>
  </si>
  <si>
    <t>National Grid Generation LLC</t>
  </si>
  <si>
    <t>National Grid North America Inc.</t>
  </si>
  <si>
    <t>National Grid USA</t>
  </si>
  <si>
    <t>New Jersey Natural Gas Company</t>
  </si>
  <si>
    <t>New York State Electric &amp; Gas Corporation</t>
  </si>
  <si>
    <t>NextEra Energy Capital Holdings, Inc.</t>
  </si>
  <si>
    <t>NextEra Energy, Inc. (NYSE:NEE)</t>
  </si>
  <si>
    <t>NYSE:NEE</t>
  </si>
  <si>
    <t>Niagara Mohawk Power Corporation</t>
  </si>
  <si>
    <t>NRG REMA, LLC</t>
  </si>
  <si>
    <t>NRG Yield, Inc. (NYSE:NYLD.A)</t>
  </si>
  <si>
    <t>NYSE:NYLD.A</t>
  </si>
  <si>
    <t>NSTAR Electric Company</t>
  </si>
  <si>
    <t>NV Energy, Inc.</t>
  </si>
  <si>
    <t>Ohio Edison Company</t>
  </si>
  <si>
    <t>Ohio Valley Electric Corporation</t>
  </si>
  <si>
    <t>Orange and Rockland Utilities, Inc.</t>
  </si>
  <si>
    <t>Pennsylvania Electric Company</t>
  </si>
  <si>
    <t>Pennsylvania Power Company</t>
  </si>
  <si>
    <t>Progress Energy Inc.</t>
  </si>
  <si>
    <t>Public Service Company of North Carolina, Incorporated</t>
  </si>
  <si>
    <t>Rochester Gas and Electric Corporation</t>
  </si>
  <si>
    <t>South Carolina Electric &amp; Gas Company</t>
  </si>
  <si>
    <t>Southern Indiana Gas &amp; Electric Company, Inc.</t>
  </si>
  <si>
    <t>Southern Natural Gas Company, LLC</t>
  </si>
  <si>
    <t>Southern Power Company</t>
  </si>
  <si>
    <t>Square Butte Electric Cooperative</t>
  </si>
  <si>
    <t>System Energy Resources Inc.</t>
  </si>
  <si>
    <t>TerraForm Global, Inc. (NasdaqGS:GLBL)</t>
  </si>
  <si>
    <t>NasdaqGS:GLBL</t>
  </si>
  <si>
    <t>TerraForm Power, Inc. (NasdaqGS:TERP)</t>
  </si>
  <si>
    <t>NasdaqGS:TERP</t>
  </si>
  <si>
    <t>Texas Competitive Electric Holdings Company LLC</t>
  </si>
  <si>
    <t>The Berkshire Gas Company</t>
  </si>
  <si>
    <t>The Cleveland Electric Illuminating Company</t>
  </si>
  <si>
    <t>The Narragansett Electric Company</t>
  </si>
  <si>
    <t>The Potomac Edison Company</t>
  </si>
  <si>
    <t>The Southern Connecticut Gas Company</t>
  </si>
  <si>
    <t>The Toledo Edison Company</t>
  </si>
  <si>
    <t>The United Illuminating Company</t>
  </si>
  <si>
    <t>Trans-Allegheny Interstate Line Company</t>
  </si>
  <si>
    <t>Vermont Electric Cooperative Inc</t>
  </si>
  <si>
    <t>Washington Gas Light Company</t>
  </si>
  <si>
    <t>West Penn Power Company</t>
  </si>
  <si>
    <t>Yankee Gas Services Company</t>
  </si>
  <si>
    <t>Education Realty Operating Partnership, LP</t>
  </si>
  <si>
    <t>Xcel Energy Inc. (NYSE:XEL)</t>
  </si>
  <si>
    <t>NYSE:XEL</t>
  </si>
  <si>
    <t>Invested capital per dollar of revenue</t>
  </si>
  <si>
    <t>Utilities Total</t>
  </si>
  <si>
    <t>Uncategorized Total</t>
  </si>
  <si>
    <t>Telecommunication Services Total</t>
  </si>
  <si>
    <t>Materials Total</t>
  </si>
  <si>
    <t>Information Technology Total</t>
  </si>
  <si>
    <t>Industrials Total</t>
  </si>
  <si>
    <t>Healthcare Total</t>
  </si>
  <si>
    <t>Financials Total</t>
  </si>
  <si>
    <t>Energy Total</t>
  </si>
  <si>
    <t>Consumer Staples Total</t>
  </si>
  <si>
    <t>Consumer Discretionary Total</t>
  </si>
  <si>
    <t>Grand Total</t>
  </si>
  <si>
    <t>Electric Utilities</t>
  </si>
  <si>
    <t>Independent Power Producers and Energy Traders</t>
  </si>
  <si>
    <t>Multi-Utilities</t>
  </si>
  <si>
    <t>Gas Utilities</t>
  </si>
  <si>
    <t>Renewable Electricity</t>
  </si>
  <si>
    <t>Water Utilities</t>
  </si>
  <si>
    <t>Primary Industry</t>
  </si>
  <si>
    <t>Primary Sector</t>
  </si>
  <si>
    <t>Electric Utilities Total</t>
  </si>
  <si>
    <t>Gas Utilities Total</t>
  </si>
  <si>
    <t>Independent Power Producers and Energy Traders Total</t>
  </si>
  <si>
    <t>Multi-Utilities Total</t>
  </si>
  <si>
    <t>Renewable Electricity Total</t>
  </si>
  <si>
    <t>Water Utilities Total</t>
  </si>
  <si>
    <t>#N/A Total</t>
  </si>
  <si>
    <t>Holding Company</t>
  </si>
  <si>
    <t>Yes</t>
  </si>
  <si>
    <t>No</t>
  </si>
  <si>
    <t>No Total</t>
  </si>
  <si>
    <t>Yes Total</t>
  </si>
  <si>
    <t>2014 Total Capitalization</t>
  </si>
  <si>
    <t>2014 Total Revenue</t>
  </si>
  <si>
    <r>
      <rPr>
        <u val="single"/>
        <sz val="12"/>
        <rFont val="Arial"/>
        <family val="2"/>
      </rPr>
      <t>Source</t>
    </r>
    <r>
      <rPr>
        <sz val="12"/>
        <rFont val="Arial"/>
        <family val="2"/>
      </rPr>
      <t>: NextEra Energy, Inc. 2014 10-K</t>
    </r>
  </si>
  <si>
    <t>Invested Capital per dollar of Revenue</t>
  </si>
  <si>
    <t>Date accessed: January 29, 2016</t>
  </si>
  <si>
    <t>Highlighted outliers excluded</t>
  </si>
  <si>
    <t xml:space="preserve">OPC 002233 FPL RC-16   </t>
  </si>
  <si>
    <t xml:space="preserve">OPC 002234                                                                               FPL RC-16   </t>
  </si>
  <si>
    <t xml:space="preserve">OPC 002235     FPL RC-16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</si>
</sst>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_)\ ;_(* 0_)"/>
    <numFmt numFmtId="173" formatCode="_(* #,##0_);_(* \(#,##0\)_)\ ;_(* 0_)"/>
    <numFmt numFmtId="174" formatCode="_(* #,##0.0#_);_(* \(#,##0.0#\)_)\ ;_(* 0_)"/>
    <numFmt numFmtId="175" formatCode="_(* #,##0.0##_);_(* \(#,##0.0##\)_)\ ;_(* 0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(* #,##0.0_);_(* \(#,##0.0\);_(* &quot;-&quot;??_);_(@_)"/>
    <numFmt numFmtId="184" formatCode="_(* #,##0_);_(* \(#,##0\);_(* &quot;-&quot;??_);_(@_)"/>
  </numFmts>
  <fonts count="53">
    <font>
      <sz val="10"/>
      <name val="Arial"/>
      <family val="0"/>
    </font>
    <font>
      <sz val="8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14" fillId="0" borderId="0" applyAlignment="0">
      <protection/>
    </xf>
    <xf numFmtId="0" fontId="41" fillId="28" borderId="2" applyNumberFormat="0" applyAlignment="0" applyProtection="0"/>
    <xf numFmtId="0" fontId="15" fillId="0" borderId="0" applyAlignment="0">
      <protection/>
    </xf>
    <xf numFmtId="0" fontId="7" fillId="29" borderId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13" fillId="0" borderId="0" applyAlignment="0">
      <protection/>
    </xf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5" fillId="33" borderId="0" applyAlignment="0">
      <protection/>
    </xf>
    <xf numFmtId="0" fontId="4" fillId="34" borderId="0" applyAlignment="0">
      <protection/>
    </xf>
    <xf numFmtId="0" fontId="3" fillId="0" borderId="0" applyAlignment="0">
      <protection/>
    </xf>
    <xf numFmtId="0" fontId="0" fillId="35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6" fillId="36" borderId="0" applyAlignment="0">
      <protection/>
    </xf>
    <xf numFmtId="0" fontId="10" fillId="0" borderId="0" applyAlignment="0">
      <protection/>
    </xf>
    <xf numFmtId="0" fontId="9" fillId="0" borderId="0" applyAlignment="0">
      <protection/>
    </xf>
    <xf numFmtId="0" fontId="11" fillId="0" borderId="0" applyAlignment="0">
      <protection/>
    </xf>
    <xf numFmtId="0" fontId="12" fillId="0" borderId="0" applyAlignment="0">
      <protection/>
    </xf>
    <xf numFmtId="0" fontId="8" fillId="0" borderId="0" applyAlignment="0">
      <protection/>
    </xf>
    <xf numFmtId="0" fontId="51" fillId="0" borderId="0" applyNumberFormat="0" applyFill="0" applyBorder="0" applyAlignment="0" applyProtection="0"/>
    <xf numFmtId="0" fontId="2" fillId="0" borderId="0" applyAlignment="0">
      <protection/>
    </xf>
    <xf numFmtId="0" fontId="11" fillId="0" borderId="0" applyAlignment="0">
      <protection/>
    </xf>
    <xf numFmtId="0" fontId="52" fillId="0" borderId="0" applyNumberFormat="0" applyFill="0" applyBorder="0" applyAlignment="0" applyProtection="0"/>
  </cellStyleXfs>
  <cellXfs count="43"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7" fillId="29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8" fillId="0" borderId="0" xfId="70" applyAlignment="1">
      <alignment horizontal="left" vertical="top" wrapText="1"/>
      <protection/>
    </xf>
    <xf numFmtId="0" fontId="7" fillId="29" borderId="0" xfId="44" applyFont="1" applyAlignment="1">
      <alignment horizontal="left" wrapText="1"/>
      <protection/>
    </xf>
    <xf numFmtId="172" fontId="1" fillId="0" borderId="0" xfId="0" applyNumberFormat="1" applyFont="1" applyAlignment="1">
      <alignment horizontal="right" vertical="top" wrapText="1"/>
    </xf>
    <xf numFmtId="0" fontId="7" fillId="29" borderId="0" xfId="44" applyFont="1" applyAlignment="1">
      <alignment horizontal="right" wrapText="1"/>
      <protection/>
    </xf>
    <xf numFmtId="1" fontId="1" fillId="0" borderId="0" xfId="0" applyNumberFormat="1" applyFont="1" applyAlignment="1">
      <alignment horizontal="right" vertical="top" wrapText="1"/>
    </xf>
    <xf numFmtId="173" fontId="1" fillId="0" borderId="0" xfId="0" applyNumberFormat="1" applyFont="1" applyAlignment="1">
      <alignment horizontal="right" vertical="top" wrapText="1"/>
    </xf>
    <xf numFmtId="174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0" fontId="7" fillId="29" borderId="0" xfId="0" applyNumberFormat="1" applyFont="1" applyFill="1" applyAlignment="1">
      <alignment/>
    </xf>
    <xf numFmtId="49" fontId="8" fillId="0" borderId="0" xfId="0" applyNumberFormat="1" applyFont="1" applyAlignment="1">
      <alignment vertical="top"/>
    </xf>
    <xf numFmtId="175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7" fillId="29" borderId="0" xfId="44" applyNumberFormat="1" applyFont="1" applyAlignment="1">
      <alignment horizontal="center" wrapText="1"/>
      <protection/>
    </xf>
    <xf numFmtId="0" fontId="16" fillId="0" borderId="0" xfId="0" applyFont="1" applyAlignment="1">
      <alignment horizontal="left" vertical="top"/>
    </xf>
    <xf numFmtId="181" fontId="1" fillId="0" borderId="0" xfId="0" applyNumberFormat="1" applyFont="1" applyAlignment="1">
      <alignment horizontal="left" vertical="top"/>
    </xf>
    <xf numFmtId="0" fontId="7" fillId="29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181" fontId="1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/>
    </xf>
    <xf numFmtId="181" fontId="1" fillId="37" borderId="0" xfId="0" applyNumberFormat="1" applyFont="1" applyFill="1" applyAlignment="1">
      <alignment/>
    </xf>
    <xf numFmtId="18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4" fontId="17" fillId="0" borderId="0" xfId="45" applyNumberFormat="1" applyFont="1" applyAlignment="1">
      <alignment horizontal="right"/>
    </xf>
    <xf numFmtId="180" fontId="1" fillId="37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2" fontId="17" fillId="0" borderId="9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81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artingText" xfId="41"/>
    <cellStyle name="Check Cell" xfId="42"/>
    <cellStyle name="CHPTop" xfId="43"/>
    <cellStyle name="ColumnHeaderNorma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Invisible" xfId="56"/>
    <cellStyle name="Linked Cell" xfId="57"/>
    <cellStyle name="Neutral" xfId="58"/>
    <cellStyle name="NewColumnHeaderNormal" xfId="59"/>
    <cellStyle name="NewSectionHeaderNormal" xfId="60"/>
    <cellStyle name="NewTitleNormal" xfId="61"/>
    <cellStyle name="Note" xfId="62"/>
    <cellStyle name="Output" xfId="63"/>
    <cellStyle name="Percent" xfId="64"/>
    <cellStyle name="SectionHeaderNormal" xfId="65"/>
    <cellStyle name="SubScript" xfId="66"/>
    <cellStyle name="SuperScript" xfId="67"/>
    <cellStyle name="TextBold" xfId="68"/>
    <cellStyle name="TextItalic" xfId="69"/>
    <cellStyle name="TextNormal" xfId="70"/>
    <cellStyle name="Title" xfId="71"/>
    <cellStyle name="TitleNormal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A4040"/>
      <rgbColor rgb="00FFFFEB"/>
      <rgbColor rgb="00EEEEEE"/>
      <rgbColor rgb="00F0F0DC"/>
      <rgbColor rgb="00993366"/>
      <rgbColor rgb="00F5F5E1"/>
      <rgbColor rgb="00004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1381125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1276350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4"/>
  <sheetViews>
    <sheetView zoomScale="130" zoomScaleNormal="130" zoomScalePageLayoutView="0" workbookViewId="0" topLeftCell="A1">
      <selection activeCell="D1" sqref="D1"/>
    </sheetView>
  </sheetViews>
  <sheetFormatPr defaultColWidth="8.7109375" defaultRowHeight="11.25"/>
  <cols>
    <col min="1" max="1" width="35.7109375" style="0" customWidth="1"/>
    <col min="2" max="2" width="9.28125" style="0" customWidth="1"/>
    <col min="3" max="3" width="8.7109375" style="0" customWidth="1"/>
    <col min="4" max="4" width="9.7109375" style="0" customWidth="1"/>
  </cols>
  <sheetData>
    <row r="1" ht="20.25">
      <c r="D1" s="42" t="s">
        <v>3063</v>
      </c>
    </row>
    <row r="6" ht="16.5" customHeight="1">
      <c r="A6" s="1" t="s">
        <v>0</v>
      </c>
    </row>
    <row r="8" ht="12">
      <c r="A8" s="12" t="s">
        <v>466</v>
      </c>
    </row>
    <row r="9" ht="9.75">
      <c r="A9" s="13" t="s">
        <v>467</v>
      </c>
    </row>
    <row r="10" ht="9.75">
      <c r="A10" s="13" t="s">
        <v>468</v>
      </c>
    </row>
    <row r="12" ht="9.75">
      <c r="A12" t="s">
        <v>3061</v>
      </c>
    </row>
    <row r="14" ht="9.75">
      <c r="A14" t="s">
        <v>3062</v>
      </c>
    </row>
  </sheetData>
  <sheetProtection/>
  <printOptions/>
  <pageMargins left="0.2" right="0.2" top="0.5" bottom="0.5" header="0.5" footer="0.5"/>
  <pageSetup fitToHeight="0" fitToWidth="0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R1790"/>
  <sheetViews>
    <sheetView zoomScale="140" zoomScaleNormal="140" zoomScalePageLayoutView="0" workbookViewId="0" topLeftCell="D1">
      <selection activeCell="D1" sqref="D1"/>
    </sheetView>
  </sheetViews>
  <sheetFormatPr defaultColWidth="8.7109375" defaultRowHeight="11.25" outlineLevelRow="6"/>
  <cols>
    <col min="1" max="1" width="19.140625" style="0" customWidth="1"/>
    <col min="2" max="2" width="30.7109375" style="0" bestFit="1" customWidth="1"/>
    <col min="3" max="3" width="11.00390625" style="15" customWidth="1"/>
    <col min="4" max="4" width="43.00390625" style="0" customWidth="1"/>
    <col min="5" max="5" width="15.7109375" style="0" hidden="1" customWidth="1"/>
    <col min="6" max="6" width="15.7109375" style="0" customWidth="1"/>
    <col min="7" max="10" width="25.7109375" style="0" hidden="1" customWidth="1"/>
    <col min="11" max="11" width="15.7109375" style="0" customWidth="1"/>
    <col min="12" max="13" width="25.7109375" style="0" hidden="1" customWidth="1"/>
    <col min="14" max="14" width="40.7109375" style="0" hidden="1" customWidth="1"/>
    <col min="15" max="15" width="15.7109375" style="17" customWidth="1"/>
    <col min="16" max="16" width="8.7109375" style="0" customWidth="1"/>
    <col min="17" max="17" width="8.7109375" style="31" customWidth="1"/>
  </cols>
  <sheetData>
    <row r="1" ht="20.25">
      <c r="D1" s="42" t="s">
        <v>3064</v>
      </c>
    </row>
    <row r="5" ht="15.75">
      <c r="A5" s="1" t="s">
        <v>0</v>
      </c>
    </row>
    <row r="6" ht="15.75">
      <c r="A6" s="1"/>
    </row>
    <row r="7" spans="1:17" ht="48">
      <c r="A7" s="2" t="s">
        <v>3044</v>
      </c>
      <c r="B7" s="2" t="s">
        <v>3043</v>
      </c>
      <c r="C7" s="21" t="s">
        <v>3052</v>
      </c>
      <c r="D7" s="5" t="s">
        <v>1</v>
      </c>
      <c r="E7" s="5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5" t="s">
        <v>11</v>
      </c>
      <c r="O7" s="18" t="s">
        <v>3024</v>
      </c>
      <c r="Q7" s="18" t="s">
        <v>3024</v>
      </c>
    </row>
    <row r="8" spans="1:18" ht="9.75" outlineLevel="6">
      <c r="A8" s="3" t="s">
        <v>2690</v>
      </c>
      <c r="B8" s="3" t="s">
        <v>3037</v>
      </c>
      <c r="C8" s="22" t="s">
        <v>3054</v>
      </c>
      <c r="D8" s="4" t="s">
        <v>2699</v>
      </c>
      <c r="E8" s="4" t="s">
        <v>64</v>
      </c>
      <c r="F8" s="6">
        <v>17088</v>
      </c>
      <c r="G8" s="6">
        <v>2432</v>
      </c>
      <c r="H8" s="6">
        <v>63060</v>
      </c>
      <c r="I8" s="6">
        <v>43940</v>
      </c>
      <c r="J8" s="6">
        <v>59865</v>
      </c>
      <c r="K8" s="6">
        <v>31636</v>
      </c>
      <c r="L8" s="6">
        <v>4833</v>
      </c>
      <c r="M8" s="6">
        <v>22569</v>
      </c>
      <c r="N8" s="11" t="s">
        <v>16</v>
      </c>
      <c r="O8" s="17">
        <f aca="true" t="shared" si="0" ref="O8:O38">K8/F8</f>
        <v>1.8513576779026217</v>
      </c>
      <c r="Q8" s="41">
        <f>AVERAGE(O8:O93,O95:O103,O106:O111)</f>
        <v>2.159260465370297</v>
      </c>
      <c r="R8" s="17"/>
    </row>
    <row r="9" spans="1:17" ht="9.75" outlineLevel="6">
      <c r="A9" s="3" t="s">
        <v>2690</v>
      </c>
      <c r="B9" s="3" t="s">
        <v>3037</v>
      </c>
      <c r="C9" s="22" t="s">
        <v>3054</v>
      </c>
      <c r="D9" s="4" t="s">
        <v>2718</v>
      </c>
      <c r="E9" s="4" t="s">
        <v>64</v>
      </c>
      <c r="F9" s="6">
        <v>13380</v>
      </c>
      <c r="G9" s="6">
        <v>1534</v>
      </c>
      <c r="H9" s="6">
        <v>41005</v>
      </c>
      <c r="I9" s="6">
        <v>32797</v>
      </c>
      <c r="J9" s="6">
        <v>49456</v>
      </c>
      <c r="K9" s="6">
        <v>24076</v>
      </c>
      <c r="L9" s="6">
        <v>3857</v>
      </c>
      <c r="M9" s="6">
        <v>13600</v>
      </c>
      <c r="N9" s="11" t="s">
        <v>16</v>
      </c>
      <c r="O9" s="17">
        <f t="shared" si="0"/>
        <v>1.7994020926756353</v>
      </c>
      <c r="Q9" s="32"/>
    </row>
    <row r="10" spans="1:17" ht="9.75" outlineLevel="6">
      <c r="A10" s="3" t="s">
        <v>2690</v>
      </c>
      <c r="B10" s="3" t="s">
        <v>3037</v>
      </c>
      <c r="C10" s="22" t="s">
        <v>3054</v>
      </c>
      <c r="D10" s="4" t="s">
        <v>2741</v>
      </c>
      <c r="E10" s="4" t="s">
        <v>64</v>
      </c>
      <c r="F10" s="6">
        <v>8988</v>
      </c>
      <c r="G10" s="6">
        <v>1019</v>
      </c>
      <c r="H10" s="6">
        <v>35363</v>
      </c>
      <c r="I10" s="6">
        <v>24141</v>
      </c>
      <c r="J10" s="6">
        <v>31030</v>
      </c>
      <c r="K10" s="6">
        <v>20694</v>
      </c>
      <c r="L10" s="6">
        <v>2023</v>
      </c>
      <c r="M10" s="6">
        <v>7909</v>
      </c>
      <c r="N10" s="11" t="s">
        <v>16</v>
      </c>
      <c r="O10" s="17">
        <f t="shared" si="0"/>
        <v>2.302403204272363</v>
      </c>
      <c r="Q10" s="32"/>
    </row>
    <row r="11" spans="1:17" ht="9.75" outlineLevel="6">
      <c r="A11" s="3" t="s">
        <v>2690</v>
      </c>
      <c r="B11" s="3" t="s">
        <v>3037</v>
      </c>
      <c r="C11" s="22" t="s">
        <v>3054</v>
      </c>
      <c r="D11" s="4" t="s">
        <v>2746</v>
      </c>
      <c r="E11" s="4" t="s">
        <v>64</v>
      </c>
      <c r="F11" s="6">
        <v>7579</v>
      </c>
      <c r="G11" s="6">
        <v>1066</v>
      </c>
      <c r="H11" s="6">
        <v>35180</v>
      </c>
      <c r="I11" s="6">
        <v>24100</v>
      </c>
      <c r="J11" s="6">
        <v>29509</v>
      </c>
      <c r="K11" s="6">
        <v>20852</v>
      </c>
      <c r="L11" s="6">
        <v>3107</v>
      </c>
      <c r="M11" s="6">
        <v>6800</v>
      </c>
      <c r="N11" s="11" t="s">
        <v>16</v>
      </c>
      <c r="O11" s="17">
        <f t="shared" si="0"/>
        <v>2.751286449399657</v>
      </c>
      <c r="Q11" s="32"/>
    </row>
    <row r="12" spans="1:17" ht="9.75" outlineLevel="6">
      <c r="A12" s="3" t="s">
        <v>2690</v>
      </c>
      <c r="B12" s="3" t="s">
        <v>3037</v>
      </c>
      <c r="C12" s="22" t="s">
        <v>3054</v>
      </c>
      <c r="D12" s="4" t="s">
        <v>2953</v>
      </c>
      <c r="E12" s="4" t="s">
        <v>64</v>
      </c>
      <c r="F12" s="6">
        <v>7257</v>
      </c>
      <c r="G12" s="6">
        <v>1273</v>
      </c>
      <c r="H12" s="6">
        <v>35696</v>
      </c>
      <c r="I12" s="6">
        <v>23843</v>
      </c>
      <c r="J12" s="6">
        <v>33794</v>
      </c>
      <c r="K12" s="6">
        <v>19315</v>
      </c>
      <c r="L12" s="6">
        <v>1879</v>
      </c>
      <c r="M12" s="9">
        <v>0</v>
      </c>
      <c r="N12" s="11" t="s">
        <v>16</v>
      </c>
      <c r="O12" s="17">
        <f t="shared" si="0"/>
        <v>2.66156814110514</v>
      </c>
      <c r="Q12" s="32"/>
    </row>
    <row r="13" spans="1:17" ht="9.75" outlineLevel="6">
      <c r="A13" s="3" t="s">
        <v>2690</v>
      </c>
      <c r="B13" s="3" t="s">
        <v>3037</v>
      </c>
      <c r="C13" s="22" t="s">
        <v>3054</v>
      </c>
      <c r="D13" s="4" t="s">
        <v>2747</v>
      </c>
      <c r="E13" s="4" t="s">
        <v>64</v>
      </c>
      <c r="F13" s="6">
        <v>6766</v>
      </c>
      <c r="G13" s="6">
        <v>906</v>
      </c>
      <c r="H13" s="6">
        <v>21103</v>
      </c>
      <c r="I13" s="6">
        <v>15920</v>
      </c>
      <c r="J13" s="6">
        <v>22223</v>
      </c>
      <c r="K13" s="6">
        <v>13358</v>
      </c>
      <c r="L13" s="6">
        <v>2164</v>
      </c>
      <c r="M13" s="6">
        <v>6525</v>
      </c>
      <c r="N13" s="11" t="s">
        <v>16</v>
      </c>
      <c r="O13" s="17">
        <f t="shared" si="0"/>
        <v>1.974283180608927</v>
      </c>
      <c r="Q13" s="32"/>
    </row>
    <row r="14" spans="1:17" ht="9.75" outlineLevel="6">
      <c r="A14" s="3" t="s">
        <v>2690</v>
      </c>
      <c r="B14" s="3" t="s">
        <v>3037</v>
      </c>
      <c r="C14" s="22" t="s">
        <v>3054</v>
      </c>
      <c r="D14" s="4" t="s">
        <v>2923</v>
      </c>
      <c r="E14" s="4" t="s">
        <v>64</v>
      </c>
      <c r="F14" s="6">
        <v>6075</v>
      </c>
      <c r="G14" s="6">
        <v>539</v>
      </c>
      <c r="H14" s="6">
        <v>14606</v>
      </c>
      <c r="I14" s="6">
        <v>9398</v>
      </c>
      <c r="J14" s="6">
        <v>13310</v>
      </c>
      <c r="K14" s="6">
        <v>8833</v>
      </c>
      <c r="L14" s="6">
        <v>1072</v>
      </c>
      <c r="M14" s="6">
        <v>143</v>
      </c>
      <c r="N14" s="11" t="s">
        <v>16</v>
      </c>
      <c r="O14" s="17">
        <f t="shared" si="0"/>
        <v>1.453991769547325</v>
      </c>
      <c r="Q14" s="32"/>
    </row>
    <row r="15" spans="1:17" ht="9.75" outlineLevel="6">
      <c r="A15" s="3" t="s">
        <v>2690</v>
      </c>
      <c r="B15" s="3" t="s">
        <v>3037</v>
      </c>
      <c r="C15" s="22" t="s">
        <v>3054</v>
      </c>
      <c r="D15" s="4" t="s">
        <v>2745</v>
      </c>
      <c r="E15" s="4" t="s">
        <v>64</v>
      </c>
      <c r="F15" s="6">
        <v>5942</v>
      </c>
      <c r="G15" s="6">
        <v>724</v>
      </c>
      <c r="H15" s="6">
        <v>24170</v>
      </c>
      <c r="I15" s="6">
        <v>15648</v>
      </c>
      <c r="J15" s="6">
        <v>20552</v>
      </c>
      <c r="K15" s="6">
        <v>13075</v>
      </c>
      <c r="L15" s="6">
        <v>1457</v>
      </c>
      <c r="M15" s="6">
        <v>6935</v>
      </c>
      <c r="N15" s="11" t="s">
        <v>16</v>
      </c>
      <c r="O15" s="17">
        <f t="shared" si="0"/>
        <v>2.200437563110064</v>
      </c>
      <c r="Q15" s="32"/>
    </row>
    <row r="16" spans="1:17" ht="9.75" outlineLevel="6">
      <c r="A16" s="3" t="s">
        <v>2690</v>
      </c>
      <c r="B16" s="3" t="s">
        <v>3037</v>
      </c>
      <c r="C16" s="22" t="s">
        <v>3054</v>
      </c>
      <c r="D16" s="4" t="s">
        <v>2764</v>
      </c>
      <c r="E16" s="4" t="s">
        <v>64</v>
      </c>
      <c r="F16" s="6">
        <v>5282</v>
      </c>
      <c r="G16" s="6">
        <v>904</v>
      </c>
      <c r="H16" s="6">
        <v>19805</v>
      </c>
      <c r="I16" s="6">
        <v>12589</v>
      </c>
      <c r="J16" s="6">
        <v>18649</v>
      </c>
      <c r="K16" s="6">
        <v>10592</v>
      </c>
      <c r="L16" s="6">
        <v>1561</v>
      </c>
      <c r="M16" s="6">
        <v>4900</v>
      </c>
      <c r="N16" s="11" t="s">
        <v>16</v>
      </c>
      <c r="O16" s="17">
        <f t="shared" si="0"/>
        <v>2.0053010223400225</v>
      </c>
      <c r="Q16" s="32"/>
    </row>
    <row r="17" spans="1:17" ht="9.75" outlineLevel="6">
      <c r="A17" s="3" t="s">
        <v>2690</v>
      </c>
      <c r="B17" s="3" t="s">
        <v>3037</v>
      </c>
      <c r="C17" s="22" t="s">
        <v>3054</v>
      </c>
      <c r="D17" s="4" t="s">
        <v>2754</v>
      </c>
      <c r="E17" s="4" t="s">
        <v>64</v>
      </c>
      <c r="F17" s="6">
        <v>5252</v>
      </c>
      <c r="G17" s="6">
        <v>726</v>
      </c>
      <c r="H17" s="6">
        <v>26745</v>
      </c>
      <c r="I17" s="6">
        <v>18719</v>
      </c>
      <c r="J17" s="6">
        <v>22267</v>
      </c>
      <c r="K17" s="6">
        <v>14829</v>
      </c>
      <c r="L17" s="6">
        <v>1066</v>
      </c>
      <c r="M17" s="6">
        <v>5900</v>
      </c>
      <c r="N17" s="11" t="s">
        <v>16</v>
      </c>
      <c r="O17" s="17">
        <f t="shared" si="0"/>
        <v>2.8234958111195736</v>
      </c>
      <c r="Q17" s="32"/>
    </row>
    <row r="18" spans="1:17" ht="9.75" outlineLevel="6">
      <c r="A18" s="3" t="s">
        <v>2690</v>
      </c>
      <c r="B18" s="3" t="s">
        <v>3037</v>
      </c>
      <c r="C18" s="22" t="s">
        <v>3054</v>
      </c>
      <c r="D18" s="4" t="s">
        <v>2958</v>
      </c>
      <c r="E18" s="4" t="s">
        <v>64</v>
      </c>
      <c r="F18" s="6">
        <v>5120</v>
      </c>
      <c r="G18" s="6">
        <v>664</v>
      </c>
      <c r="H18" s="6">
        <v>23017</v>
      </c>
      <c r="I18" s="6">
        <v>13996</v>
      </c>
      <c r="J18" s="6">
        <v>22380</v>
      </c>
      <c r="K18" s="6">
        <v>12068</v>
      </c>
      <c r="L18" s="6">
        <v>1241</v>
      </c>
      <c r="M18" s="9">
        <v>0</v>
      </c>
      <c r="N18" s="11" t="s">
        <v>16</v>
      </c>
      <c r="O18" s="17">
        <f t="shared" si="0"/>
        <v>2.35703125</v>
      </c>
      <c r="Q18" s="32"/>
    </row>
    <row r="19" spans="1:17" ht="9.75" outlineLevel="6">
      <c r="A19" s="3" t="s">
        <v>2690</v>
      </c>
      <c r="B19" s="3" t="s">
        <v>3037</v>
      </c>
      <c r="C19" s="22" t="s">
        <v>3054</v>
      </c>
      <c r="D19" s="4" t="s">
        <v>2781</v>
      </c>
      <c r="E19" s="4" t="s">
        <v>64</v>
      </c>
      <c r="F19" s="6">
        <v>4988.5</v>
      </c>
      <c r="G19" s="6">
        <v>530.9</v>
      </c>
      <c r="H19" s="6">
        <v>17283.6</v>
      </c>
      <c r="I19" s="6">
        <v>11271.4</v>
      </c>
      <c r="J19" s="6">
        <v>15987.3</v>
      </c>
      <c r="K19" s="6">
        <v>9033.9</v>
      </c>
      <c r="L19" s="6">
        <v>1218.2</v>
      </c>
      <c r="M19" s="6">
        <v>3786</v>
      </c>
      <c r="N19" s="11" t="s">
        <v>16</v>
      </c>
      <c r="O19" s="17">
        <f t="shared" si="0"/>
        <v>1.8109451738999698</v>
      </c>
      <c r="Q19" s="32"/>
    </row>
    <row r="20" spans="1:17" ht="9.75" outlineLevel="6">
      <c r="A20" s="3" t="s">
        <v>2690</v>
      </c>
      <c r="B20" s="3" t="s">
        <v>3037</v>
      </c>
      <c r="C20" s="22" t="s">
        <v>3054</v>
      </c>
      <c r="D20" s="4" t="s">
        <v>2954</v>
      </c>
      <c r="E20" s="4" t="s">
        <v>64</v>
      </c>
      <c r="F20" s="6">
        <v>4975</v>
      </c>
      <c r="G20" s="6">
        <v>512</v>
      </c>
      <c r="H20" s="6">
        <v>14433</v>
      </c>
      <c r="I20" s="6">
        <v>9955</v>
      </c>
      <c r="J20" s="6">
        <v>15518</v>
      </c>
      <c r="K20" s="6">
        <v>10166</v>
      </c>
      <c r="L20" s="6">
        <v>699</v>
      </c>
      <c r="M20" s="9">
        <v>0</v>
      </c>
      <c r="N20" s="11" t="s">
        <v>16</v>
      </c>
      <c r="O20" s="17">
        <f t="shared" si="0"/>
        <v>2.043417085427136</v>
      </c>
      <c r="Q20" s="32"/>
    </row>
    <row r="21" spans="1:17" ht="9.75" outlineLevel="6">
      <c r="A21" s="3" t="s">
        <v>2690</v>
      </c>
      <c r="B21" s="3" t="s">
        <v>3037</v>
      </c>
      <c r="C21" s="22" t="s">
        <v>3054</v>
      </c>
      <c r="D21" s="4" t="s">
        <v>2748</v>
      </c>
      <c r="E21" s="4" t="s">
        <v>64</v>
      </c>
      <c r="F21" s="6">
        <v>4564</v>
      </c>
      <c r="G21" s="6">
        <v>588</v>
      </c>
      <c r="H21" s="6">
        <v>19225</v>
      </c>
      <c r="I21" s="6">
        <v>15793</v>
      </c>
      <c r="J21" s="6">
        <v>25392</v>
      </c>
      <c r="K21" s="6">
        <v>14375</v>
      </c>
      <c r="L21" s="6">
        <v>1689</v>
      </c>
      <c r="M21" s="6">
        <v>6403</v>
      </c>
      <c r="N21" s="11" t="s">
        <v>16</v>
      </c>
      <c r="O21" s="17">
        <f t="shared" si="0"/>
        <v>3.149649430324277</v>
      </c>
      <c r="Q21" s="32"/>
    </row>
    <row r="22" spans="1:17" ht="9.75" outlineLevel="6">
      <c r="A22" s="3" t="s">
        <v>2690</v>
      </c>
      <c r="B22" s="3" t="s">
        <v>3037</v>
      </c>
      <c r="C22" s="22" t="s">
        <v>3054</v>
      </c>
      <c r="D22" s="4" t="s">
        <v>2805</v>
      </c>
      <c r="E22" s="4" t="s">
        <v>64</v>
      </c>
      <c r="F22" s="6">
        <v>4383.1</v>
      </c>
      <c r="G22" s="6">
        <v>384</v>
      </c>
      <c r="H22" s="6">
        <v>15794.4</v>
      </c>
      <c r="I22" s="6">
        <v>11555.4</v>
      </c>
      <c r="J22" s="6">
        <v>13815.8</v>
      </c>
      <c r="K22" s="6">
        <v>9158.1</v>
      </c>
      <c r="L22" s="6">
        <v>1067.6</v>
      </c>
      <c r="M22" s="6">
        <v>2691</v>
      </c>
      <c r="N22" s="11" t="s">
        <v>16</v>
      </c>
      <c r="O22" s="17">
        <f t="shared" si="0"/>
        <v>2.0894116036595105</v>
      </c>
      <c r="Q22" s="32"/>
    </row>
    <row r="23" spans="1:17" ht="9.75" outlineLevel="6">
      <c r="A23" s="3" t="s">
        <v>2690</v>
      </c>
      <c r="B23" s="3" t="s">
        <v>3037</v>
      </c>
      <c r="C23" s="22" t="s">
        <v>3054</v>
      </c>
      <c r="D23" s="4" t="s">
        <v>2780</v>
      </c>
      <c r="E23" s="4" t="s">
        <v>64</v>
      </c>
      <c r="F23" s="6">
        <v>4059.4</v>
      </c>
      <c r="G23" s="6">
        <v>303.4</v>
      </c>
      <c r="H23" s="6">
        <v>13533.9</v>
      </c>
      <c r="I23" s="6">
        <v>9494.2</v>
      </c>
      <c r="J23" s="6">
        <v>12646.7</v>
      </c>
      <c r="K23" s="6">
        <v>9006</v>
      </c>
      <c r="L23" s="6">
        <v>540.9</v>
      </c>
      <c r="M23" s="6">
        <v>3823</v>
      </c>
      <c r="N23" s="11" t="s">
        <v>16</v>
      </c>
      <c r="O23" s="17">
        <f t="shared" si="0"/>
        <v>2.2185544661772676</v>
      </c>
      <c r="Q23" s="32"/>
    </row>
    <row r="24" spans="1:17" ht="9.75" outlineLevel="6">
      <c r="A24" s="3" t="s">
        <v>2690</v>
      </c>
      <c r="B24" s="3" t="s">
        <v>3037</v>
      </c>
      <c r="C24" s="22" t="s">
        <v>3054</v>
      </c>
      <c r="D24" s="4" t="s">
        <v>2787</v>
      </c>
      <c r="E24" s="4" t="s">
        <v>64</v>
      </c>
      <c r="F24" s="6">
        <v>3822</v>
      </c>
      <c r="G24" s="6">
        <v>834</v>
      </c>
      <c r="H24" s="6">
        <v>17695</v>
      </c>
      <c r="I24" s="6">
        <v>11898</v>
      </c>
      <c r="J24" s="6">
        <v>19062</v>
      </c>
      <c r="K24" s="6">
        <v>13865</v>
      </c>
      <c r="L24" s="6">
        <v>1107</v>
      </c>
      <c r="M24" s="6">
        <v>3410</v>
      </c>
      <c r="N24" s="11" t="s">
        <v>16</v>
      </c>
      <c r="O24" s="17">
        <f t="shared" si="0"/>
        <v>3.627681841967556</v>
      </c>
      <c r="Q24" s="32"/>
    </row>
    <row r="25" spans="1:17" ht="9.75" outlineLevel="6">
      <c r="A25" s="3" t="s">
        <v>2690</v>
      </c>
      <c r="B25" s="3" t="s">
        <v>3037</v>
      </c>
      <c r="C25" s="22" t="s">
        <v>3054</v>
      </c>
      <c r="D25" s="4" t="s">
        <v>2784</v>
      </c>
      <c r="E25" s="4" t="s">
        <v>64</v>
      </c>
      <c r="F25" s="6">
        <v>3740</v>
      </c>
      <c r="G25" s="6">
        <v>351</v>
      </c>
      <c r="H25" s="6">
        <v>15478</v>
      </c>
      <c r="I25" s="6">
        <v>10519</v>
      </c>
      <c r="J25" s="6">
        <v>13257</v>
      </c>
      <c r="K25" s="6">
        <v>8356</v>
      </c>
      <c r="L25" s="6">
        <v>1526</v>
      </c>
      <c r="M25" s="6">
        <v>3600</v>
      </c>
      <c r="N25" s="11" t="s">
        <v>16</v>
      </c>
      <c r="O25" s="17">
        <f t="shared" si="0"/>
        <v>2.2342245989304814</v>
      </c>
      <c r="Q25" s="32"/>
    </row>
    <row r="26" spans="1:17" ht="9.75" outlineLevel="6">
      <c r="A26" s="3" t="s">
        <v>2690</v>
      </c>
      <c r="B26" s="3" t="s">
        <v>3037</v>
      </c>
      <c r="C26" s="22" t="s">
        <v>3054</v>
      </c>
      <c r="D26" s="4" t="s">
        <v>2751</v>
      </c>
      <c r="E26" s="4" t="s">
        <v>64</v>
      </c>
      <c r="F26" s="6">
        <v>3488.9</v>
      </c>
      <c r="G26" s="6">
        <v>496.4</v>
      </c>
      <c r="H26" s="6">
        <v>16573.7</v>
      </c>
      <c r="I26" s="6">
        <v>10949.2</v>
      </c>
      <c r="J26" s="6">
        <v>14215</v>
      </c>
      <c r="K26" s="6">
        <v>8067</v>
      </c>
      <c r="L26" s="6">
        <v>925.5</v>
      </c>
      <c r="M26" s="6">
        <v>6279</v>
      </c>
      <c r="N26" s="11" t="s">
        <v>16</v>
      </c>
      <c r="O26" s="17">
        <f t="shared" si="0"/>
        <v>2.312190088566597</v>
      </c>
      <c r="Q26" s="32"/>
    </row>
    <row r="27" spans="1:17" ht="9.75" outlineLevel="6">
      <c r="A27" s="3" t="s">
        <v>2690</v>
      </c>
      <c r="B27" s="3" t="s">
        <v>3037</v>
      </c>
      <c r="C27" s="22" t="s">
        <v>3054</v>
      </c>
      <c r="D27" s="4" t="s">
        <v>2779</v>
      </c>
      <c r="E27" s="4" t="s">
        <v>64</v>
      </c>
      <c r="F27" s="6">
        <v>3402</v>
      </c>
      <c r="G27" s="6">
        <v>523</v>
      </c>
      <c r="H27" s="6">
        <v>17744</v>
      </c>
      <c r="I27" s="6">
        <v>10658</v>
      </c>
      <c r="J27" s="6">
        <v>13541</v>
      </c>
      <c r="K27" s="6">
        <v>8148</v>
      </c>
      <c r="L27" s="6">
        <v>821</v>
      </c>
      <c r="M27" s="6">
        <v>3924</v>
      </c>
      <c r="N27" s="11" t="s">
        <v>16</v>
      </c>
      <c r="O27" s="17">
        <f t="shared" si="0"/>
        <v>2.3950617283950617</v>
      </c>
      <c r="Q27" s="32"/>
    </row>
    <row r="28" spans="1:17" ht="9.75" outlineLevel="6">
      <c r="A28" s="3" t="s">
        <v>2690</v>
      </c>
      <c r="B28" s="3" t="s">
        <v>3037</v>
      </c>
      <c r="C28" s="22" t="s">
        <v>3054</v>
      </c>
      <c r="D28" s="4" t="s">
        <v>2851</v>
      </c>
      <c r="E28" s="4" t="s">
        <v>64</v>
      </c>
      <c r="F28" s="6">
        <v>3376.9</v>
      </c>
      <c r="G28" s="6">
        <v>188.3</v>
      </c>
      <c r="H28" s="6">
        <v>6801.7</v>
      </c>
      <c r="I28" s="6">
        <v>4763.6</v>
      </c>
      <c r="J28" s="6">
        <v>7270.9</v>
      </c>
      <c r="K28" s="6">
        <v>4291.9</v>
      </c>
      <c r="L28" s="6">
        <v>457</v>
      </c>
      <c r="M28" s="6">
        <v>1516</v>
      </c>
      <c r="N28" s="11" t="s">
        <v>16</v>
      </c>
      <c r="O28" s="17">
        <f t="shared" si="0"/>
        <v>1.2709585714708755</v>
      </c>
      <c r="Q28" s="32"/>
    </row>
    <row r="29" spans="1:17" ht="9.75" outlineLevel="6">
      <c r="A29" s="3" t="s">
        <v>2690</v>
      </c>
      <c r="B29" s="3" t="s">
        <v>3037</v>
      </c>
      <c r="C29" s="22" t="s">
        <v>3054</v>
      </c>
      <c r="D29" s="4" t="s">
        <v>2792</v>
      </c>
      <c r="E29" s="4" t="s">
        <v>64</v>
      </c>
      <c r="F29" s="6">
        <v>3165</v>
      </c>
      <c r="G29" s="6">
        <v>288</v>
      </c>
      <c r="H29" s="6">
        <v>9072</v>
      </c>
      <c r="I29" s="6">
        <v>6204</v>
      </c>
      <c r="J29" s="6">
        <v>8078</v>
      </c>
      <c r="K29" s="6">
        <v>5073</v>
      </c>
      <c r="L29" s="6">
        <v>620</v>
      </c>
      <c r="M29" s="6">
        <v>3252</v>
      </c>
      <c r="N29" s="11" t="s">
        <v>16</v>
      </c>
      <c r="O29" s="17">
        <f t="shared" si="0"/>
        <v>1.6028436018957346</v>
      </c>
      <c r="Q29" s="32"/>
    </row>
    <row r="30" spans="1:17" ht="9.75" outlineLevel="6">
      <c r="A30" s="3" t="s">
        <v>2690</v>
      </c>
      <c r="B30" s="3" t="s">
        <v>3037</v>
      </c>
      <c r="C30" s="22" t="s">
        <v>3054</v>
      </c>
      <c r="D30" s="4" t="s">
        <v>2955</v>
      </c>
      <c r="E30" s="4" t="s">
        <v>64</v>
      </c>
      <c r="F30" s="6">
        <v>3137</v>
      </c>
      <c r="G30" s="6">
        <v>415</v>
      </c>
      <c r="H30" s="6">
        <v>13034</v>
      </c>
      <c r="I30" s="6">
        <v>8815</v>
      </c>
      <c r="J30" s="6">
        <v>10939</v>
      </c>
      <c r="K30" s="6">
        <v>7710</v>
      </c>
      <c r="L30" s="6">
        <v>625</v>
      </c>
      <c r="M30" s="9">
        <v>0</v>
      </c>
      <c r="N30" s="11" t="s">
        <v>16</v>
      </c>
      <c r="O30" s="17">
        <f t="shared" si="0"/>
        <v>2.457762193178196</v>
      </c>
      <c r="Q30" s="32"/>
    </row>
    <row r="31" spans="1:17" ht="9.75" outlineLevel="6">
      <c r="A31" s="3" t="s">
        <v>2690</v>
      </c>
      <c r="B31" s="3" t="s">
        <v>3037</v>
      </c>
      <c r="C31" s="22" t="s">
        <v>3054</v>
      </c>
      <c r="D31" s="4" t="s">
        <v>2984</v>
      </c>
      <c r="E31" s="4" t="s">
        <v>64</v>
      </c>
      <c r="F31" s="6">
        <v>3133.3</v>
      </c>
      <c r="G31" s="6">
        <v>230.5</v>
      </c>
      <c r="H31" s="6">
        <v>11068</v>
      </c>
      <c r="I31" s="6">
        <v>7886.1</v>
      </c>
      <c r="J31" s="6">
        <v>12264.2</v>
      </c>
      <c r="K31" s="6">
        <v>7253.6</v>
      </c>
      <c r="L31" s="6">
        <v>611.4</v>
      </c>
      <c r="M31" s="9">
        <v>0</v>
      </c>
      <c r="N31" s="11" t="s">
        <v>16</v>
      </c>
      <c r="O31" s="17">
        <f t="shared" si="0"/>
        <v>2.3150033510994796</v>
      </c>
      <c r="Q31" s="32"/>
    </row>
    <row r="32" spans="1:17" ht="9.75" outlineLevel="6">
      <c r="A32" s="3" t="s">
        <v>2690</v>
      </c>
      <c r="B32" s="3" t="s">
        <v>3037</v>
      </c>
      <c r="C32" s="22" t="s">
        <v>3054</v>
      </c>
      <c r="D32" s="4" t="s">
        <v>2810</v>
      </c>
      <c r="E32" s="4" t="s">
        <v>64</v>
      </c>
      <c r="F32" s="6">
        <v>3094</v>
      </c>
      <c r="G32" s="6">
        <v>227</v>
      </c>
      <c r="H32" s="6">
        <v>9718</v>
      </c>
      <c r="I32" s="6">
        <v>6801</v>
      </c>
      <c r="J32" s="6">
        <v>9943</v>
      </c>
      <c r="K32" s="6">
        <v>5551</v>
      </c>
      <c r="L32" s="6">
        <v>661</v>
      </c>
      <c r="M32" s="6">
        <v>2458</v>
      </c>
      <c r="N32" s="11" t="s">
        <v>16</v>
      </c>
      <c r="O32" s="17">
        <f t="shared" si="0"/>
        <v>1.7941176470588236</v>
      </c>
      <c r="Q32" s="32"/>
    </row>
    <row r="33" spans="1:17" ht="9.75" outlineLevel="6">
      <c r="A33" s="3" t="s">
        <v>2690</v>
      </c>
      <c r="B33" s="3" t="s">
        <v>3037</v>
      </c>
      <c r="C33" s="22" t="s">
        <v>3054</v>
      </c>
      <c r="D33" s="4" t="s">
        <v>2998</v>
      </c>
      <c r="E33" s="4" t="s">
        <v>64</v>
      </c>
      <c r="F33" s="6">
        <v>3091</v>
      </c>
      <c r="G33" s="6">
        <v>363</v>
      </c>
      <c r="H33" s="6">
        <v>14188</v>
      </c>
      <c r="I33" s="6">
        <v>10521</v>
      </c>
      <c r="J33" s="6">
        <v>14107</v>
      </c>
      <c r="K33" s="6">
        <v>10173</v>
      </c>
      <c r="L33" s="6">
        <v>934</v>
      </c>
      <c r="M33" s="9">
        <v>0</v>
      </c>
      <c r="N33" s="11" t="s">
        <v>16</v>
      </c>
      <c r="O33" s="17">
        <f t="shared" si="0"/>
        <v>3.29116790682627</v>
      </c>
      <c r="Q33" s="32"/>
    </row>
    <row r="34" spans="1:17" ht="9.75" outlineLevel="6">
      <c r="A34" s="3" t="s">
        <v>2690</v>
      </c>
      <c r="B34" s="3" t="s">
        <v>3037</v>
      </c>
      <c r="C34" s="22" t="s">
        <v>3054</v>
      </c>
      <c r="D34" s="4" t="s">
        <v>2827</v>
      </c>
      <c r="E34" s="4" t="s">
        <v>64</v>
      </c>
      <c r="F34" s="6">
        <v>3053.1</v>
      </c>
      <c r="G34" s="6">
        <v>395.9</v>
      </c>
      <c r="H34" s="6">
        <v>13005.4</v>
      </c>
      <c r="I34" s="6">
        <v>9181.7</v>
      </c>
      <c r="J34" s="6">
        <v>11232.4</v>
      </c>
      <c r="K34" s="6">
        <v>7366.7</v>
      </c>
      <c r="L34" s="6">
        <v>497.4</v>
      </c>
      <c r="M34" s="6">
        <v>1902</v>
      </c>
      <c r="N34" s="11" t="s">
        <v>16</v>
      </c>
      <c r="O34" s="17">
        <f t="shared" si="0"/>
        <v>2.4128590612819756</v>
      </c>
      <c r="Q34" s="32"/>
    </row>
    <row r="35" spans="1:17" ht="9.75" outlineLevel="6">
      <c r="A35" s="3" t="s">
        <v>2690</v>
      </c>
      <c r="B35" s="3" t="s">
        <v>3037</v>
      </c>
      <c r="C35" s="22" t="s">
        <v>3054</v>
      </c>
      <c r="D35" s="4" t="s">
        <v>2806</v>
      </c>
      <c r="E35" s="4" t="s">
        <v>64</v>
      </c>
      <c r="F35" s="6">
        <v>2846</v>
      </c>
      <c r="G35" s="6">
        <v>327</v>
      </c>
      <c r="H35" s="6">
        <v>9393</v>
      </c>
      <c r="I35" s="6">
        <v>6343</v>
      </c>
      <c r="J35" s="6">
        <v>10053</v>
      </c>
      <c r="K35" s="6">
        <v>6644</v>
      </c>
      <c r="L35" s="6">
        <v>804</v>
      </c>
      <c r="M35" s="6">
        <v>2650</v>
      </c>
      <c r="N35" s="11" t="s">
        <v>16</v>
      </c>
      <c r="O35" s="17">
        <f t="shared" si="0"/>
        <v>2.3345045678144762</v>
      </c>
      <c r="Q35" s="32"/>
    </row>
    <row r="36" spans="1:17" ht="9.75" outlineLevel="6">
      <c r="A36" s="3" t="s">
        <v>2690</v>
      </c>
      <c r="B36" s="3" t="s">
        <v>3037</v>
      </c>
      <c r="C36" s="22" t="s">
        <v>3054</v>
      </c>
      <c r="D36" s="4" t="s">
        <v>2846</v>
      </c>
      <c r="E36" s="4" t="s">
        <v>64</v>
      </c>
      <c r="F36" s="6">
        <v>2692.6</v>
      </c>
      <c r="G36" s="6">
        <v>188.8</v>
      </c>
      <c r="H36" s="6">
        <v>8737.7</v>
      </c>
      <c r="I36" s="6">
        <v>6809.7</v>
      </c>
      <c r="J36" s="6">
        <v>9360.1</v>
      </c>
      <c r="K36" s="6">
        <v>6028.3</v>
      </c>
      <c r="L36" s="6">
        <v>515.7</v>
      </c>
      <c r="M36" s="6">
        <v>1548</v>
      </c>
      <c r="N36" s="11" t="s">
        <v>16</v>
      </c>
      <c r="O36" s="17">
        <f t="shared" si="0"/>
        <v>2.2388397831092623</v>
      </c>
      <c r="Q36" s="32"/>
    </row>
    <row r="37" spans="1:17" ht="9.75" outlineLevel="6">
      <c r="A37" s="3" t="s">
        <v>2690</v>
      </c>
      <c r="B37" s="3" t="s">
        <v>3037</v>
      </c>
      <c r="C37" s="22" t="s">
        <v>3054</v>
      </c>
      <c r="D37" s="4" t="s">
        <v>2971</v>
      </c>
      <c r="E37" s="4" t="s">
        <v>64</v>
      </c>
      <c r="F37" s="6">
        <v>2586.6</v>
      </c>
      <c r="G37" s="6">
        <v>121.8</v>
      </c>
      <c r="H37" s="6">
        <v>4067.5</v>
      </c>
      <c r="I37" s="6">
        <v>2683.2</v>
      </c>
      <c r="J37" s="6">
        <v>5470.7</v>
      </c>
      <c r="K37" s="6">
        <v>3535.3</v>
      </c>
      <c r="L37" s="6">
        <v>230.2</v>
      </c>
      <c r="M37" s="9">
        <v>0</v>
      </c>
      <c r="N37" s="11" t="s">
        <v>16</v>
      </c>
      <c r="O37" s="17">
        <f t="shared" si="0"/>
        <v>1.366774916879301</v>
      </c>
      <c r="Q37" s="32"/>
    </row>
    <row r="38" spans="1:17" ht="9.75" outlineLevel="6">
      <c r="A38" s="3" t="s">
        <v>2690</v>
      </c>
      <c r="B38" s="3" t="s">
        <v>3037</v>
      </c>
      <c r="C38" s="22" t="s">
        <v>3054</v>
      </c>
      <c r="D38" s="4" t="s">
        <v>2988</v>
      </c>
      <c r="E38" s="4" t="s">
        <v>64</v>
      </c>
      <c r="F38" s="6">
        <v>2536.7</v>
      </c>
      <c r="G38" s="6">
        <v>188.7</v>
      </c>
      <c r="H38" s="6">
        <v>7096.8</v>
      </c>
      <c r="I38" s="6">
        <v>5335.4</v>
      </c>
      <c r="J38" s="6">
        <v>7333.2</v>
      </c>
      <c r="K38" s="6">
        <v>4605.9</v>
      </c>
      <c r="L38" s="6">
        <v>465</v>
      </c>
      <c r="M38" s="9">
        <v>0</v>
      </c>
      <c r="N38" s="11" t="s">
        <v>16</v>
      </c>
      <c r="O38" s="17">
        <f t="shared" si="0"/>
        <v>1.8157054440808924</v>
      </c>
      <c r="Q38" s="32"/>
    </row>
    <row r="39" spans="1:17" ht="9.75" outlineLevel="6">
      <c r="A39" s="3" t="s">
        <v>2690</v>
      </c>
      <c r="B39" s="3" t="s">
        <v>3037</v>
      </c>
      <c r="C39" s="22" t="s">
        <v>3054</v>
      </c>
      <c r="D39" s="4" t="s">
        <v>2831</v>
      </c>
      <c r="E39" s="4" t="s">
        <v>64</v>
      </c>
      <c r="F39" s="6">
        <v>2453.1</v>
      </c>
      <c r="G39" s="6">
        <v>265.6</v>
      </c>
      <c r="H39" s="6">
        <v>9882.5</v>
      </c>
      <c r="I39" s="6">
        <v>6907.9</v>
      </c>
      <c r="J39" s="6">
        <v>8266.2</v>
      </c>
      <c r="K39" s="6">
        <v>5659.5</v>
      </c>
      <c r="L39" s="6">
        <v>565.4</v>
      </c>
      <c r="M39" s="6">
        <v>1884</v>
      </c>
      <c r="N39" s="11" t="s">
        <v>16</v>
      </c>
      <c r="O39" s="17">
        <f aca="true" t="shared" si="1" ref="O39:O70">K39/F39</f>
        <v>2.3070808364926014</v>
      </c>
      <c r="Q39" s="32"/>
    </row>
    <row r="40" spans="1:17" ht="9.75" outlineLevel="6">
      <c r="A40" s="3" t="s">
        <v>2690</v>
      </c>
      <c r="B40" s="3" t="s">
        <v>3037</v>
      </c>
      <c r="C40" s="22" t="s">
        <v>3054</v>
      </c>
      <c r="D40" s="4" t="s">
        <v>2801</v>
      </c>
      <c r="E40" s="4" t="s">
        <v>64</v>
      </c>
      <c r="F40" s="6">
        <v>2419</v>
      </c>
      <c r="G40" s="6">
        <v>302.6</v>
      </c>
      <c r="H40" s="6">
        <v>9036.5</v>
      </c>
      <c r="I40" s="6">
        <v>6402.7</v>
      </c>
      <c r="J40" s="6">
        <v>7274.3</v>
      </c>
      <c r="K40" s="6">
        <v>4584.2</v>
      </c>
      <c r="L40" s="6">
        <v>671</v>
      </c>
      <c r="M40" s="6">
        <v>2912</v>
      </c>
      <c r="N40" s="11" t="s">
        <v>16</v>
      </c>
      <c r="O40" s="17">
        <f t="shared" si="1"/>
        <v>1.8950806118230674</v>
      </c>
      <c r="Q40" s="32"/>
    </row>
    <row r="41" spans="1:17" ht="9.75" outlineLevel="6">
      <c r="A41" s="3" t="s">
        <v>2690</v>
      </c>
      <c r="B41" s="3" t="s">
        <v>3037</v>
      </c>
      <c r="C41" s="22" t="s">
        <v>3054</v>
      </c>
      <c r="D41" s="4" t="s">
        <v>2857</v>
      </c>
      <c r="E41" s="4" t="s">
        <v>64</v>
      </c>
      <c r="F41" s="6">
        <v>2337</v>
      </c>
      <c r="G41" s="6">
        <v>274</v>
      </c>
      <c r="H41" s="6">
        <v>9602</v>
      </c>
      <c r="I41" s="6">
        <v>7003</v>
      </c>
      <c r="J41" s="6">
        <v>8935</v>
      </c>
      <c r="K41" s="6">
        <v>6464</v>
      </c>
      <c r="L41" s="6">
        <v>410</v>
      </c>
      <c r="M41" s="6">
        <v>1400</v>
      </c>
      <c r="N41" s="11" t="s">
        <v>16</v>
      </c>
      <c r="O41" s="17">
        <f t="shared" si="1"/>
        <v>2.765939238339752</v>
      </c>
      <c r="Q41" s="32"/>
    </row>
    <row r="42" spans="1:17" ht="9.75" outlineLevel="6">
      <c r="A42" s="3" t="s">
        <v>2690</v>
      </c>
      <c r="B42" s="3" t="s">
        <v>3037</v>
      </c>
      <c r="C42" s="22" t="s">
        <v>3054</v>
      </c>
      <c r="D42" s="4" t="s">
        <v>2809</v>
      </c>
      <c r="E42" s="4" t="s">
        <v>64</v>
      </c>
      <c r="F42" s="6">
        <v>2249.7</v>
      </c>
      <c r="G42" s="6">
        <v>343.5</v>
      </c>
      <c r="H42" s="6">
        <v>8826.7</v>
      </c>
      <c r="I42" s="6">
        <v>5416.4</v>
      </c>
      <c r="J42" s="6">
        <v>8665.3</v>
      </c>
      <c r="K42" s="6">
        <v>4227</v>
      </c>
      <c r="L42" s="6">
        <v>600.9</v>
      </c>
      <c r="M42" s="6">
        <v>2551</v>
      </c>
      <c r="N42" s="11" t="s">
        <v>16</v>
      </c>
      <c r="O42" s="17">
        <f t="shared" si="1"/>
        <v>1.8789171889585279</v>
      </c>
      <c r="Q42" s="32"/>
    </row>
    <row r="43" spans="1:17" ht="9.75" outlineLevel="6">
      <c r="A43" s="3" t="s">
        <v>2690</v>
      </c>
      <c r="B43" s="3" t="s">
        <v>3037</v>
      </c>
      <c r="C43" s="22" t="s">
        <v>3054</v>
      </c>
      <c r="D43" s="4" t="s">
        <v>2813</v>
      </c>
      <c r="E43" s="4" t="s">
        <v>64</v>
      </c>
      <c r="F43" s="6">
        <v>2248.8</v>
      </c>
      <c r="G43" s="6">
        <v>221.2</v>
      </c>
      <c r="H43" s="6">
        <v>7646.6</v>
      </c>
      <c r="I43" s="6">
        <v>5024.2</v>
      </c>
      <c r="J43" s="6">
        <v>6431.8</v>
      </c>
      <c r="K43" s="6">
        <v>5622.4</v>
      </c>
      <c r="L43" s="6">
        <v>294.6</v>
      </c>
      <c r="M43" s="6">
        <v>2300</v>
      </c>
      <c r="N43" s="11" t="s">
        <v>16</v>
      </c>
      <c r="O43" s="17">
        <f t="shared" si="1"/>
        <v>2.500177872643187</v>
      </c>
      <c r="Q43" s="32"/>
    </row>
    <row r="44" spans="1:17" ht="9.75" outlineLevel="6">
      <c r="A44" s="3" t="s">
        <v>2690</v>
      </c>
      <c r="B44" s="3" t="s">
        <v>3037</v>
      </c>
      <c r="C44" s="22" t="s">
        <v>3054</v>
      </c>
      <c r="D44" s="4" t="s">
        <v>2868</v>
      </c>
      <c r="E44" s="4" t="s">
        <v>64</v>
      </c>
      <c r="F44" s="6">
        <v>2172.4</v>
      </c>
      <c r="G44" s="6">
        <v>341</v>
      </c>
      <c r="H44" s="6">
        <v>9718.2</v>
      </c>
      <c r="I44" s="6">
        <v>5526.2</v>
      </c>
      <c r="J44" s="6">
        <v>8807.9</v>
      </c>
      <c r="K44" s="6">
        <v>4659.9</v>
      </c>
      <c r="L44" s="6">
        <v>643.9</v>
      </c>
      <c r="M44" s="6">
        <v>1160</v>
      </c>
      <c r="N44" s="11" t="s">
        <v>16</v>
      </c>
      <c r="O44" s="17">
        <f t="shared" si="1"/>
        <v>2.1450469526790643</v>
      </c>
      <c r="Q44" s="32"/>
    </row>
    <row r="45" spans="1:17" ht="9.75" outlineLevel="6">
      <c r="A45" s="3" t="s">
        <v>2690</v>
      </c>
      <c r="B45" s="3" t="s">
        <v>3037</v>
      </c>
      <c r="C45" s="22" t="s">
        <v>3054</v>
      </c>
      <c r="D45" s="4" t="s">
        <v>2889</v>
      </c>
      <c r="E45" s="4" t="s">
        <v>64</v>
      </c>
      <c r="F45" s="6">
        <v>2150.9</v>
      </c>
      <c r="G45" s="6">
        <v>214</v>
      </c>
      <c r="H45" s="6">
        <v>8202.1</v>
      </c>
      <c r="I45" s="6">
        <v>4025.8</v>
      </c>
      <c r="J45" s="6">
        <v>6403.8</v>
      </c>
      <c r="K45" s="6">
        <v>3053.4</v>
      </c>
      <c r="L45" s="6">
        <v>239.4</v>
      </c>
      <c r="M45" s="6">
        <v>729</v>
      </c>
      <c r="N45" s="11" t="s">
        <v>16</v>
      </c>
      <c r="O45" s="17">
        <f t="shared" si="1"/>
        <v>1.4195917987819053</v>
      </c>
      <c r="Q45" s="32"/>
    </row>
    <row r="46" spans="1:17" ht="9.75" outlineLevel="6">
      <c r="A46" s="3" t="s">
        <v>2690</v>
      </c>
      <c r="B46" s="3" t="s">
        <v>3037</v>
      </c>
      <c r="C46" s="22" t="s">
        <v>3054</v>
      </c>
      <c r="D46" s="4" t="s">
        <v>2852</v>
      </c>
      <c r="E46" s="4" t="s">
        <v>64</v>
      </c>
      <c r="F46" s="6">
        <v>2101</v>
      </c>
      <c r="G46" s="6">
        <v>229</v>
      </c>
      <c r="H46" s="6">
        <v>7764</v>
      </c>
      <c r="I46" s="6">
        <v>4948</v>
      </c>
      <c r="J46" s="6">
        <v>6613</v>
      </c>
      <c r="K46" s="6">
        <v>4387</v>
      </c>
      <c r="L46" s="6">
        <v>567</v>
      </c>
      <c r="M46" s="6">
        <v>1501</v>
      </c>
      <c r="N46" s="11" t="s">
        <v>16</v>
      </c>
      <c r="O46" s="17">
        <f t="shared" si="1"/>
        <v>2.088053307948596</v>
      </c>
      <c r="Q46" s="32"/>
    </row>
    <row r="47" spans="1:17" ht="9.75" outlineLevel="6">
      <c r="A47" s="3" t="s">
        <v>2690</v>
      </c>
      <c r="B47" s="3" t="s">
        <v>3037</v>
      </c>
      <c r="C47" s="22" t="s">
        <v>3054</v>
      </c>
      <c r="D47" s="4" t="s">
        <v>2817</v>
      </c>
      <c r="E47" s="4" t="s">
        <v>64</v>
      </c>
      <c r="F47" s="6">
        <v>2044</v>
      </c>
      <c r="G47" s="6">
        <v>185</v>
      </c>
      <c r="H47" s="6">
        <v>8327</v>
      </c>
      <c r="I47" s="6">
        <v>5810</v>
      </c>
      <c r="J47" s="6">
        <v>7785</v>
      </c>
      <c r="K47" s="6">
        <v>5319</v>
      </c>
      <c r="L47" s="6">
        <v>931</v>
      </c>
      <c r="M47" s="6">
        <v>2122</v>
      </c>
      <c r="N47" s="11" t="s">
        <v>16</v>
      </c>
      <c r="O47" s="17">
        <f t="shared" si="1"/>
        <v>2.602250489236791</v>
      </c>
      <c r="Q47" s="32"/>
    </row>
    <row r="48" spans="1:17" ht="9.75" outlineLevel="6">
      <c r="A48" s="3" t="s">
        <v>2690</v>
      </c>
      <c r="B48" s="3" t="s">
        <v>3037</v>
      </c>
      <c r="C48" s="22" t="s">
        <v>3054</v>
      </c>
      <c r="D48" s="4" t="s">
        <v>2864</v>
      </c>
      <c r="E48" s="4" t="s">
        <v>64</v>
      </c>
      <c r="F48" s="6">
        <v>1937.4</v>
      </c>
      <c r="G48" s="6">
        <v>137.9</v>
      </c>
      <c r="H48" s="6">
        <v>5615.1</v>
      </c>
      <c r="I48" s="6">
        <v>3743.1</v>
      </c>
      <c r="J48" s="6">
        <v>4521.3</v>
      </c>
      <c r="K48" s="6">
        <v>2963.2</v>
      </c>
      <c r="L48" s="6">
        <v>542.8</v>
      </c>
      <c r="M48" s="6">
        <v>1282</v>
      </c>
      <c r="N48" s="11" t="s">
        <v>16</v>
      </c>
      <c r="O48" s="17">
        <f t="shared" si="1"/>
        <v>1.529472488902653</v>
      </c>
      <c r="Q48" s="32"/>
    </row>
    <row r="49" spans="1:17" ht="9.75" outlineLevel="6">
      <c r="A49" s="3" t="s">
        <v>2690</v>
      </c>
      <c r="B49" s="3" t="s">
        <v>3037</v>
      </c>
      <c r="C49" s="22" t="s">
        <v>3054</v>
      </c>
      <c r="D49" s="4" t="s">
        <v>2807</v>
      </c>
      <c r="E49" s="4" t="s">
        <v>2808</v>
      </c>
      <c r="F49" s="6">
        <v>1900</v>
      </c>
      <c r="G49" s="6">
        <v>213</v>
      </c>
      <c r="H49" s="6">
        <v>8100</v>
      </c>
      <c r="I49" s="6">
        <v>5392</v>
      </c>
      <c r="J49" s="6">
        <v>7042</v>
      </c>
      <c r="K49" s="6">
        <v>4412</v>
      </c>
      <c r="L49" s="6">
        <v>1007</v>
      </c>
      <c r="M49" s="6">
        <v>2600</v>
      </c>
      <c r="N49" s="11" t="s">
        <v>16</v>
      </c>
      <c r="O49" s="17">
        <f t="shared" si="1"/>
        <v>2.3221052631578947</v>
      </c>
      <c r="Q49" s="32"/>
    </row>
    <row r="50" spans="1:17" ht="9.75" outlineLevel="6">
      <c r="A50" s="3" t="s">
        <v>2690</v>
      </c>
      <c r="B50" s="3" t="s">
        <v>3037</v>
      </c>
      <c r="C50" s="22" t="s">
        <v>3054</v>
      </c>
      <c r="D50" s="4" t="s">
        <v>2966</v>
      </c>
      <c r="E50" s="4" t="s">
        <v>64</v>
      </c>
      <c r="F50" s="6">
        <v>1893</v>
      </c>
      <c r="G50" s="6">
        <v>121</v>
      </c>
      <c r="H50" s="6">
        <v>5926</v>
      </c>
      <c r="I50" s="6">
        <v>4063</v>
      </c>
      <c r="J50" s="6">
        <v>7167</v>
      </c>
      <c r="K50" s="6">
        <v>4808</v>
      </c>
      <c r="L50" s="6">
        <v>224</v>
      </c>
      <c r="M50" s="9">
        <v>0</v>
      </c>
      <c r="N50" s="11" t="s">
        <v>16</v>
      </c>
      <c r="O50" s="17">
        <f t="shared" si="1"/>
        <v>2.5398837823560485</v>
      </c>
      <c r="Q50" s="32"/>
    </row>
    <row r="51" spans="1:17" ht="9.75" outlineLevel="6">
      <c r="A51" s="3" t="s">
        <v>2690</v>
      </c>
      <c r="B51" s="3" t="s">
        <v>3037</v>
      </c>
      <c r="C51" s="22" t="s">
        <v>3054</v>
      </c>
      <c r="D51" s="4" t="s">
        <v>2898</v>
      </c>
      <c r="E51" s="4" t="s">
        <v>64</v>
      </c>
      <c r="F51" s="6">
        <v>1852</v>
      </c>
      <c r="G51" s="6">
        <v>99.6</v>
      </c>
      <c r="H51" s="6">
        <v>3898</v>
      </c>
      <c r="I51" s="6">
        <v>2432.9</v>
      </c>
      <c r="J51" s="6">
        <v>3908.1</v>
      </c>
      <c r="K51" s="6">
        <v>2370.8</v>
      </c>
      <c r="L51" s="6">
        <v>192.8</v>
      </c>
      <c r="M51" s="6">
        <v>596</v>
      </c>
      <c r="N51" s="11" t="s">
        <v>16</v>
      </c>
      <c r="O51" s="17">
        <f t="shared" si="1"/>
        <v>1.2801295896328295</v>
      </c>
      <c r="Q51" s="32"/>
    </row>
    <row r="52" spans="1:17" ht="9.75" outlineLevel="6">
      <c r="A52" s="3" t="s">
        <v>2690</v>
      </c>
      <c r="B52" s="3" t="s">
        <v>3037</v>
      </c>
      <c r="C52" s="22" t="s">
        <v>3054</v>
      </c>
      <c r="D52" s="4" t="s">
        <v>2837</v>
      </c>
      <c r="E52" s="4" t="s">
        <v>64</v>
      </c>
      <c r="F52" s="6">
        <v>1848.1</v>
      </c>
      <c r="G52" s="6">
        <v>197.5</v>
      </c>
      <c r="H52" s="6">
        <v>6679.2</v>
      </c>
      <c r="I52" s="6">
        <v>4554.7</v>
      </c>
      <c r="J52" s="6">
        <v>6461.8</v>
      </c>
      <c r="K52" s="6">
        <v>3782.8</v>
      </c>
      <c r="L52" s="6">
        <v>526</v>
      </c>
      <c r="M52" s="6">
        <v>1766</v>
      </c>
      <c r="N52" s="11" t="s">
        <v>16</v>
      </c>
      <c r="O52" s="17">
        <f t="shared" si="1"/>
        <v>2.046858936204751</v>
      </c>
      <c r="Q52" s="32"/>
    </row>
    <row r="53" spans="1:17" ht="9.75" outlineLevel="6">
      <c r="A53" s="3" t="s">
        <v>2690</v>
      </c>
      <c r="B53" s="3" t="s">
        <v>3037</v>
      </c>
      <c r="C53" s="22" t="s">
        <v>3054</v>
      </c>
      <c r="D53" s="4" t="s">
        <v>2855</v>
      </c>
      <c r="E53" s="4" t="s">
        <v>64</v>
      </c>
      <c r="F53" s="6">
        <v>1846.4</v>
      </c>
      <c r="G53" s="6">
        <v>183.3</v>
      </c>
      <c r="H53" s="6">
        <v>8410.6</v>
      </c>
      <c r="I53" s="6">
        <v>5907.3</v>
      </c>
      <c r="J53" s="6">
        <v>6816.9</v>
      </c>
      <c r="K53" s="6">
        <v>4346.2</v>
      </c>
      <c r="L53" s="6">
        <v>511.4</v>
      </c>
      <c r="M53" s="6">
        <v>1468</v>
      </c>
      <c r="N53" s="11" t="s">
        <v>16</v>
      </c>
      <c r="O53" s="17">
        <f t="shared" si="1"/>
        <v>2.353877816291161</v>
      </c>
      <c r="Q53" s="32"/>
    </row>
    <row r="54" spans="1:17" ht="9.75" outlineLevel="6">
      <c r="A54" s="3" t="s">
        <v>2690</v>
      </c>
      <c r="B54" s="3" t="s">
        <v>3037</v>
      </c>
      <c r="C54" s="22" t="s">
        <v>3054</v>
      </c>
      <c r="D54" s="4" t="s">
        <v>2957</v>
      </c>
      <c r="E54" s="4" t="s">
        <v>64</v>
      </c>
      <c r="F54" s="6">
        <v>1810</v>
      </c>
      <c r="G54" s="6">
        <v>256</v>
      </c>
      <c r="H54" s="6">
        <v>7150</v>
      </c>
      <c r="I54" s="6">
        <v>4937</v>
      </c>
      <c r="J54" s="6">
        <v>9999</v>
      </c>
      <c r="K54" s="6">
        <v>6937</v>
      </c>
      <c r="L54" s="6">
        <v>322</v>
      </c>
      <c r="M54" s="9">
        <v>0</v>
      </c>
      <c r="N54" s="11" t="s">
        <v>16</v>
      </c>
      <c r="O54" s="17">
        <f t="shared" si="1"/>
        <v>3.8325966850828728</v>
      </c>
      <c r="Q54" s="32"/>
    </row>
    <row r="55" spans="1:17" ht="9.75" outlineLevel="6">
      <c r="A55" s="3" t="s">
        <v>2690</v>
      </c>
      <c r="B55" s="3" t="s">
        <v>3037</v>
      </c>
      <c r="C55" s="22" t="s">
        <v>3054</v>
      </c>
      <c r="D55" s="4" t="s">
        <v>2880</v>
      </c>
      <c r="E55" s="4" t="s">
        <v>64</v>
      </c>
      <c r="F55" s="6">
        <v>1737</v>
      </c>
      <c r="G55" s="6">
        <v>197</v>
      </c>
      <c r="H55" s="6">
        <v>6857</v>
      </c>
      <c r="I55" s="6">
        <v>6246</v>
      </c>
      <c r="J55" s="6">
        <v>7715</v>
      </c>
      <c r="K55" s="6">
        <v>5608</v>
      </c>
      <c r="L55" s="6">
        <v>604</v>
      </c>
      <c r="M55" s="6">
        <v>949</v>
      </c>
      <c r="N55" s="11" t="s">
        <v>16</v>
      </c>
      <c r="O55" s="17">
        <f t="shared" si="1"/>
        <v>3.228554979850317</v>
      </c>
      <c r="Q55" s="32"/>
    </row>
    <row r="56" spans="1:17" ht="9.75" outlineLevel="6">
      <c r="A56" s="3" t="s">
        <v>2690</v>
      </c>
      <c r="B56" s="3" t="s">
        <v>3037</v>
      </c>
      <c r="C56" s="22" t="s">
        <v>3054</v>
      </c>
      <c r="D56" s="4" t="s">
        <v>2967</v>
      </c>
      <c r="E56" s="4" t="s">
        <v>64</v>
      </c>
      <c r="F56" s="6">
        <v>1730.8</v>
      </c>
      <c r="G56" s="6">
        <v>250.1</v>
      </c>
      <c r="H56" s="6">
        <v>9528.5</v>
      </c>
      <c r="I56" s="6">
        <v>5869.8</v>
      </c>
      <c r="J56" s="6">
        <v>7510.8</v>
      </c>
      <c r="K56" s="6">
        <v>5068.4</v>
      </c>
      <c r="L56" s="6">
        <v>647</v>
      </c>
      <c r="M56" s="9">
        <v>0</v>
      </c>
      <c r="N56" s="11" t="s">
        <v>16</v>
      </c>
      <c r="O56" s="17">
        <f t="shared" si="1"/>
        <v>2.928356829211925</v>
      </c>
      <c r="Q56" s="32"/>
    </row>
    <row r="57" spans="1:17" ht="9.75" outlineLevel="6">
      <c r="A57" s="3" t="s">
        <v>2690</v>
      </c>
      <c r="B57" s="3" t="s">
        <v>3037</v>
      </c>
      <c r="C57" s="22" t="s">
        <v>3054</v>
      </c>
      <c r="D57" s="4" t="s">
        <v>2862</v>
      </c>
      <c r="E57" s="4" t="s">
        <v>64</v>
      </c>
      <c r="F57" s="6">
        <v>1682.3</v>
      </c>
      <c r="G57" s="6">
        <v>111.5</v>
      </c>
      <c r="H57" s="6">
        <v>4624.4</v>
      </c>
      <c r="I57" s="6">
        <v>3118.5</v>
      </c>
      <c r="J57" s="6">
        <v>4278.7</v>
      </c>
      <c r="K57" s="6">
        <v>2775.6</v>
      </c>
      <c r="L57" s="6">
        <v>329.1</v>
      </c>
      <c r="M57" s="6">
        <v>1305</v>
      </c>
      <c r="N57" s="11" t="s">
        <v>16</v>
      </c>
      <c r="O57" s="17">
        <f t="shared" si="1"/>
        <v>1.6498840872614873</v>
      </c>
      <c r="Q57" s="32"/>
    </row>
    <row r="58" spans="1:17" ht="9.75" outlineLevel="6">
      <c r="A58" s="3" t="s">
        <v>2690</v>
      </c>
      <c r="B58" s="3" t="s">
        <v>3037</v>
      </c>
      <c r="C58" s="22" t="s">
        <v>3054</v>
      </c>
      <c r="D58" s="4" t="s">
        <v>2870</v>
      </c>
      <c r="E58" s="4" t="s">
        <v>64</v>
      </c>
      <c r="F58" s="6">
        <v>1668.3</v>
      </c>
      <c r="G58" s="6">
        <v>144.8</v>
      </c>
      <c r="H58" s="6">
        <v>5196.1</v>
      </c>
      <c r="I58" s="6">
        <v>2700.4</v>
      </c>
      <c r="J58" s="6">
        <v>3338.7</v>
      </c>
      <c r="K58" s="6">
        <v>2043.4</v>
      </c>
      <c r="L58" s="6">
        <v>114.2</v>
      </c>
      <c r="M58" s="6">
        <v>1130</v>
      </c>
      <c r="N58" s="11" t="s">
        <v>16</v>
      </c>
      <c r="O58" s="17">
        <f t="shared" si="1"/>
        <v>1.2248396571360067</v>
      </c>
      <c r="Q58" s="32"/>
    </row>
    <row r="59" spans="1:17" ht="9.75" outlineLevel="6">
      <c r="A59" s="3" t="s">
        <v>2690</v>
      </c>
      <c r="B59" s="3" t="s">
        <v>3037</v>
      </c>
      <c r="C59" s="22" t="s">
        <v>3054</v>
      </c>
      <c r="D59" s="4" t="s">
        <v>2859</v>
      </c>
      <c r="E59" s="4" t="s">
        <v>64</v>
      </c>
      <c r="F59" s="6">
        <v>1590.5</v>
      </c>
      <c r="G59" s="6">
        <v>152.7</v>
      </c>
      <c r="H59" s="6">
        <v>4975.1</v>
      </c>
      <c r="I59" s="6">
        <v>3679.4</v>
      </c>
      <c r="J59" s="6">
        <v>4708.3</v>
      </c>
      <c r="K59" s="6">
        <v>2935.7</v>
      </c>
      <c r="L59" s="6">
        <v>348.3</v>
      </c>
      <c r="M59" s="6">
        <v>1384</v>
      </c>
      <c r="N59" s="11" t="s">
        <v>16</v>
      </c>
      <c r="O59" s="17">
        <f t="shared" si="1"/>
        <v>1.8457717698836842</v>
      </c>
      <c r="Q59" s="32"/>
    </row>
    <row r="60" spans="1:17" ht="9.75" outlineLevel="6">
      <c r="A60" s="3" t="s">
        <v>2690</v>
      </c>
      <c r="B60" s="3" t="s">
        <v>3037</v>
      </c>
      <c r="C60" s="22" t="s">
        <v>3054</v>
      </c>
      <c r="D60" s="4" t="s">
        <v>2974</v>
      </c>
      <c r="E60" s="4" t="s">
        <v>64</v>
      </c>
      <c r="F60" s="6">
        <v>1564</v>
      </c>
      <c r="G60" s="6">
        <v>96</v>
      </c>
      <c r="H60" s="6">
        <v>3653</v>
      </c>
      <c r="I60" s="6">
        <v>3372</v>
      </c>
      <c r="J60" s="6">
        <v>3982</v>
      </c>
      <c r="K60" s="6">
        <v>2812</v>
      </c>
      <c r="L60" s="6">
        <v>239</v>
      </c>
      <c r="M60" s="9">
        <v>0</v>
      </c>
      <c r="N60" s="11" t="s">
        <v>16</v>
      </c>
      <c r="O60" s="17">
        <f t="shared" si="1"/>
        <v>1.7979539641943734</v>
      </c>
      <c r="Q60" s="32"/>
    </row>
    <row r="61" spans="1:17" ht="9.75" outlineLevel="6">
      <c r="A61" s="3" t="s">
        <v>2690</v>
      </c>
      <c r="B61" s="3" t="s">
        <v>3037</v>
      </c>
      <c r="C61" s="22" t="s">
        <v>3054</v>
      </c>
      <c r="D61" s="4" t="s">
        <v>2990</v>
      </c>
      <c r="E61" s="4" t="s">
        <v>64</v>
      </c>
      <c r="F61" s="6">
        <v>1529</v>
      </c>
      <c r="G61" s="6">
        <v>120</v>
      </c>
      <c r="H61" s="6">
        <v>4064</v>
      </c>
      <c r="I61" s="6">
        <v>2628</v>
      </c>
      <c r="J61" s="6">
        <v>3826</v>
      </c>
      <c r="K61" s="6">
        <v>2051</v>
      </c>
      <c r="L61" s="6">
        <v>157</v>
      </c>
      <c r="M61" s="9">
        <v>0</v>
      </c>
      <c r="N61" s="11" t="s">
        <v>16</v>
      </c>
      <c r="O61" s="17">
        <f t="shared" si="1"/>
        <v>1.3413996075866579</v>
      </c>
      <c r="Q61" s="32"/>
    </row>
    <row r="62" spans="1:17" ht="9.75" outlineLevel="6">
      <c r="A62" s="3" t="s">
        <v>2690</v>
      </c>
      <c r="B62" s="3" t="s">
        <v>3037</v>
      </c>
      <c r="C62" s="22" t="s">
        <v>3054</v>
      </c>
      <c r="D62" s="4" t="s">
        <v>2895</v>
      </c>
      <c r="E62" s="4" t="s">
        <v>64</v>
      </c>
      <c r="F62" s="6">
        <v>1524.2</v>
      </c>
      <c r="G62" s="6">
        <v>113.9</v>
      </c>
      <c r="H62" s="6">
        <v>4076.3</v>
      </c>
      <c r="I62" s="6">
        <v>2559.7</v>
      </c>
      <c r="J62" s="6">
        <v>3373.6</v>
      </c>
      <c r="K62" s="6">
        <v>2071.4</v>
      </c>
      <c r="L62" s="6">
        <v>177.2</v>
      </c>
      <c r="M62" s="6">
        <v>673</v>
      </c>
      <c r="N62" s="11" t="s">
        <v>16</v>
      </c>
      <c r="O62" s="17">
        <f t="shared" si="1"/>
        <v>1.359008004198924</v>
      </c>
      <c r="Q62" s="32"/>
    </row>
    <row r="63" spans="1:17" ht="9.75" outlineLevel="6">
      <c r="A63" s="3" t="s">
        <v>2690</v>
      </c>
      <c r="B63" s="3" t="s">
        <v>3037</v>
      </c>
      <c r="C63" s="22" t="s">
        <v>3054</v>
      </c>
      <c r="D63" s="4" t="s">
        <v>2858</v>
      </c>
      <c r="E63" s="4" t="s">
        <v>64</v>
      </c>
      <c r="F63" s="6">
        <v>1449.1</v>
      </c>
      <c r="G63" s="6">
        <v>228.5</v>
      </c>
      <c r="H63" s="6">
        <v>5796.6</v>
      </c>
      <c r="I63" s="6">
        <v>3938.9</v>
      </c>
      <c r="J63" s="6">
        <v>5128.2</v>
      </c>
      <c r="K63" s="6">
        <v>3375.6</v>
      </c>
      <c r="L63" s="6">
        <v>312.9</v>
      </c>
      <c r="M63" s="6">
        <v>1391</v>
      </c>
      <c r="N63" s="11" t="s">
        <v>16</v>
      </c>
      <c r="O63" s="17">
        <f t="shared" si="1"/>
        <v>2.329445862949417</v>
      </c>
      <c r="Q63" s="32"/>
    </row>
    <row r="64" spans="1:17" ht="9.75" outlineLevel="6">
      <c r="A64" s="3" t="s">
        <v>2690</v>
      </c>
      <c r="B64" s="3" t="s">
        <v>3037</v>
      </c>
      <c r="C64" s="22" t="s">
        <v>3054</v>
      </c>
      <c r="D64" s="4" t="s">
        <v>2869</v>
      </c>
      <c r="E64" s="4" t="s">
        <v>64</v>
      </c>
      <c r="F64" s="6">
        <v>1351.6</v>
      </c>
      <c r="G64" s="6">
        <v>99.7</v>
      </c>
      <c r="H64" s="6">
        <v>4760.2</v>
      </c>
      <c r="I64" s="6">
        <v>3440.6</v>
      </c>
      <c r="J64" s="6">
        <v>3813.5</v>
      </c>
      <c r="K64" s="6">
        <v>2237.8</v>
      </c>
      <c r="L64" s="6">
        <v>367.5</v>
      </c>
      <c r="M64" s="6">
        <v>1133</v>
      </c>
      <c r="N64" s="11" t="s">
        <v>16</v>
      </c>
      <c r="O64" s="17">
        <f t="shared" si="1"/>
        <v>1.6556673572062743</v>
      </c>
      <c r="Q64" s="32"/>
    </row>
    <row r="65" spans="1:17" ht="9.75" outlineLevel="6">
      <c r="A65" s="3" t="s">
        <v>2690</v>
      </c>
      <c r="B65" s="3" t="s">
        <v>3037</v>
      </c>
      <c r="C65" s="22" t="s">
        <v>3054</v>
      </c>
      <c r="D65" s="4" t="s">
        <v>2860</v>
      </c>
      <c r="E65" s="4" t="s">
        <v>64</v>
      </c>
      <c r="F65" s="6">
        <v>1321.7</v>
      </c>
      <c r="G65" s="6">
        <v>186.6</v>
      </c>
      <c r="H65" s="6">
        <v>5121.2</v>
      </c>
      <c r="I65" s="6">
        <v>2856.6</v>
      </c>
      <c r="J65" s="6">
        <v>3631.9</v>
      </c>
      <c r="K65" s="6">
        <v>2187.3</v>
      </c>
      <c r="L65" s="6">
        <v>391.3</v>
      </c>
      <c r="M65" s="6">
        <v>1355</v>
      </c>
      <c r="N65" s="11" t="s">
        <v>16</v>
      </c>
      <c r="O65" s="17">
        <f t="shared" si="1"/>
        <v>1.6549141257471438</v>
      </c>
      <c r="Q65" s="32"/>
    </row>
    <row r="66" spans="1:17" ht="9.75" outlineLevel="6">
      <c r="A66" s="3" t="s">
        <v>2690</v>
      </c>
      <c r="B66" s="3" t="s">
        <v>3037</v>
      </c>
      <c r="C66" s="22" t="s">
        <v>3054</v>
      </c>
      <c r="D66" s="4" t="s">
        <v>2824</v>
      </c>
      <c r="E66" s="4" t="s">
        <v>64</v>
      </c>
      <c r="F66" s="6">
        <v>1278.7</v>
      </c>
      <c r="G66" s="6">
        <v>136.5</v>
      </c>
      <c r="H66" s="6">
        <v>5657.2</v>
      </c>
      <c r="I66" s="6">
        <v>3816.2</v>
      </c>
      <c r="J66" s="6">
        <v>5626.7</v>
      </c>
      <c r="K66" s="6">
        <v>3432.7</v>
      </c>
      <c r="L66" s="6">
        <v>273.9</v>
      </c>
      <c r="M66" s="6">
        <v>2021</v>
      </c>
      <c r="N66" s="11" t="s">
        <v>16</v>
      </c>
      <c r="O66" s="17">
        <f t="shared" si="1"/>
        <v>2.6845233440212715</v>
      </c>
      <c r="Q66" s="32"/>
    </row>
    <row r="67" spans="1:17" ht="9.75" outlineLevel="6">
      <c r="A67" s="3" t="s">
        <v>2690</v>
      </c>
      <c r="B67" s="3" t="s">
        <v>3037</v>
      </c>
      <c r="C67" s="22" t="s">
        <v>3054</v>
      </c>
      <c r="D67" s="4" t="s">
        <v>2876</v>
      </c>
      <c r="E67" s="4" t="s">
        <v>64</v>
      </c>
      <c r="F67" s="6">
        <v>1268.6</v>
      </c>
      <c r="G67" s="6">
        <v>134.5</v>
      </c>
      <c r="H67" s="6">
        <v>4592.2</v>
      </c>
      <c r="I67" s="6">
        <v>3159</v>
      </c>
      <c r="J67" s="6">
        <v>4243</v>
      </c>
      <c r="K67" s="6">
        <v>2856.8</v>
      </c>
      <c r="L67" s="6">
        <v>201.2</v>
      </c>
      <c r="M67" s="6">
        <v>1001</v>
      </c>
      <c r="N67" s="11" t="s">
        <v>16</v>
      </c>
      <c r="O67" s="17">
        <f t="shared" si="1"/>
        <v>2.2519312628093964</v>
      </c>
      <c r="Q67" s="32"/>
    </row>
    <row r="68" spans="1:17" ht="9.75" outlineLevel="6">
      <c r="A68" s="3" t="s">
        <v>2690</v>
      </c>
      <c r="B68" s="3" t="s">
        <v>3037</v>
      </c>
      <c r="C68" s="22" t="s">
        <v>3054</v>
      </c>
      <c r="D68" s="4" t="s">
        <v>2854</v>
      </c>
      <c r="E68" s="4" t="s">
        <v>64</v>
      </c>
      <c r="F68" s="6">
        <v>1242.6</v>
      </c>
      <c r="G68" s="6">
        <v>104.4</v>
      </c>
      <c r="H68" s="6">
        <v>6544.2</v>
      </c>
      <c r="I68" s="6">
        <v>5371.5</v>
      </c>
      <c r="J68" s="6">
        <v>6756.7</v>
      </c>
      <c r="K68" s="6">
        <v>4525.2</v>
      </c>
      <c r="L68" s="6">
        <v>1257.4</v>
      </c>
      <c r="M68" s="6">
        <v>1478</v>
      </c>
      <c r="N68" s="11" t="s">
        <v>16</v>
      </c>
      <c r="O68" s="17">
        <f t="shared" si="1"/>
        <v>3.6417189763399325</v>
      </c>
      <c r="Q68" s="32"/>
    </row>
    <row r="69" spans="1:17" ht="9.75" outlineLevel="6">
      <c r="A69" s="3" t="s">
        <v>2690</v>
      </c>
      <c r="B69" s="3" t="s">
        <v>3037</v>
      </c>
      <c r="C69" s="22" t="s">
        <v>3054</v>
      </c>
      <c r="D69" s="4" t="s">
        <v>2905</v>
      </c>
      <c r="E69" s="4" t="s">
        <v>64</v>
      </c>
      <c r="F69" s="6">
        <v>1213</v>
      </c>
      <c r="G69" s="6">
        <v>157</v>
      </c>
      <c r="H69" s="6">
        <v>3073</v>
      </c>
      <c r="I69" s="6">
        <v>2313</v>
      </c>
      <c r="J69" s="6">
        <v>3262</v>
      </c>
      <c r="K69" s="6">
        <v>2131</v>
      </c>
      <c r="L69" s="6">
        <v>225</v>
      </c>
      <c r="M69" s="6">
        <v>545</v>
      </c>
      <c r="N69" s="11" t="s">
        <v>16</v>
      </c>
      <c r="O69" s="17">
        <f t="shared" si="1"/>
        <v>1.7568013190436933</v>
      </c>
      <c r="Q69" s="32"/>
    </row>
    <row r="70" spans="1:17" ht="9.75" outlineLevel="6">
      <c r="A70" s="3" t="s">
        <v>2690</v>
      </c>
      <c r="B70" s="3" t="s">
        <v>3037</v>
      </c>
      <c r="C70" s="22" t="s">
        <v>3054</v>
      </c>
      <c r="D70" s="4" t="s">
        <v>2856</v>
      </c>
      <c r="E70" s="4" t="s">
        <v>64</v>
      </c>
      <c r="F70" s="6">
        <v>1157.9</v>
      </c>
      <c r="G70" s="6">
        <v>109.5</v>
      </c>
      <c r="H70" s="6">
        <v>5989</v>
      </c>
      <c r="I70" s="6">
        <v>3462.8</v>
      </c>
      <c r="J70" s="6">
        <v>4232.4</v>
      </c>
      <c r="K70" s="6">
        <v>2916.5</v>
      </c>
      <c r="L70" s="6">
        <v>507.1</v>
      </c>
      <c r="M70" s="6">
        <v>1448</v>
      </c>
      <c r="N70" s="11" t="s">
        <v>16</v>
      </c>
      <c r="O70" s="17">
        <f t="shared" si="1"/>
        <v>2.5187840055272472</v>
      </c>
      <c r="Q70" s="32"/>
    </row>
    <row r="71" spans="1:17" ht="9.75" outlineLevel="6">
      <c r="A71" s="3" t="s">
        <v>2690</v>
      </c>
      <c r="B71" s="3" t="s">
        <v>3037</v>
      </c>
      <c r="C71" s="22" t="s">
        <v>3054</v>
      </c>
      <c r="D71" s="4" t="s">
        <v>2873</v>
      </c>
      <c r="E71" s="4" t="s">
        <v>64</v>
      </c>
      <c r="F71" s="6">
        <v>1147.9</v>
      </c>
      <c r="G71" s="6">
        <v>143.3</v>
      </c>
      <c r="H71" s="6">
        <v>4750.8</v>
      </c>
      <c r="I71" s="6">
        <v>3264.4</v>
      </c>
      <c r="J71" s="6">
        <v>4473.7</v>
      </c>
      <c r="K71" s="6">
        <v>2838.6</v>
      </c>
      <c r="L71" s="6">
        <v>316.8</v>
      </c>
      <c r="M71" s="6">
        <v>1093</v>
      </c>
      <c r="N71" s="11" t="s">
        <v>16</v>
      </c>
      <c r="O71" s="17">
        <f aca="true" t="shared" si="2" ref="O71:O102">K71/F71</f>
        <v>2.472863489851032</v>
      </c>
      <c r="Q71" s="32"/>
    </row>
    <row r="72" spans="1:17" ht="9.75" outlineLevel="6">
      <c r="A72" s="3" t="s">
        <v>2690</v>
      </c>
      <c r="B72" s="3" t="s">
        <v>3037</v>
      </c>
      <c r="C72" s="22" t="s">
        <v>3054</v>
      </c>
      <c r="D72" s="4" t="s">
        <v>2931</v>
      </c>
      <c r="E72" s="4" t="s">
        <v>64</v>
      </c>
      <c r="F72" s="6">
        <v>1121.8</v>
      </c>
      <c r="G72" s="6">
        <v>119.5</v>
      </c>
      <c r="H72" s="6">
        <v>4446.7</v>
      </c>
      <c r="I72" s="6">
        <v>3575</v>
      </c>
      <c r="J72" s="6">
        <v>5866.7</v>
      </c>
      <c r="K72" s="6">
        <v>3881.6</v>
      </c>
      <c r="L72" s="6">
        <v>464.6</v>
      </c>
      <c r="M72" s="9">
        <v>0</v>
      </c>
      <c r="N72" s="11" t="s">
        <v>16</v>
      </c>
      <c r="O72" s="17">
        <f t="shared" si="2"/>
        <v>3.4601533250133714</v>
      </c>
      <c r="Q72" s="32"/>
    </row>
    <row r="73" spans="1:17" ht="9.75" outlineLevel="6">
      <c r="A73" s="3" t="s">
        <v>2690</v>
      </c>
      <c r="B73" s="3" t="s">
        <v>3037</v>
      </c>
      <c r="C73" s="22" t="s">
        <v>3054</v>
      </c>
      <c r="D73" s="4" t="s">
        <v>2902</v>
      </c>
      <c r="E73" s="4" t="s">
        <v>64</v>
      </c>
      <c r="F73" s="6">
        <v>1000.5</v>
      </c>
      <c r="G73" s="6">
        <v>80.9</v>
      </c>
      <c r="H73" s="6">
        <v>2674.5</v>
      </c>
      <c r="I73" s="6">
        <v>1674.3</v>
      </c>
      <c r="J73" s="6">
        <v>2167.1</v>
      </c>
      <c r="K73" s="6">
        <v>1344.5</v>
      </c>
      <c r="L73" s="6">
        <v>281.1</v>
      </c>
      <c r="M73" s="6">
        <v>569</v>
      </c>
      <c r="N73" s="11" t="s">
        <v>16</v>
      </c>
      <c r="O73" s="17">
        <f t="shared" si="2"/>
        <v>1.3438280859570215</v>
      </c>
      <c r="Q73" s="32"/>
    </row>
    <row r="74" spans="1:17" ht="9.75" outlineLevel="6">
      <c r="A74" s="3" t="s">
        <v>2690</v>
      </c>
      <c r="B74" s="3" t="s">
        <v>3037</v>
      </c>
      <c r="C74" s="22" t="s">
        <v>3054</v>
      </c>
      <c r="D74" s="4" t="s">
        <v>2874</v>
      </c>
      <c r="E74" s="4" t="s">
        <v>64</v>
      </c>
      <c r="F74" s="6">
        <v>959.5</v>
      </c>
      <c r="G74" s="6">
        <v>98.4</v>
      </c>
      <c r="H74" s="6">
        <v>3725.8</v>
      </c>
      <c r="I74" s="6">
        <v>2635.8</v>
      </c>
      <c r="J74" s="6">
        <v>3394.4</v>
      </c>
      <c r="K74" s="6">
        <v>2394.1</v>
      </c>
      <c r="L74" s="6">
        <v>256.2</v>
      </c>
      <c r="M74" s="6">
        <v>1048</v>
      </c>
      <c r="N74" s="11" t="s">
        <v>16</v>
      </c>
      <c r="O74" s="17">
        <f t="shared" si="2"/>
        <v>2.4951537258989056</v>
      </c>
      <c r="Q74" s="32"/>
    </row>
    <row r="75" spans="1:17" ht="9.75" outlineLevel="6">
      <c r="A75" s="3" t="s">
        <v>2690</v>
      </c>
      <c r="B75" s="3" t="s">
        <v>3037</v>
      </c>
      <c r="C75" s="22" t="s">
        <v>3054</v>
      </c>
      <c r="D75" s="4" t="s">
        <v>2877</v>
      </c>
      <c r="E75" s="4" t="s">
        <v>2878</v>
      </c>
      <c r="F75" s="6">
        <v>917.5</v>
      </c>
      <c r="G75" s="6">
        <v>131.7</v>
      </c>
      <c r="H75" s="6">
        <v>3568.3</v>
      </c>
      <c r="I75" s="6">
        <v>2346.7</v>
      </c>
      <c r="J75" s="6">
        <v>3059.3</v>
      </c>
      <c r="K75" s="6">
        <v>2148</v>
      </c>
      <c r="L75" s="6">
        <v>328.4</v>
      </c>
      <c r="M75" s="6">
        <v>1000</v>
      </c>
      <c r="N75" s="11" t="s">
        <v>16</v>
      </c>
      <c r="O75" s="17">
        <f t="shared" si="2"/>
        <v>2.3411444141689373</v>
      </c>
      <c r="Q75" s="32"/>
    </row>
    <row r="76" spans="1:17" ht="9.75" outlineLevel="6">
      <c r="A76" s="3" t="s">
        <v>2690</v>
      </c>
      <c r="B76" s="3" t="s">
        <v>3037</v>
      </c>
      <c r="C76" s="22" t="s">
        <v>3054</v>
      </c>
      <c r="D76" s="4" t="s">
        <v>2879</v>
      </c>
      <c r="E76" s="4" t="s">
        <v>64</v>
      </c>
      <c r="F76" s="6">
        <v>904</v>
      </c>
      <c r="G76" s="6">
        <v>105</v>
      </c>
      <c r="H76" s="6">
        <v>3940</v>
      </c>
      <c r="I76" s="6">
        <v>2640</v>
      </c>
      <c r="J76" s="6">
        <v>3388</v>
      </c>
      <c r="K76" s="6">
        <v>2198</v>
      </c>
      <c r="L76" s="6">
        <v>196</v>
      </c>
      <c r="M76" s="6">
        <v>1000</v>
      </c>
      <c r="N76" s="11" t="s">
        <v>16</v>
      </c>
      <c r="O76" s="17">
        <f t="shared" si="2"/>
        <v>2.4314159292035398</v>
      </c>
      <c r="Q76" s="32"/>
    </row>
    <row r="77" spans="1:17" ht="9.75" outlineLevel="6">
      <c r="A77" s="3" t="s">
        <v>2690</v>
      </c>
      <c r="B77" s="3" t="s">
        <v>3037</v>
      </c>
      <c r="C77" s="22" t="s">
        <v>3054</v>
      </c>
      <c r="D77" s="4" t="s">
        <v>2992</v>
      </c>
      <c r="E77" s="4" t="s">
        <v>64</v>
      </c>
      <c r="F77" s="6">
        <v>892</v>
      </c>
      <c r="G77" s="6">
        <v>61</v>
      </c>
      <c r="H77" s="6">
        <v>2384</v>
      </c>
      <c r="I77" s="6">
        <v>1740</v>
      </c>
      <c r="J77" s="6">
        <v>2749</v>
      </c>
      <c r="K77" s="6">
        <v>1301</v>
      </c>
      <c r="L77" s="6">
        <v>146</v>
      </c>
      <c r="M77" s="9">
        <v>0</v>
      </c>
      <c r="N77" s="11" t="s">
        <v>16</v>
      </c>
      <c r="O77" s="17">
        <f t="shared" si="2"/>
        <v>1.4585201793721974</v>
      </c>
      <c r="Q77" s="32"/>
    </row>
    <row r="78" spans="1:17" ht="9.75" outlineLevel="6">
      <c r="A78" s="3" t="s">
        <v>2690</v>
      </c>
      <c r="B78" s="3" t="s">
        <v>3037</v>
      </c>
      <c r="C78" s="22" t="s">
        <v>3054</v>
      </c>
      <c r="D78" s="4" t="s">
        <v>2997</v>
      </c>
      <c r="E78" s="4" t="s">
        <v>64</v>
      </c>
      <c r="F78" s="6">
        <v>882.7</v>
      </c>
      <c r="G78" s="6">
        <v>56.8</v>
      </c>
      <c r="H78" s="6">
        <v>3096.5</v>
      </c>
      <c r="I78" s="6">
        <v>2284.1</v>
      </c>
      <c r="J78" s="6">
        <v>3102.4</v>
      </c>
      <c r="K78" s="6">
        <v>1580.6</v>
      </c>
      <c r="L78" s="6">
        <v>196.1</v>
      </c>
      <c r="M78" s="9">
        <v>0</v>
      </c>
      <c r="N78" s="11" t="s">
        <v>16</v>
      </c>
      <c r="O78" s="17">
        <f t="shared" si="2"/>
        <v>1.7906423473433781</v>
      </c>
      <c r="Q78" s="32"/>
    </row>
    <row r="79" spans="1:17" ht="9.75" outlineLevel="6">
      <c r="A79" s="3" t="s">
        <v>2690</v>
      </c>
      <c r="B79" s="3" t="s">
        <v>3037</v>
      </c>
      <c r="C79" s="22" t="s">
        <v>3054</v>
      </c>
      <c r="D79" s="4" t="s">
        <v>3010</v>
      </c>
      <c r="E79" s="4" t="s">
        <v>64</v>
      </c>
      <c r="F79" s="6">
        <v>823</v>
      </c>
      <c r="G79" s="6">
        <v>88</v>
      </c>
      <c r="H79" s="6">
        <v>2910</v>
      </c>
      <c r="I79" s="6">
        <v>1826</v>
      </c>
      <c r="J79" s="6">
        <v>3996</v>
      </c>
      <c r="K79" s="6">
        <v>2760</v>
      </c>
      <c r="L79" s="6">
        <v>92</v>
      </c>
      <c r="M79" s="9">
        <v>0</v>
      </c>
      <c r="N79" s="11" t="s">
        <v>16</v>
      </c>
      <c r="O79" s="17">
        <f t="shared" si="2"/>
        <v>3.353584447144593</v>
      </c>
      <c r="Q79" s="32"/>
    </row>
    <row r="80" spans="1:17" ht="9.75" outlineLevel="6">
      <c r="A80" s="3" t="s">
        <v>2690</v>
      </c>
      <c r="B80" s="3" t="s">
        <v>3037</v>
      </c>
      <c r="C80" s="22" t="s">
        <v>3054</v>
      </c>
      <c r="D80" s="4" t="s">
        <v>3019</v>
      </c>
      <c r="E80" s="4" t="s">
        <v>64</v>
      </c>
      <c r="F80" s="6">
        <v>822</v>
      </c>
      <c r="G80" s="6">
        <v>54</v>
      </c>
      <c r="H80" s="6">
        <v>1750</v>
      </c>
      <c r="I80" s="6">
        <v>1610</v>
      </c>
      <c r="J80" s="6">
        <v>2098</v>
      </c>
      <c r="K80" s="6">
        <v>1278</v>
      </c>
      <c r="L80" s="6">
        <v>123</v>
      </c>
      <c r="M80" s="9">
        <v>0</v>
      </c>
      <c r="N80" s="11" t="s">
        <v>16</v>
      </c>
      <c r="O80" s="17">
        <f t="shared" si="2"/>
        <v>1.5547445255474452</v>
      </c>
      <c r="Q80" s="32"/>
    </row>
    <row r="81" spans="1:17" ht="9.75" outlineLevel="6">
      <c r="A81" s="3" t="s">
        <v>2690</v>
      </c>
      <c r="B81" s="3" t="s">
        <v>3037</v>
      </c>
      <c r="C81" s="22" t="s">
        <v>3054</v>
      </c>
      <c r="D81" s="4" t="s">
        <v>2993</v>
      </c>
      <c r="E81" s="4" t="s">
        <v>64</v>
      </c>
      <c r="F81" s="6">
        <v>813</v>
      </c>
      <c r="G81" s="6">
        <v>62</v>
      </c>
      <c r="H81" s="6">
        <v>3282</v>
      </c>
      <c r="I81" s="6">
        <v>2212</v>
      </c>
      <c r="J81" s="6">
        <v>3524</v>
      </c>
      <c r="K81" s="6">
        <v>2175</v>
      </c>
      <c r="L81" s="6">
        <v>138</v>
      </c>
      <c r="M81" s="9">
        <v>0</v>
      </c>
      <c r="N81" s="11" t="s">
        <v>16</v>
      </c>
      <c r="O81" s="17">
        <f t="shared" si="2"/>
        <v>2.6752767527675276</v>
      </c>
      <c r="Q81" s="32"/>
    </row>
    <row r="82" spans="1:17" ht="9.75" outlineLevel="6">
      <c r="A82" s="3" t="s">
        <v>2690</v>
      </c>
      <c r="B82" s="3" t="s">
        <v>3037</v>
      </c>
      <c r="C82" s="22" t="s">
        <v>3054</v>
      </c>
      <c r="D82" s="4" t="s">
        <v>3012</v>
      </c>
      <c r="E82" s="4" t="s">
        <v>64</v>
      </c>
      <c r="F82" s="6">
        <v>809</v>
      </c>
      <c r="G82" s="6">
        <v>55</v>
      </c>
      <c r="H82" s="6">
        <v>1503</v>
      </c>
      <c r="I82" s="6">
        <v>1391</v>
      </c>
      <c r="J82" s="6">
        <v>1680</v>
      </c>
      <c r="K82" s="6">
        <v>1044</v>
      </c>
      <c r="L82" s="6">
        <v>118</v>
      </c>
      <c r="M82" s="9">
        <v>0</v>
      </c>
      <c r="N82" s="11" t="s">
        <v>16</v>
      </c>
      <c r="O82" s="17">
        <f t="shared" si="2"/>
        <v>1.2904820766378244</v>
      </c>
      <c r="Q82" s="32"/>
    </row>
    <row r="83" spans="1:17" ht="9.75" outlineLevel="6">
      <c r="A83" s="3" t="s">
        <v>2690</v>
      </c>
      <c r="B83" s="3" t="s">
        <v>3037</v>
      </c>
      <c r="C83" s="22" t="s">
        <v>3054</v>
      </c>
      <c r="D83" s="4" t="s">
        <v>2972</v>
      </c>
      <c r="E83" s="4" t="s">
        <v>64</v>
      </c>
      <c r="F83" s="6">
        <v>798</v>
      </c>
      <c r="G83" s="6">
        <v>53</v>
      </c>
      <c r="H83" s="6">
        <v>2828</v>
      </c>
      <c r="I83" s="6">
        <v>1903</v>
      </c>
      <c r="J83" s="6">
        <v>2901</v>
      </c>
      <c r="K83" s="6">
        <v>1697</v>
      </c>
      <c r="L83" s="6">
        <v>125</v>
      </c>
      <c r="M83" s="9">
        <v>0</v>
      </c>
      <c r="N83" s="11" t="s">
        <v>16</v>
      </c>
      <c r="O83" s="17">
        <f t="shared" si="2"/>
        <v>2.1265664160401</v>
      </c>
      <c r="Q83" s="32"/>
    </row>
    <row r="84" spans="1:17" ht="9.75" outlineLevel="6">
      <c r="A84" s="3" t="s">
        <v>2690</v>
      </c>
      <c r="B84" s="3" t="s">
        <v>3037</v>
      </c>
      <c r="C84" s="22" t="s">
        <v>3054</v>
      </c>
      <c r="D84" s="4" t="s">
        <v>3015</v>
      </c>
      <c r="E84" s="4" t="s">
        <v>64</v>
      </c>
      <c r="F84" s="6">
        <v>796.5</v>
      </c>
      <c r="G84" s="6">
        <v>68.9</v>
      </c>
      <c r="H84" s="6">
        <v>2448.4</v>
      </c>
      <c r="I84" s="6">
        <v>1943.1</v>
      </c>
      <c r="J84" s="6">
        <v>2877.2</v>
      </c>
      <c r="K84" s="6">
        <v>1712.3</v>
      </c>
      <c r="L84" s="6">
        <v>150.6</v>
      </c>
      <c r="M84" s="9">
        <v>0</v>
      </c>
      <c r="N84" s="11" t="s">
        <v>16</v>
      </c>
      <c r="O84" s="17">
        <f t="shared" si="2"/>
        <v>2.1497802887633397</v>
      </c>
      <c r="Q84" s="32"/>
    </row>
    <row r="85" spans="1:17" ht="9.75" outlineLevel="6">
      <c r="A85" s="3" t="s">
        <v>2690</v>
      </c>
      <c r="B85" s="3" t="s">
        <v>3037</v>
      </c>
      <c r="C85" s="22" t="s">
        <v>3054</v>
      </c>
      <c r="D85" s="4" t="s">
        <v>2968</v>
      </c>
      <c r="E85" s="4" t="s">
        <v>64</v>
      </c>
      <c r="F85" s="6">
        <v>782</v>
      </c>
      <c r="G85" s="6">
        <v>94.8</v>
      </c>
      <c r="H85" s="6">
        <v>3007.3</v>
      </c>
      <c r="I85" s="6">
        <v>1981.1</v>
      </c>
      <c r="J85" s="6">
        <v>2409.5</v>
      </c>
      <c r="K85" s="6">
        <v>1532.6</v>
      </c>
      <c r="L85" s="6">
        <v>103.3</v>
      </c>
      <c r="M85" s="9">
        <v>0</v>
      </c>
      <c r="N85" s="11" t="s">
        <v>16</v>
      </c>
      <c r="O85" s="17">
        <f t="shared" si="2"/>
        <v>1.9598465473145779</v>
      </c>
      <c r="Q85" s="32"/>
    </row>
    <row r="86" spans="1:17" ht="9.75" outlineLevel="6">
      <c r="A86" s="3" t="s">
        <v>2690</v>
      </c>
      <c r="B86" s="3" t="s">
        <v>3037</v>
      </c>
      <c r="C86" s="22" t="s">
        <v>3054</v>
      </c>
      <c r="D86" s="4" t="s">
        <v>2881</v>
      </c>
      <c r="E86" s="4" t="s">
        <v>64</v>
      </c>
      <c r="F86" s="6">
        <v>742.8</v>
      </c>
      <c r="G86" s="6">
        <v>40.7</v>
      </c>
      <c r="H86" s="6">
        <v>1784.5</v>
      </c>
      <c r="I86" s="6">
        <v>1326.3</v>
      </c>
      <c r="J86" s="6">
        <v>1875.4</v>
      </c>
      <c r="K86" s="6">
        <v>1042</v>
      </c>
      <c r="L86" s="6">
        <v>113.2</v>
      </c>
      <c r="M86" s="6">
        <v>926</v>
      </c>
      <c r="N86" s="11" t="s">
        <v>16</v>
      </c>
      <c r="O86" s="17">
        <f t="shared" si="2"/>
        <v>1.4028002154011847</v>
      </c>
      <c r="Q86" s="32"/>
    </row>
    <row r="87" spans="1:17" ht="9.75" outlineLevel="6">
      <c r="A87" s="3" t="s">
        <v>2690</v>
      </c>
      <c r="B87" s="3" t="s">
        <v>3037</v>
      </c>
      <c r="C87" s="22" t="s">
        <v>3054</v>
      </c>
      <c r="D87" s="4" t="s">
        <v>2948</v>
      </c>
      <c r="E87" s="4" t="s">
        <v>64</v>
      </c>
      <c r="F87" s="6">
        <v>737.3</v>
      </c>
      <c r="G87" s="6">
        <v>67.9</v>
      </c>
      <c r="H87" s="6">
        <v>3591.8</v>
      </c>
      <c r="I87" s="6">
        <v>2853.4</v>
      </c>
      <c r="J87" s="6">
        <v>4049.9</v>
      </c>
      <c r="K87" s="6">
        <v>2591.2</v>
      </c>
      <c r="L87" s="6">
        <v>403.7</v>
      </c>
      <c r="M87" s="9">
        <v>0</v>
      </c>
      <c r="N87" s="11" t="s">
        <v>16</v>
      </c>
      <c r="O87" s="17">
        <f t="shared" si="2"/>
        <v>3.514444595144446</v>
      </c>
      <c r="Q87" s="32"/>
    </row>
    <row r="88" spans="1:17" ht="9.75" outlineLevel="6">
      <c r="A88" s="3" t="s">
        <v>2690</v>
      </c>
      <c r="B88" s="3" t="s">
        <v>3037</v>
      </c>
      <c r="C88" s="22" t="s">
        <v>3054</v>
      </c>
      <c r="D88" s="4" t="s">
        <v>2999</v>
      </c>
      <c r="E88" s="4" t="s">
        <v>64</v>
      </c>
      <c r="F88" s="6">
        <v>736.1</v>
      </c>
      <c r="G88" s="6">
        <v>93.7</v>
      </c>
      <c r="H88" s="6">
        <v>3018.2</v>
      </c>
      <c r="I88" s="6">
        <v>1740</v>
      </c>
      <c r="J88" s="6">
        <v>1997</v>
      </c>
      <c r="K88" s="6">
        <v>1452.3</v>
      </c>
      <c r="L88" s="6">
        <v>123.2</v>
      </c>
      <c r="M88" s="9">
        <v>0</v>
      </c>
      <c r="N88" s="11" t="s">
        <v>16</v>
      </c>
      <c r="O88" s="17">
        <f t="shared" si="2"/>
        <v>1.9729656296698816</v>
      </c>
      <c r="Q88" s="32"/>
    </row>
    <row r="89" spans="1:17" ht="9.75" outlineLevel="6">
      <c r="A89" s="3" t="s">
        <v>2690</v>
      </c>
      <c r="B89" s="3" t="s">
        <v>3037</v>
      </c>
      <c r="C89" s="22" t="s">
        <v>3054</v>
      </c>
      <c r="D89" s="4" t="s">
        <v>2939</v>
      </c>
      <c r="E89" s="4" t="s">
        <v>64</v>
      </c>
      <c r="F89" s="6">
        <v>727.7</v>
      </c>
      <c r="G89" s="6">
        <v>44.9</v>
      </c>
      <c r="H89" s="6">
        <v>2422.3</v>
      </c>
      <c r="I89" s="6">
        <v>1281.5</v>
      </c>
      <c r="J89" s="6">
        <v>1762.2</v>
      </c>
      <c r="K89" s="6">
        <v>1673.8</v>
      </c>
      <c r="L89" s="6">
        <v>82.8</v>
      </c>
      <c r="M89" s="9">
        <v>0</v>
      </c>
      <c r="N89" s="11" t="s">
        <v>16</v>
      </c>
      <c r="O89" s="17">
        <f t="shared" si="2"/>
        <v>2.300123677339563</v>
      </c>
      <c r="Q89" s="32"/>
    </row>
    <row r="90" spans="1:17" ht="9.75" outlineLevel="6">
      <c r="A90" s="3" t="s">
        <v>2690</v>
      </c>
      <c r="B90" s="3" t="s">
        <v>3037</v>
      </c>
      <c r="C90" s="22" t="s">
        <v>3054</v>
      </c>
      <c r="D90" s="4" t="s">
        <v>2910</v>
      </c>
      <c r="E90" s="4" t="s">
        <v>64</v>
      </c>
      <c r="F90" s="6">
        <v>709.7</v>
      </c>
      <c r="G90" s="6">
        <v>81.4</v>
      </c>
      <c r="H90" s="6">
        <v>2448.7</v>
      </c>
      <c r="I90" s="6">
        <v>1378.9</v>
      </c>
      <c r="J90" s="6">
        <v>1906.9</v>
      </c>
      <c r="K90" s="6">
        <v>1798.6</v>
      </c>
      <c r="L90" s="6">
        <v>108.3</v>
      </c>
      <c r="M90" s="6">
        <v>473</v>
      </c>
      <c r="N90" s="11" t="s">
        <v>16</v>
      </c>
      <c r="O90" s="17">
        <f t="shared" si="2"/>
        <v>2.5343102719458925</v>
      </c>
      <c r="Q90" s="32"/>
    </row>
    <row r="91" spans="1:17" ht="9.75" outlineLevel="6">
      <c r="A91" s="3" t="s">
        <v>2690</v>
      </c>
      <c r="B91" s="3" t="s">
        <v>3037</v>
      </c>
      <c r="C91" s="22" t="s">
        <v>3054</v>
      </c>
      <c r="D91" s="4" t="s">
        <v>2918</v>
      </c>
      <c r="E91" s="4" t="s">
        <v>64</v>
      </c>
      <c r="F91" s="6">
        <v>690.1</v>
      </c>
      <c r="G91" s="6">
        <v>38.9</v>
      </c>
      <c r="H91" s="6">
        <v>1185.7</v>
      </c>
      <c r="I91" s="6">
        <v>590.8</v>
      </c>
      <c r="J91" s="6">
        <v>934.1</v>
      </c>
      <c r="K91" s="6">
        <v>473.7</v>
      </c>
      <c r="L91" s="6">
        <v>61.3</v>
      </c>
      <c r="M91" s="6">
        <v>298</v>
      </c>
      <c r="N91" s="11" t="s">
        <v>16</v>
      </c>
      <c r="O91" s="17">
        <f t="shared" si="2"/>
        <v>0.6864222576438197</v>
      </c>
      <c r="Q91" s="32"/>
    </row>
    <row r="92" spans="1:17" ht="9.75" outlineLevel="6">
      <c r="A92" s="3" t="s">
        <v>2690</v>
      </c>
      <c r="B92" s="3" t="s">
        <v>3037</v>
      </c>
      <c r="C92" s="22" t="s">
        <v>3054</v>
      </c>
      <c r="D92" s="4" t="s">
        <v>3003</v>
      </c>
      <c r="E92" s="4" t="s">
        <v>64</v>
      </c>
      <c r="F92" s="6">
        <v>664.4</v>
      </c>
      <c r="G92" s="6">
        <v>212.4</v>
      </c>
      <c r="H92" s="6">
        <v>5120.4</v>
      </c>
      <c r="I92" s="6">
        <v>2300.8</v>
      </c>
      <c r="J92" s="6">
        <v>3830.1</v>
      </c>
      <c r="K92" s="6">
        <v>1601.7</v>
      </c>
      <c r="L92" s="6">
        <v>178.8</v>
      </c>
      <c r="M92" s="9">
        <v>0</v>
      </c>
      <c r="N92" s="11" t="s">
        <v>16</v>
      </c>
      <c r="O92" s="17">
        <f t="shared" si="2"/>
        <v>2.410746538229982</v>
      </c>
      <c r="Q92" s="32"/>
    </row>
    <row r="93" spans="1:17" ht="9.75" outlineLevel="6">
      <c r="A93" s="3" t="s">
        <v>2690</v>
      </c>
      <c r="B93" s="3" t="s">
        <v>3037</v>
      </c>
      <c r="C93" s="22" t="s">
        <v>3054</v>
      </c>
      <c r="D93" s="4" t="s">
        <v>2886</v>
      </c>
      <c r="E93" s="4" t="s">
        <v>2887</v>
      </c>
      <c r="F93" s="6">
        <v>652.3</v>
      </c>
      <c r="G93" s="6">
        <v>82.8</v>
      </c>
      <c r="H93" s="6">
        <v>2653.7</v>
      </c>
      <c r="I93" s="6">
        <v>1910.3</v>
      </c>
      <c r="J93" s="6">
        <v>2390.3</v>
      </c>
      <c r="K93" s="6">
        <v>1630.8</v>
      </c>
      <c r="L93" s="6">
        <v>213.4</v>
      </c>
      <c r="M93" s="6">
        <v>751</v>
      </c>
      <c r="N93" s="11" t="s">
        <v>16</v>
      </c>
      <c r="O93" s="17">
        <f t="shared" si="2"/>
        <v>2.5000766518473094</v>
      </c>
      <c r="Q93" s="32"/>
    </row>
    <row r="94" spans="1:17" ht="9.75" outlineLevel="6">
      <c r="A94" s="3" t="s">
        <v>2690</v>
      </c>
      <c r="B94" s="3" t="s">
        <v>3037</v>
      </c>
      <c r="C94" s="22" t="s">
        <v>3054</v>
      </c>
      <c r="D94" s="4" t="s">
        <v>2935</v>
      </c>
      <c r="E94" s="4" t="s">
        <v>64</v>
      </c>
      <c r="F94" s="6">
        <v>635</v>
      </c>
      <c r="G94" s="6">
        <v>124.1</v>
      </c>
      <c r="H94" s="6">
        <v>4689.8</v>
      </c>
      <c r="I94" s="6">
        <v>3667.7</v>
      </c>
      <c r="J94" s="6">
        <v>3795.1</v>
      </c>
      <c r="K94" s="6">
        <v>3538.1</v>
      </c>
      <c r="L94" s="6">
        <v>334.7</v>
      </c>
      <c r="M94" s="9">
        <v>0</v>
      </c>
      <c r="N94" s="11" t="s">
        <v>16</v>
      </c>
      <c r="O94" s="26">
        <f t="shared" si="2"/>
        <v>5.571811023622047</v>
      </c>
      <c r="Q94" s="32"/>
    </row>
    <row r="95" spans="1:17" ht="9.75" outlineLevel="6">
      <c r="A95" s="3" t="s">
        <v>2690</v>
      </c>
      <c r="B95" s="3" t="s">
        <v>3037</v>
      </c>
      <c r="C95" s="22" t="s">
        <v>3054</v>
      </c>
      <c r="D95" s="4" t="s">
        <v>2888</v>
      </c>
      <c r="E95" s="4" t="s">
        <v>64</v>
      </c>
      <c r="F95" s="6">
        <v>597.4</v>
      </c>
      <c r="G95" s="6">
        <v>50.9</v>
      </c>
      <c r="H95" s="6">
        <v>1434.9</v>
      </c>
      <c r="I95" s="6">
        <v>1159.2</v>
      </c>
      <c r="J95" s="6">
        <v>1374.2</v>
      </c>
      <c r="K95" s="6">
        <v>1175</v>
      </c>
      <c r="L95" s="6">
        <v>71.4</v>
      </c>
      <c r="M95" s="6">
        <v>741</v>
      </c>
      <c r="N95" s="11" t="s">
        <v>16</v>
      </c>
      <c r="O95" s="17">
        <f t="shared" si="2"/>
        <v>1.9668563776364245</v>
      </c>
      <c r="Q95" s="32"/>
    </row>
    <row r="96" spans="1:17" ht="9.75" outlineLevel="6">
      <c r="A96" s="3" t="s">
        <v>2690</v>
      </c>
      <c r="B96" s="3" t="s">
        <v>3037</v>
      </c>
      <c r="C96" s="22" t="s">
        <v>3054</v>
      </c>
      <c r="D96" s="4" t="s">
        <v>2916</v>
      </c>
      <c r="E96" s="4" t="s">
        <v>64</v>
      </c>
      <c r="F96" s="6">
        <v>493.4</v>
      </c>
      <c r="G96" s="6">
        <v>41.9</v>
      </c>
      <c r="H96" s="6">
        <v>1758.7</v>
      </c>
      <c r="I96" s="6">
        <v>1461.3</v>
      </c>
      <c r="J96" s="6">
        <v>1839.5</v>
      </c>
      <c r="K96" s="6">
        <v>1227.7</v>
      </c>
      <c r="L96" s="6">
        <v>116.2</v>
      </c>
      <c r="M96" s="6">
        <v>310</v>
      </c>
      <c r="N96" s="11" t="s">
        <v>16</v>
      </c>
      <c r="O96" s="17">
        <f t="shared" si="2"/>
        <v>2.4882448317794896</v>
      </c>
      <c r="Q96" s="32"/>
    </row>
    <row r="97" spans="1:17" ht="9.75" outlineLevel="6">
      <c r="A97" s="3" t="s">
        <v>2690</v>
      </c>
      <c r="B97" s="3" t="s">
        <v>3037</v>
      </c>
      <c r="C97" s="22" t="s">
        <v>3054</v>
      </c>
      <c r="D97" s="4" t="s">
        <v>2956</v>
      </c>
      <c r="E97" s="4" t="s">
        <v>64</v>
      </c>
      <c r="F97" s="6">
        <v>493.3</v>
      </c>
      <c r="G97" s="6">
        <v>44.9</v>
      </c>
      <c r="H97" s="6">
        <v>1720.4</v>
      </c>
      <c r="I97" s="6">
        <v>1029.1</v>
      </c>
      <c r="J97" s="6">
        <v>1214.2</v>
      </c>
      <c r="K97" s="6">
        <v>773.3</v>
      </c>
      <c r="L97" s="6">
        <v>56</v>
      </c>
      <c r="M97" s="9">
        <v>0</v>
      </c>
      <c r="N97" s="11" t="s">
        <v>16</v>
      </c>
      <c r="O97" s="17">
        <f t="shared" si="2"/>
        <v>1.5676059193188727</v>
      </c>
      <c r="Q97" s="32"/>
    </row>
    <row r="98" spans="1:17" ht="9.75" outlineLevel="6">
      <c r="A98" s="3" t="s">
        <v>2690</v>
      </c>
      <c r="B98" s="3" t="s">
        <v>3037</v>
      </c>
      <c r="C98" s="22" t="s">
        <v>3054</v>
      </c>
      <c r="D98" s="4" t="s">
        <v>3014</v>
      </c>
      <c r="E98" s="4" t="s">
        <v>64</v>
      </c>
      <c r="F98" s="6">
        <v>482.5</v>
      </c>
      <c r="G98" s="6">
        <v>35.4</v>
      </c>
      <c r="H98" s="6">
        <v>1136.1</v>
      </c>
      <c r="I98" s="6">
        <v>637.9</v>
      </c>
      <c r="J98" s="6">
        <v>1509.5</v>
      </c>
      <c r="K98" s="6">
        <v>864.7</v>
      </c>
      <c r="L98" s="6">
        <v>28.4</v>
      </c>
      <c r="M98" s="9">
        <v>0</v>
      </c>
      <c r="N98" s="11" t="s">
        <v>16</v>
      </c>
      <c r="O98" s="17">
        <f t="shared" si="2"/>
        <v>1.7921243523316064</v>
      </c>
      <c r="Q98" s="32"/>
    </row>
    <row r="99" spans="1:17" ht="9.75" outlineLevel="6">
      <c r="A99" s="3" t="s">
        <v>2690</v>
      </c>
      <c r="B99" s="3" t="s">
        <v>3037</v>
      </c>
      <c r="C99" s="22" t="s">
        <v>3054</v>
      </c>
      <c r="D99" s="4" t="s">
        <v>2932</v>
      </c>
      <c r="E99" s="4" t="s">
        <v>64</v>
      </c>
      <c r="F99" s="6">
        <v>319</v>
      </c>
      <c r="G99" s="6">
        <v>57.9</v>
      </c>
      <c r="H99" s="6">
        <v>1775.4</v>
      </c>
      <c r="I99" s="6">
        <v>1204.5</v>
      </c>
      <c r="J99" s="6">
        <v>1369.5</v>
      </c>
      <c r="K99" s="6">
        <v>867.6</v>
      </c>
      <c r="L99" s="6">
        <v>121.6</v>
      </c>
      <c r="M99" s="9">
        <v>0</v>
      </c>
      <c r="N99" s="11" t="s">
        <v>16</v>
      </c>
      <c r="O99" s="17">
        <f t="shared" si="2"/>
        <v>2.7197492163009405</v>
      </c>
      <c r="Q99" s="32"/>
    </row>
    <row r="100" spans="1:17" ht="9.75" outlineLevel="6">
      <c r="A100" s="3" t="s">
        <v>2690</v>
      </c>
      <c r="B100" s="3" t="s">
        <v>3037</v>
      </c>
      <c r="C100" s="22" t="s">
        <v>3054</v>
      </c>
      <c r="D100" s="4" t="s">
        <v>2913</v>
      </c>
      <c r="E100" s="4" t="s">
        <v>64</v>
      </c>
      <c r="F100" s="6">
        <v>287.9</v>
      </c>
      <c r="G100" s="6">
        <v>52.8</v>
      </c>
      <c r="H100" s="6">
        <v>1200.9</v>
      </c>
      <c r="I100" s="6">
        <v>825.5</v>
      </c>
      <c r="J100" s="6">
        <v>1240.2</v>
      </c>
      <c r="K100" s="6">
        <v>918</v>
      </c>
      <c r="L100" s="6">
        <v>127.2</v>
      </c>
      <c r="M100" s="6">
        <v>355</v>
      </c>
      <c r="N100" s="11" t="s">
        <v>16</v>
      </c>
      <c r="O100" s="17">
        <f t="shared" si="2"/>
        <v>3.188607155262244</v>
      </c>
      <c r="Q100" s="32"/>
    </row>
    <row r="101" spans="1:17" ht="9.75" outlineLevel="6">
      <c r="A101" s="3" t="s">
        <v>2690</v>
      </c>
      <c r="B101" s="3" t="s">
        <v>3037</v>
      </c>
      <c r="C101" s="22" t="s">
        <v>3054</v>
      </c>
      <c r="D101" s="4" t="s">
        <v>2917</v>
      </c>
      <c r="E101" s="4" t="s">
        <v>64</v>
      </c>
      <c r="F101" s="6">
        <v>281.3</v>
      </c>
      <c r="G101" s="6">
        <v>46</v>
      </c>
      <c r="H101" s="6">
        <v>1177.1</v>
      </c>
      <c r="I101" s="6">
        <v>679.5</v>
      </c>
      <c r="J101" s="6">
        <v>805.7</v>
      </c>
      <c r="K101" s="6">
        <v>694.8</v>
      </c>
      <c r="L101" s="6">
        <v>30.3</v>
      </c>
      <c r="M101" s="6">
        <v>301</v>
      </c>
      <c r="N101" s="11" t="s">
        <v>16</v>
      </c>
      <c r="O101" s="17">
        <f t="shared" si="2"/>
        <v>2.4699608958407393</v>
      </c>
      <c r="Q101" s="32"/>
    </row>
    <row r="102" spans="1:17" ht="9.75" outlineLevel="6">
      <c r="A102" s="3" t="s">
        <v>2690</v>
      </c>
      <c r="B102" s="3" t="s">
        <v>3037</v>
      </c>
      <c r="C102" s="22" t="s">
        <v>3054</v>
      </c>
      <c r="D102" s="4" t="s">
        <v>2942</v>
      </c>
      <c r="E102" s="4" t="s">
        <v>64</v>
      </c>
      <c r="F102" s="6">
        <v>268.5</v>
      </c>
      <c r="G102" s="6">
        <v>29.1</v>
      </c>
      <c r="H102" s="6">
        <v>1115.1</v>
      </c>
      <c r="I102" s="6">
        <v>805.3</v>
      </c>
      <c r="J102" s="6">
        <v>1055.4</v>
      </c>
      <c r="K102" s="6">
        <v>717.5</v>
      </c>
      <c r="L102" s="6">
        <v>82.8</v>
      </c>
      <c r="M102" s="9">
        <v>0</v>
      </c>
      <c r="N102" s="11" t="s">
        <v>16</v>
      </c>
      <c r="O102" s="17">
        <f t="shared" si="2"/>
        <v>2.6722532588454375</v>
      </c>
      <c r="Q102" s="32"/>
    </row>
    <row r="103" spans="1:17" ht="9.75" outlineLevel="6">
      <c r="A103" s="3" t="s">
        <v>2690</v>
      </c>
      <c r="B103" s="3" t="s">
        <v>3037</v>
      </c>
      <c r="C103" s="22" t="s">
        <v>3054</v>
      </c>
      <c r="D103" s="4" t="s">
        <v>2973</v>
      </c>
      <c r="E103" s="4" t="s">
        <v>64</v>
      </c>
      <c r="F103" s="6">
        <v>260.3</v>
      </c>
      <c r="G103" s="6">
        <v>28.3</v>
      </c>
      <c r="H103" s="6">
        <v>201.9</v>
      </c>
      <c r="I103" s="6">
        <v>129.1</v>
      </c>
      <c r="J103" s="6">
        <v>1035.6</v>
      </c>
      <c r="K103" s="6">
        <v>208</v>
      </c>
      <c r="L103" s="6">
        <v>46.5</v>
      </c>
      <c r="M103" s="9">
        <v>0</v>
      </c>
      <c r="N103" s="11" t="s">
        <v>16</v>
      </c>
      <c r="O103" s="17">
        <f aca="true" t="shared" si="3" ref="O103:O111">K103/F103</f>
        <v>0.7990779869381482</v>
      </c>
      <c r="Q103" s="32"/>
    </row>
    <row r="104" spans="1:17" ht="9.75" outlineLevel="6">
      <c r="A104" s="3" t="s">
        <v>2690</v>
      </c>
      <c r="B104" s="3" t="s">
        <v>3037</v>
      </c>
      <c r="C104" s="22" t="s">
        <v>3054</v>
      </c>
      <c r="D104" s="4" t="s">
        <v>2936</v>
      </c>
      <c r="E104" s="4" t="s">
        <v>64</v>
      </c>
      <c r="F104" s="6">
        <v>241</v>
      </c>
      <c r="G104" s="6">
        <v>52</v>
      </c>
      <c r="H104" s="6">
        <v>3048</v>
      </c>
      <c r="I104" s="6">
        <v>2219</v>
      </c>
      <c r="J104" s="6">
        <v>2571</v>
      </c>
      <c r="K104" s="6">
        <v>1991</v>
      </c>
      <c r="L104" s="6">
        <v>830</v>
      </c>
      <c r="M104" s="9">
        <v>0</v>
      </c>
      <c r="N104" s="11" t="s">
        <v>16</v>
      </c>
      <c r="O104" s="26">
        <f t="shared" si="3"/>
        <v>8.261410788381744</v>
      </c>
      <c r="Q104" s="32"/>
    </row>
    <row r="105" spans="1:17" ht="9.75" outlineLevel="6">
      <c r="A105" s="3" t="s">
        <v>2690</v>
      </c>
      <c r="B105" s="3" t="s">
        <v>3037</v>
      </c>
      <c r="C105" s="22" t="s">
        <v>3054</v>
      </c>
      <c r="D105" s="4" t="s">
        <v>3016</v>
      </c>
      <c r="E105" s="4" t="s">
        <v>64</v>
      </c>
      <c r="F105" s="6">
        <v>217</v>
      </c>
      <c r="G105" s="6">
        <v>31</v>
      </c>
      <c r="H105" s="6">
        <v>1671</v>
      </c>
      <c r="I105" s="6">
        <v>1595</v>
      </c>
      <c r="J105" s="6">
        <v>1820</v>
      </c>
      <c r="K105" s="6">
        <v>1471</v>
      </c>
      <c r="L105" s="6">
        <v>235</v>
      </c>
      <c r="M105" s="9">
        <v>0</v>
      </c>
      <c r="N105" s="11" t="s">
        <v>16</v>
      </c>
      <c r="O105" s="26">
        <f t="shared" si="3"/>
        <v>6.778801843317972</v>
      </c>
      <c r="Q105" s="32"/>
    </row>
    <row r="106" spans="1:17" ht="9.75" outlineLevel="6">
      <c r="A106" s="3" t="s">
        <v>2690</v>
      </c>
      <c r="B106" s="3" t="s">
        <v>3037</v>
      </c>
      <c r="C106" s="22" t="s">
        <v>3054</v>
      </c>
      <c r="D106" s="4" t="s">
        <v>2945</v>
      </c>
      <c r="E106" s="4" t="s">
        <v>64</v>
      </c>
      <c r="F106" s="6">
        <v>213.7</v>
      </c>
      <c r="G106" s="6">
        <v>39.7</v>
      </c>
      <c r="H106" s="6">
        <v>599.3</v>
      </c>
      <c r="I106" s="6">
        <v>180.3</v>
      </c>
      <c r="J106" s="6">
        <v>826.4</v>
      </c>
      <c r="K106" s="6">
        <v>313.1</v>
      </c>
      <c r="L106" s="9">
        <v>0</v>
      </c>
      <c r="M106" s="9">
        <v>0</v>
      </c>
      <c r="N106" s="11" t="s">
        <v>16</v>
      </c>
      <c r="O106" s="17">
        <f t="shared" si="3"/>
        <v>1.4651380439868977</v>
      </c>
      <c r="Q106" s="32"/>
    </row>
    <row r="107" spans="1:17" ht="9.75" outlineLevel="6">
      <c r="A107" s="3" t="s">
        <v>2690</v>
      </c>
      <c r="B107" s="3" t="s">
        <v>3037</v>
      </c>
      <c r="C107" s="22" t="s">
        <v>3054</v>
      </c>
      <c r="D107" s="4" t="s">
        <v>2994</v>
      </c>
      <c r="E107" s="4" t="s">
        <v>64</v>
      </c>
      <c r="F107" s="6">
        <v>202.8</v>
      </c>
      <c r="G107" s="6">
        <v>13.9</v>
      </c>
      <c r="H107" s="6">
        <v>627.2</v>
      </c>
      <c r="I107" s="6">
        <v>440</v>
      </c>
      <c r="J107" s="6">
        <v>487.3</v>
      </c>
      <c r="K107" s="6">
        <v>262.9</v>
      </c>
      <c r="L107" s="6">
        <v>34</v>
      </c>
      <c r="M107" s="9">
        <v>0</v>
      </c>
      <c r="N107" s="11" t="s">
        <v>16</v>
      </c>
      <c r="O107" s="17">
        <f t="shared" si="3"/>
        <v>1.2963510848126232</v>
      </c>
      <c r="Q107" s="32"/>
    </row>
    <row r="108" spans="1:17" ht="9.75" outlineLevel="6">
      <c r="A108" s="3" t="s">
        <v>2690</v>
      </c>
      <c r="B108" s="3" t="s">
        <v>3037</v>
      </c>
      <c r="C108" s="22" t="s">
        <v>3054</v>
      </c>
      <c r="D108" s="4" t="s">
        <v>2927</v>
      </c>
      <c r="E108" s="4" t="s">
        <v>64</v>
      </c>
      <c r="F108" s="6">
        <v>192.8</v>
      </c>
      <c r="G108" s="6">
        <v>25.9</v>
      </c>
      <c r="H108" s="6">
        <v>766.8</v>
      </c>
      <c r="I108" s="6">
        <v>402.7</v>
      </c>
      <c r="J108" s="6">
        <v>708.8</v>
      </c>
      <c r="K108" s="6">
        <v>556.9</v>
      </c>
      <c r="L108" s="6">
        <v>48.2</v>
      </c>
      <c r="M108" s="6">
        <v>100</v>
      </c>
      <c r="N108" s="11" t="s">
        <v>16</v>
      </c>
      <c r="O108" s="17">
        <f t="shared" si="3"/>
        <v>2.8884854771784227</v>
      </c>
      <c r="Q108" s="32"/>
    </row>
    <row r="109" spans="1:17" ht="9.75" outlineLevel="6">
      <c r="A109" s="3" t="s">
        <v>2690</v>
      </c>
      <c r="B109" s="3" t="s">
        <v>3037</v>
      </c>
      <c r="C109" s="22" t="s">
        <v>3054</v>
      </c>
      <c r="D109" s="4" t="s">
        <v>2944</v>
      </c>
      <c r="E109" s="4" t="s">
        <v>64</v>
      </c>
      <c r="F109" s="6">
        <v>167.6</v>
      </c>
      <c r="G109" s="8" t="s">
        <v>64</v>
      </c>
      <c r="H109" s="9">
        <v>0</v>
      </c>
      <c r="I109" s="6">
        <v>311.2</v>
      </c>
      <c r="J109" s="6">
        <v>379.3</v>
      </c>
      <c r="K109" s="6">
        <v>127.5</v>
      </c>
      <c r="L109" s="8" t="s">
        <v>64</v>
      </c>
      <c r="M109" s="9">
        <v>0</v>
      </c>
      <c r="N109" s="11" t="s">
        <v>16</v>
      </c>
      <c r="O109" s="17">
        <f t="shared" si="3"/>
        <v>0.7607398568019094</v>
      </c>
      <c r="Q109" s="32"/>
    </row>
    <row r="110" spans="1:17" ht="9.75" outlineLevel="6">
      <c r="A110" s="3" t="s">
        <v>2690</v>
      </c>
      <c r="B110" s="3" t="s">
        <v>3037</v>
      </c>
      <c r="C110" s="22" t="s">
        <v>3054</v>
      </c>
      <c r="D110" s="4" t="s">
        <v>2949</v>
      </c>
      <c r="E110" s="4" t="s">
        <v>64</v>
      </c>
      <c r="F110" s="6">
        <v>146.6</v>
      </c>
      <c r="G110" s="6">
        <v>18.4</v>
      </c>
      <c r="H110" s="6">
        <v>546.1</v>
      </c>
      <c r="I110" s="6">
        <v>220.9</v>
      </c>
      <c r="J110" s="6">
        <v>264.7</v>
      </c>
      <c r="K110" s="6">
        <v>243.4</v>
      </c>
      <c r="L110" s="14">
        <v>0.221</v>
      </c>
      <c r="M110" s="9">
        <v>0</v>
      </c>
      <c r="N110" s="11" t="s">
        <v>16</v>
      </c>
      <c r="O110" s="17">
        <f t="shared" si="3"/>
        <v>1.6603001364256482</v>
      </c>
      <c r="Q110" s="32"/>
    </row>
    <row r="111" spans="1:17" ht="9.75" outlineLevel="6">
      <c r="A111" s="3" t="s">
        <v>2690</v>
      </c>
      <c r="B111" s="3" t="s">
        <v>3037</v>
      </c>
      <c r="C111" s="22" t="s">
        <v>3054</v>
      </c>
      <c r="D111" s="4" t="s">
        <v>3017</v>
      </c>
      <c r="E111" s="4" t="s">
        <v>64</v>
      </c>
      <c r="F111" s="6">
        <v>77.7</v>
      </c>
      <c r="G111" s="10">
        <v>5.18</v>
      </c>
      <c r="H111" s="6">
        <v>144.3</v>
      </c>
      <c r="I111" s="6">
        <v>106.2</v>
      </c>
      <c r="J111" s="6">
        <v>152.2</v>
      </c>
      <c r="K111" s="6">
        <v>138.7</v>
      </c>
      <c r="L111" s="10">
        <v>9.95</v>
      </c>
      <c r="M111" s="9">
        <v>0</v>
      </c>
      <c r="N111" s="11" t="s">
        <v>16</v>
      </c>
      <c r="O111" s="17">
        <f t="shared" si="3"/>
        <v>1.7850707850707848</v>
      </c>
      <c r="Q111" s="32"/>
    </row>
    <row r="112" spans="1:17" ht="9.75" outlineLevel="5">
      <c r="A112" s="3"/>
      <c r="B112" s="19" t="s">
        <v>3045</v>
      </c>
      <c r="C112" s="22"/>
      <c r="D112" s="4">
        <f>COUNTA(D8:D111)</f>
        <v>104</v>
      </c>
      <c r="E112" s="4"/>
      <c r="F112" s="6">
        <f aca="true" t="shared" si="4" ref="F112:M112">SUBTOTAL(9,F8:F111)</f>
        <v>240143.79999999996</v>
      </c>
      <c r="G112" s="10">
        <f t="shared" si="4"/>
        <v>27802.980000000018</v>
      </c>
      <c r="H112" s="6">
        <f t="shared" si="4"/>
        <v>895138.7999999998</v>
      </c>
      <c r="I112" s="6">
        <f t="shared" si="4"/>
        <v>616637.4000000003</v>
      </c>
      <c r="J112" s="6">
        <f t="shared" si="4"/>
        <v>851927.9999999999</v>
      </c>
      <c r="K112" s="6">
        <f t="shared" si="4"/>
        <v>528599.0999999999</v>
      </c>
      <c r="L112" s="10">
        <f t="shared" si="4"/>
        <v>61168.471</v>
      </c>
      <c r="M112" s="9">
        <f t="shared" si="4"/>
        <v>171572</v>
      </c>
      <c r="N112" s="11"/>
      <c r="O112" s="25">
        <f>COUNT(O8:O111)</f>
        <v>104</v>
      </c>
      <c r="Q112" s="32"/>
    </row>
    <row r="113" spans="1:17" ht="9.75" outlineLevel="6">
      <c r="A113" s="3" t="s">
        <v>2690</v>
      </c>
      <c r="B113" s="3" t="s">
        <v>3040</v>
      </c>
      <c r="C113" s="22" t="s">
        <v>3054</v>
      </c>
      <c r="D113" s="4" t="s">
        <v>2767</v>
      </c>
      <c r="E113" s="4" t="s">
        <v>64</v>
      </c>
      <c r="F113" s="6">
        <v>6367</v>
      </c>
      <c r="G113" s="6">
        <v>206</v>
      </c>
      <c r="H113" s="6">
        <v>5364</v>
      </c>
      <c r="I113" s="6">
        <v>3810</v>
      </c>
      <c r="J113" s="6">
        <v>11045</v>
      </c>
      <c r="K113" s="6">
        <v>6911</v>
      </c>
      <c r="L113" s="6">
        <v>512</v>
      </c>
      <c r="M113" s="6">
        <v>4581</v>
      </c>
      <c r="N113" s="11" t="s">
        <v>16</v>
      </c>
      <c r="O113" s="17">
        <f aca="true" t="shared" si="5" ref="O113:O143">K113/F113</f>
        <v>1.0854405528506361</v>
      </c>
      <c r="Q113" s="30">
        <f>AVERAGE(O113:O143)</f>
        <v>1.9452645557398942</v>
      </c>
    </row>
    <row r="114" spans="1:17" ht="9.75" outlineLevel="6">
      <c r="A114" s="3" t="s">
        <v>2690</v>
      </c>
      <c r="B114" s="3" t="s">
        <v>3040</v>
      </c>
      <c r="C114" s="22" t="s">
        <v>3054</v>
      </c>
      <c r="D114" s="4" t="s">
        <v>2765</v>
      </c>
      <c r="E114" s="4" t="s">
        <v>2766</v>
      </c>
      <c r="F114" s="6">
        <v>4142.1</v>
      </c>
      <c r="G114" s="6">
        <v>276</v>
      </c>
      <c r="H114" s="6">
        <v>9240.1</v>
      </c>
      <c r="I114" s="6">
        <v>7430.6</v>
      </c>
      <c r="J114" s="6">
        <v>9092.9</v>
      </c>
      <c r="K114" s="6">
        <v>6218.7</v>
      </c>
      <c r="L114" s="6">
        <v>975.1</v>
      </c>
      <c r="M114" s="6">
        <v>4753</v>
      </c>
      <c r="N114" s="11" t="s">
        <v>16</v>
      </c>
      <c r="O114" s="17">
        <f t="shared" si="5"/>
        <v>1.5013399000506988</v>
      </c>
      <c r="Q114" s="32"/>
    </row>
    <row r="115" spans="1:17" ht="9.75" outlineLevel="6">
      <c r="A115" s="3" t="s">
        <v>2690</v>
      </c>
      <c r="B115" s="3" t="s">
        <v>3040</v>
      </c>
      <c r="C115" s="22" t="s">
        <v>3054</v>
      </c>
      <c r="D115" s="4" t="s">
        <v>2738</v>
      </c>
      <c r="E115" s="4" t="s">
        <v>64</v>
      </c>
      <c r="F115" s="6">
        <v>3855</v>
      </c>
      <c r="G115" s="6">
        <v>431</v>
      </c>
      <c r="H115" s="6">
        <v>12886</v>
      </c>
      <c r="I115" s="6">
        <v>8244</v>
      </c>
      <c r="J115" s="6">
        <v>10461</v>
      </c>
      <c r="K115" s="6">
        <v>4737</v>
      </c>
      <c r="L115" s="6">
        <v>1104</v>
      </c>
      <c r="M115" s="6">
        <v>8324</v>
      </c>
      <c r="N115" s="11" t="s">
        <v>16</v>
      </c>
      <c r="O115" s="17">
        <f t="shared" si="5"/>
        <v>1.2287937743190662</v>
      </c>
      <c r="Q115" s="32"/>
    </row>
    <row r="116" spans="1:17" ht="9.75" outlineLevel="6">
      <c r="A116" s="3" t="s">
        <v>2690</v>
      </c>
      <c r="B116" s="3" t="s">
        <v>3040</v>
      </c>
      <c r="C116" s="22" t="s">
        <v>3054</v>
      </c>
      <c r="D116" s="4" t="s">
        <v>2937</v>
      </c>
      <c r="E116" s="4" t="s">
        <v>2938</v>
      </c>
      <c r="F116" s="6">
        <v>2885.3</v>
      </c>
      <c r="G116" s="6">
        <v>152.2</v>
      </c>
      <c r="H116" s="6">
        <v>2694.1</v>
      </c>
      <c r="I116" s="6">
        <v>1324.3</v>
      </c>
      <c r="J116" s="6">
        <v>4141.7</v>
      </c>
      <c r="K116" s="6">
        <v>3552</v>
      </c>
      <c r="L116" s="6">
        <v>102</v>
      </c>
      <c r="M116" s="9">
        <v>0</v>
      </c>
      <c r="N116" s="11" t="s">
        <v>16</v>
      </c>
      <c r="O116" s="17">
        <f t="shared" si="5"/>
        <v>1.2310678265691608</v>
      </c>
      <c r="Q116" s="32"/>
    </row>
    <row r="117" spans="1:17" ht="9.75" outlineLevel="6">
      <c r="A117" s="3" t="s">
        <v>2690</v>
      </c>
      <c r="B117" s="3" t="s">
        <v>3040</v>
      </c>
      <c r="C117" s="22" t="s">
        <v>3054</v>
      </c>
      <c r="D117" s="4" t="s">
        <v>2752</v>
      </c>
      <c r="E117" s="4" t="s">
        <v>2753</v>
      </c>
      <c r="F117" s="6">
        <v>2121.7</v>
      </c>
      <c r="G117" s="6">
        <v>253</v>
      </c>
      <c r="H117" s="6">
        <v>6046.2</v>
      </c>
      <c r="I117" s="6">
        <v>3886.1</v>
      </c>
      <c r="J117" s="6">
        <v>5214.5</v>
      </c>
      <c r="K117" s="6">
        <v>3168.1</v>
      </c>
      <c r="L117" s="6">
        <v>396.9</v>
      </c>
      <c r="M117" s="6">
        <v>6232</v>
      </c>
      <c r="N117" s="11" t="s">
        <v>16</v>
      </c>
      <c r="O117" s="17">
        <f t="shared" si="5"/>
        <v>1.4931894235754348</v>
      </c>
      <c r="Q117" s="32"/>
    </row>
    <row r="118" spans="1:17" ht="9.75" outlineLevel="6">
      <c r="A118" s="3" t="s">
        <v>2690</v>
      </c>
      <c r="B118" s="3" t="s">
        <v>3040</v>
      </c>
      <c r="C118" s="22" t="s">
        <v>3054</v>
      </c>
      <c r="D118" s="4" t="s">
        <v>2959</v>
      </c>
      <c r="E118" s="4" t="s">
        <v>64</v>
      </c>
      <c r="F118" s="6">
        <v>2024.4</v>
      </c>
      <c r="G118" s="6">
        <v>64</v>
      </c>
      <c r="H118" s="6">
        <v>1603.4</v>
      </c>
      <c r="I118" s="6">
        <v>965.2</v>
      </c>
      <c r="J118" s="6">
        <v>2460</v>
      </c>
      <c r="K118" s="6">
        <v>2162.6</v>
      </c>
      <c r="L118" s="6">
        <v>72.5</v>
      </c>
      <c r="M118" s="9">
        <v>0</v>
      </c>
      <c r="N118" s="11" t="s">
        <v>16</v>
      </c>
      <c r="O118" s="17">
        <f t="shared" si="5"/>
        <v>1.0682671408812487</v>
      </c>
      <c r="Q118" s="32"/>
    </row>
    <row r="119" spans="1:17" ht="9.75" outlineLevel="6">
      <c r="A119" s="3" t="s">
        <v>2690</v>
      </c>
      <c r="B119" s="3" t="s">
        <v>3040</v>
      </c>
      <c r="C119" s="22" t="s">
        <v>3054</v>
      </c>
      <c r="D119" s="4" t="s">
        <v>2960</v>
      </c>
      <c r="E119" s="4" t="s">
        <v>2961</v>
      </c>
      <c r="F119" s="6">
        <v>2024.4</v>
      </c>
      <c r="G119" s="6">
        <v>64</v>
      </c>
      <c r="H119" s="6">
        <v>1603.4</v>
      </c>
      <c r="I119" s="6">
        <v>965.2</v>
      </c>
      <c r="J119" s="6">
        <v>2464.1</v>
      </c>
      <c r="K119" s="6">
        <v>2162.2</v>
      </c>
      <c r="L119" s="6">
        <v>72.5</v>
      </c>
      <c r="M119" s="9">
        <v>0</v>
      </c>
      <c r="N119" s="11" t="s">
        <v>16</v>
      </c>
      <c r="O119" s="17">
        <f t="shared" si="5"/>
        <v>1.0680695514720409</v>
      </c>
      <c r="Q119" s="32"/>
    </row>
    <row r="120" spans="1:17" ht="9.75" outlineLevel="6">
      <c r="A120" s="3" t="s">
        <v>2690</v>
      </c>
      <c r="B120" s="3" t="s">
        <v>3040</v>
      </c>
      <c r="C120" s="22" t="s">
        <v>3054</v>
      </c>
      <c r="D120" s="4" t="s">
        <v>2794</v>
      </c>
      <c r="E120" s="4" t="s">
        <v>2795</v>
      </c>
      <c r="F120" s="6">
        <v>1674.3</v>
      </c>
      <c r="G120" s="6">
        <v>11.4</v>
      </c>
      <c r="H120" s="6">
        <v>179.6</v>
      </c>
      <c r="I120" s="6">
        <v>68.1</v>
      </c>
      <c r="J120" s="6">
        <v>707</v>
      </c>
      <c r="K120" s="6">
        <v>389.9</v>
      </c>
      <c r="L120" s="10">
        <v>9.56</v>
      </c>
      <c r="M120" s="6">
        <v>3101</v>
      </c>
      <c r="N120" s="11" t="s">
        <v>16</v>
      </c>
      <c r="O120" s="17">
        <f t="shared" si="5"/>
        <v>0.2328734396464194</v>
      </c>
      <c r="Q120" s="32"/>
    </row>
    <row r="121" spans="1:17" ht="9.75" outlineLevel="6">
      <c r="A121" s="3" t="s">
        <v>2690</v>
      </c>
      <c r="B121" s="3" t="s">
        <v>3040</v>
      </c>
      <c r="C121" s="22" t="s">
        <v>3054</v>
      </c>
      <c r="D121" s="4" t="s">
        <v>2952</v>
      </c>
      <c r="E121" s="4" t="s">
        <v>64</v>
      </c>
      <c r="F121" s="6">
        <v>1603</v>
      </c>
      <c r="G121" s="6">
        <v>92</v>
      </c>
      <c r="H121" s="6">
        <v>4257</v>
      </c>
      <c r="I121" s="6">
        <v>2622</v>
      </c>
      <c r="J121" s="6">
        <v>4249</v>
      </c>
      <c r="K121" s="6">
        <v>2413</v>
      </c>
      <c r="L121" s="6">
        <v>223</v>
      </c>
      <c r="M121" s="9">
        <v>0</v>
      </c>
      <c r="N121" s="11" t="s">
        <v>16</v>
      </c>
      <c r="O121" s="17">
        <f t="shared" si="5"/>
        <v>1.5053025577043044</v>
      </c>
      <c r="Q121" s="32"/>
    </row>
    <row r="122" spans="1:17" ht="9.75" outlineLevel="6">
      <c r="A122" s="3" t="s">
        <v>2690</v>
      </c>
      <c r="B122" s="3" t="s">
        <v>3040</v>
      </c>
      <c r="C122" s="22" t="s">
        <v>3054</v>
      </c>
      <c r="D122" s="4" t="s">
        <v>2943</v>
      </c>
      <c r="E122" s="4" t="s">
        <v>64</v>
      </c>
      <c r="F122" s="6">
        <v>1482.9</v>
      </c>
      <c r="G122" s="6">
        <v>91</v>
      </c>
      <c r="H122" s="6">
        <v>4341.6</v>
      </c>
      <c r="I122" s="6">
        <v>3227.9</v>
      </c>
      <c r="J122" s="6">
        <v>6685.4</v>
      </c>
      <c r="K122" s="6">
        <v>4293.3</v>
      </c>
      <c r="L122" s="6">
        <v>358.2</v>
      </c>
      <c r="M122" s="9">
        <v>0</v>
      </c>
      <c r="N122" s="11" t="s">
        <v>16</v>
      </c>
      <c r="O122" s="17">
        <f t="shared" si="5"/>
        <v>2.8952053408861014</v>
      </c>
      <c r="Q122" s="32"/>
    </row>
    <row r="123" spans="1:17" ht="9.75" outlineLevel="6">
      <c r="A123" s="3" t="s">
        <v>2690</v>
      </c>
      <c r="B123" s="3" t="s">
        <v>3040</v>
      </c>
      <c r="C123" s="22" t="s">
        <v>3054</v>
      </c>
      <c r="D123" s="4" t="s">
        <v>2863</v>
      </c>
      <c r="E123" s="4" t="s">
        <v>64</v>
      </c>
      <c r="F123" s="6">
        <v>1478</v>
      </c>
      <c r="G123" s="6">
        <v>103.7</v>
      </c>
      <c r="H123" s="6">
        <v>3884.6</v>
      </c>
      <c r="I123" s="6">
        <v>2683.3</v>
      </c>
      <c r="J123" s="6">
        <v>4261.1</v>
      </c>
      <c r="K123" s="6">
        <v>1889.3</v>
      </c>
      <c r="L123" s="6">
        <v>323.5</v>
      </c>
      <c r="M123" s="6">
        <v>1302</v>
      </c>
      <c r="N123" s="11" t="s">
        <v>16</v>
      </c>
      <c r="O123" s="17">
        <f t="shared" si="5"/>
        <v>1.2782814614343707</v>
      </c>
      <c r="Q123" s="32"/>
    </row>
    <row r="124" spans="1:17" ht="9.75" outlineLevel="6">
      <c r="A124" s="3" t="s">
        <v>2690</v>
      </c>
      <c r="B124" s="3" t="s">
        <v>3040</v>
      </c>
      <c r="C124" s="22" t="s">
        <v>3054</v>
      </c>
      <c r="D124" s="4" t="s">
        <v>2782</v>
      </c>
      <c r="E124" s="4" t="s">
        <v>2783</v>
      </c>
      <c r="F124" s="6">
        <v>1417</v>
      </c>
      <c r="G124" s="6">
        <v>75.9</v>
      </c>
      <c r="H124" s="6">
        <v>1360.8</v>
      </c>
      <c r="I124" s="6">
        <v>781.1</v>
      </c>
      <c r="J124" s="6">
        <v>2485.7</v>
      </c>
      <c r="K124" s="6">
        <v>2140.7</v>
      </c>
      <c r="L124" s="6">
        <v>41.2</v>
      </c>
      <c r="M124" s="6">
        <v>3646</v>
      </c>
      <c r="N124" s="11" t="s">
        <v>16</v>
      </c>
      <c r="O124" s="17">
        <f t="shared" si="5"/>
        <v>1.5107268877911078</v>
      </c>
      <c r="Q124" s="32"/>
    </row>
    <row r="125" spans="1:17" ht="9.75" outlineLevel="6">
      <c r="A125" s="3" t="s">
        <v>2690</v>
      </c>
      <c r="B125" s="3" t="s">
        <v>3040</v>
      </c>
      <c r="C125" s="22" t="s">
        <v>3054</v>
      </c>
      <c r="D125" s="4" t="s">
        <v>2814</v>
      </c>
      <c r="E125" s="4" t="s">
        <v>64</v>
      </c>
      <c r="F125" s="6">
        <v>1416.6</v>
      </c>
      <c r="G125" s="6">
        <v>79.2</v>
      </c>
      <c r="H125" s="6">
        <v>2634.4</v>
      </c>
      <c r="I125" s="6">
        <v>2044.4</v>
      </c>
      <c r="J125" s="6">
        <v>3167.5</v>
      </c>
      <c r="K125" s="6">
        <v>2078.9</v>
      </c>
      <c r="L125" s="6">
        <v>198.6</v>
      </c>
      <c r="M125" s="6">
        <v>2169</v>
      </c>
      <c r="N125" s="11" t="s">
        <v>16</v>
      </c>
      <c r="O125" s="17">
        <f t="shared" si="5"/>
        <v>1.4675278836651138</v>
      </c>
      <c r="Q125" s="32"/>
    </row>
    <row r="126" spans="1:17" ht="9.75" outlineLevel="6">
      <c r="A126" s="3" t="s">
        <v>2690</v>
      </c>
      <c r="B126" s="3" t="s">
        <v>3040</v>
      </c>
      <c r="C126" s="22" t="s">
        <v>3054</v>
      </c>
      <c r="D126" s="4" t="s">
        <v>2825</v>
      </c>
      <c r="E126" s="4" t="s">
        <v>2826</v>
      </c>
      <c r="F126" s="6">
        <v>1371.7</v>
      </c>
      <c r="G126" s="6">
        <v>140.2</v>
      </c>
      <c r="H126" s="6">
        <v>5601.2</v>
      </c>
      <c r="I126" s="6">
        <v>4348.4</v>
      </c>
      <c r="J126" s="6">
        <v>5110.8</v>
      </c>
      <c r="K126" s="6">
        <v>3330</v>
      </c>
      <c r="L126" s="6">
        <v>454.8</v>
      </c>
      <c r="M126" s="6">
        <v>1943</v>
      </c>
      <c r="N126" s="11" t="s">
        <v>16</v>
      </c>
      <c r="O126" s="17">
        <f t="shared" si="5"/>
        <v>2.4276445286870305</v>
      </c>
      <c r="Q126" s="32"/>
    </row>
    <row r="127" spans="1:17" ht="9.75" outlineLevel="6">
      <c r="A127" s="3" t="s">
        <v>2690</v>
      </c>
      <c r="B127" s="3" t="s">
        <v>3040</v>
      </c>
      <c r="C127" s="22" t="s">
        <v>3054</v>
      </c>
      <c r="D127" s="4" t="s">
        <v>3018</v>
      </c>
      <c r="E127" s="4" t="s">
        <v>64</v>
      </c>
      <c r="F127" s="6">
        <v>1328.2</v>
      </c>
      <c r="G127" s="6">
        <v>101.1</v>
      </c>
      <c r="H127" s="6">
        <v>4521.5</v>
      </c>
      <c r="I127" s="6">
        <v>3243.4</v>
      </c>
      <c r="J127" s="6">
        <v>4228.8</v>
      </c>
      <c r="K127" s="6">
        <v>1919.4</v>
      </c>
      <c r="L127" s="6">
        <v>322.9</v>
      </c>
      <c r="M127" s="9">
        <v>0</v>
      </c>
      <c r="N127" s="11" t="s">
        <v>16</v>
      </c>
      <c r="O127" s="17">
        <f t="shared" si="5"/>
        <v>1.4451136876976358</v>
      </c>
      <c r="Q127" s="32"/>
    </row>
    <row r="128" spans="1:17" ht="9.75" outlineLevel="6">
      <c r="A128" s="3" t="s">
        <v>2690</v>
      </c>
      <c r="B128" s="3" t="s">
        <v>3040</v>
      </c>
      <c r="C128" s="22" t="s">
        <v>3054</v>
      </c>
      <c r="D128" s="4" t="s">
        <v>2970</v>
      </c>
      <c r="E128" s="4" t="s">
        <v>64</v>
      </c>
      <c r="F128" s="6">
        <v>1067</v>
      </c>
      <c r="G128" s="6">
        <v>67.8</v>
      </c>
      <c r="H128" s="6">
        <v>3403.6</v>
      </c>
      <c r="I128" s="6">
        <v>2688</v>
      </c>
      <c r="J128" s="6">
        <v>4711</v>
      </c>
      <c r="K128" s="6">
        <v>3141.8</v>
      </c>
      <c r="L128" s="6">
        <v>229.6</v>
      </c>
      <c r="M128" s="9">
        <v>0</v>
      </c>
      <c r="N128" s="11" t="s">
        <v>16</v>
      </c>
      <c r="O128" s="17">
        <f t="shared" si="5"/>
        <v>2.9445173383317713</v>
      </c>
      <c r="Q128" s="32"/>
    </row>
    <row r="129" spans="1:17" ht="9.75" outlineLevel="6">
      <c r="A129" s="3" t="s">
        <v>2690</v>
      </c>
      <c r="B129" s="3" t="s">
        <v>3040</v>
      </c>
      <c r="C129" s="22" t="s">
        <v>3054</v>
      </c>
      <c r="D129" s="4" t="s">
        <v>2850</v>
      </c>
      <c r="E129" s="4" t="s">
        <v>64</v>
      </c>
      <c r="F129" s="6">
        <v>1041.6</v>
      </c>
      <c r="G129" s="6">
        <v>59.8</v>
      </c>
      <c r="H129" s="6">
        <v>2753.5</v>
      </c>
      <c r="I129" s="6">
        <v>1824.4</v>
      </c>
      <c r="J129" s="6">
        <v>2508.2</v>
      </c>
      <c r="K129" s="6">
        <v>1584.3</v>
      </c>
      <c r="L129" s="6">
        <v>203.2</v>
      </c>
      <c r="M129" s="6">
        <v>1520</v>
      </c>
      <c r="N129" s="11" t="s">
        <v>16</v>
      </c>
      <c r="O129" s="17">
        <f t="shared" si="5"/>
        <v>1.5210253456221199</v>
      </c>
      <c r="Q129" s="32"/>
    </row>
    <row r="130" spans="1:17" ht="9.75" outlineLevel="6">
      <c r="A130" s="3" t="s">
        <v>2690</v>
      </c>
      <c r="B130" s="3" t="s">
        <v>3040</v>
      </c>
      <c r="C130" s="22" t="s">
        <v>3054</v>
      </c>
      <c r="D130" s="4" t="s">
        <v>2883</v>
      </c>
      <c r="E130" s="4" t="s">
        <v>64</v>
      </c>
      <c r="F130" s="6">
        <v>960.9</v>
      </c>
      <c r="G130" s="6">
        <v>58.8</v>
      </c>
      <c r="H130" s="6">
        <v>2352.3</v>
      </c>
      <c r="I130" s="6">
        <v>1572</v>
      </c>
      <c r="J130" s="6">
        <v>1969</v>
      </c>
      <c r="K130" s="6">
        <v>1250.8</v>
      </c>
      <c r="L130" s="6">
        <v>174.7</v>
      </c>
      <c r="M130" s="6">
        <v>909</v>
      </c>
      <c r="N130" s="11" t="s">
        <v>16</v>
      </c>
      <c r="O130" s="17">
        <f t="shared" si="5"/>
        <v>1.3016963263607035</v>
      </c>
      <c r="Q130" s="32"/>
    </row>
    <row r="131" spans="1:17" ht="9.75" outlineLevel="6">
      <c r="A131" s="3" t="s">
        <v>2690</v>
      </c>
      <c r="B131" s="3" t="s">
        <v>3040</v>
      </c>
      <c r="C131" s="22" t="s">
        <v>3054</v>
      </c>
      <c r="D131" s="4" t="s">
        <v>2979</v>
      </c>
      <c r="E131" s="4" t="s">
        <v>64</v>
      </c>
      <c r="F131" s="6">
        <v>782</v>
      </c>
      <c r="G131" s="6">
        <v>43.1</v>
      </c>
      <c r="H131" s="6">
        <v>2063.6</v>
      </c>
      <c r="I131" s="6">
        <v>1626.5</v>
      </c>
      <c r="J131" s="6">
        <v>2331.1</v>
      </c>
      <c r="K131" s="6">
        <v>1437.7</v>
      </c>
      <c r="L131" s="6">
        <v>140.8</v>
      </c>
      <c r="M131" s="9">
        <v>0</v>
      </c>
      <c r="N131" s="11" t="s">
        <v>16</v>
      </c>
      <c r="O131" s="17">
        <f t="shared" si="5"/>
        <v>1.8384910485933506</v>
      </c>
      <c r="Q131" s="32"/>
    </row>
    <row r="132" spans="1:17" ht="9.75" outlineLevel="6">
      <c r="A132" s="3" t="s">
        <v>2690</v>
      </c>
      <c r="B132" s="3" t="s">
        <v>3040</v>
      </c>
      <c r="C132" s="22" t="s">
        <v>3054</v>
      </c>
      <c r="D132" s="4" t="s">
        <v>2871</v>
      </c>
      <c r="E132" s="4" t="s">
        <v>2872</v>
      </c>
      <c r="F132" s="6">
        <v>754</v>
      </c>
      <c r="G132" s="6">
        <v>98.5</v>
      </c>
      <c r="H132" s="6">
        <v>2992.6</v>
      </c>
      <c r="I132" s="6">
        <v>2121.6</v>
      </c>
      <c r="J132" s="6">
        <v>3064.9</v>
      </c>
      <c r="K132" s="6">
        <v>1665.1</v>
      </c>
      <c r="L132" s="6">
        <v>146.9</v>
      </c>
      <c r="M132" s="6">
        <v>1103</v>
      </c>
      <c r="N132" s="11" t="s">
        <v>16</v>
      </c>
      <c r="O132" s="17">
        <f t="shared" si="5"/>
        <v>2.2083554376657824</v>
      </c>
      <c r="Q132" s="32"/>
    </row>
    <row r="133" spans="1:17" ht="9.75" outlineLevel="6">
      <c r="A133" s="3" t="s">
        <v>2690</v>
      </c>
      <c r="B133" s="3" t="s">
        <v>3040</v>
      </c>
      <c r="C133" s="22" t="s">
        <v>3054</v>
      </c>
      <c r="D133" s="4" t="s">
        <v>2965</v>
      </c>
      <c r="E133" s="4" t="s">
        <v>64</v>
      </c>
      <c r="F133" s="6">
        <v>680.4</v>
      </c>
      <c r="G133" s="6">
        <v>63.8</v>
      </c>
      <c r="H133" s="6">
        <v>1901.8</v>
      </c>
      <c r="I133" s="6">
        <v>1109.8</v>
      </c>
      <c r="J133" s="6">
        <v>1377.2</v>
      </c>
      <c r="K133" s="6">
        <v>768.9</v>
      </c>
      <c r="L133" s="6">
        <v>123.2</v>
      </c>
      <c r="M133" s="9">
        <v>0</v>
      </c>
      <c r="N133" s="11" t="s">
        <v>16</v>
      </c>
      <c r="O133" s="17">
        <f t="shared" si="5"/>
        <v>1.1300705467372134</v>
      </c>
      <c r="Q133" s="32"/>
    </row>
    <row r="134" spans="1:17" ht="9.75" outlineLevel="6">
      <c r="A134" s="3" t="s">
        <v>2690</v>
      </c>
      <c r="B134" s="3" t="s">
        <v>3040</v>
      </c>
      <c r="C134" s="22" t="s">
        <v>3054</v>
      </c>
      <c r="D134" s="4" t="s">
        <v>2903</v>
      </c>
      <c r="E134" s="4" t="s">
        <v>64</v>
      </c>
      <c r="F134" s="6">
        <v>581</v>
      </c>
      <c r="G134" s="6">
        <v>130</v>
      </c>
      <c r="H134" s="6">
        <v>3395</v>
      </c>
      <c r="I134" s="6">
        <v>3126</v>
      </c>
      <c r="J134" s="6">
        <v>6191</v>
      </c>
      <c r="K134" s="6">
        <v>4115</v>
      </c>
      <c r="L134" s="6">
        <v>109</v>
      </c>
      <c r="M134" s="6">
        <v>562</v>
      </c>
      <c r="N134" s="11" t="s">
        <v>16</v>
      </c>
      <c r="O134" s="17">
        <f t="shared" si="5"/>
        <v>7.082616179001721</v>
      </c>
      <c r="Q134" s="32"/>
    </row>
    <row r="135" spans="1:17" ht="9.75" outlineLevel="6">
      <c r="A135" s="3" t="s">
        <v>2690</v>
      </c>
      <c r="B135" s="3" t="s">
        <v>3040</v>
      </c>
      <c r="C135" s="22" t="s">
        <v>3054</v>
      </c>
      <c r="D135" s="4" t="s">
        <v>3000</v>
      </c>
      <c r="E135" s="4" t="s">
        <v>64</v>
      </c>
      <c r="F135" s="6">
        <v>571</v>
      </c>
      <c r="G135" s="6">
        <v>95</v>
      </c>
      <c r="H135" s="6">
        <v>3685</v>
      </c>
      <c r="I135" s="6">
        <v>2473</v>
      </c>
      <c r="J135" s="6">
        <v>2895</v>
      </c>
      <c r="K135" s="6">
        <v>2769</v>
      </c>
      <c r="L135" s="6">
        <v>54</v>
      </c>
      <c r="M135" s="9">
        <v>0</v>
      </c>
      <c r="N135" s="11" t="s">
        <v>16</v>
      </c>
      <c r="O135" s="17">
        <f t="shared" si="5"/>
        <v>4.84938704028021</v>
      </c>
      <c r="Q135" s="32"/>
    </row>
    <row r="136" spans="1:17" ht="9.75" outlineLevel="6">
      <c r="A136" s="3" t="s">
        <v>2690</v>
      </c>
      <c r="B136" s="3" t="s">
        <v>3040</v>
      </c>
      <c r="C136" s="22" t="s">
        <v>3054</v>
      </c>
      <c r="D136" s="4" t="s">
        <v>2996</v>
      </c>
      <c r="E136" s="4" t="s">
        <v>64</v>
      </c>
      <c r="F136" s="6">
        <v>551.8</v>
      </c>
      <c r="G136" s="6">
        <v>44.3</v>
      </c>
      <c r="H136" s="6">
        <v>1653</v>
      </c>
      <c r="I136" s="6">
        <v>1232.3</v>
      </c>
      <c r="J136" s="6">
        <v>1763.8</v>
      </c>
      <c r="K136" s="6">
        <v>1114.2</v>
      </c>
      <c r="L136" s="6">
        <v>113.8</v>
      </c>
      <c r="M136" s="9">
        <v>0</v>
      </c>
      <c r="N136" s="11" t="s">
        <v>16</v>
      </c>
      <c r="O136" s="17">
        <f t="shared" si="5"/>
        <v>2.0192098586444365</v>
      </c>
      <c r="Q136" s="32"/>
    </row>
    <row r="137" spans="1:17" ht="9.75" outlineLevel="6">
      <c r="A137" s="3" t="s">
        <v>2690</v>
      </c>
      <c r="B137" s="3" t="s">
        <v>3040</v>
      </c>
      <c r="C137" s="22" t="s">
        <v>3054</v>
      </c>
      <c r="D137" s="4" t="s">
        <v>3020</v>
      </c>
      <c r="E137" s="4" t="s">
        <v>64</v>
      </c>
      <c r="F137" s="6">
        <v>522.8</v>
      </c>
      <c r="G137" s="6">
        <v>31.5</v>
      </c>
      <c r="H137" s="6">
        <v>1531.6</v>
      </c>
      <c r="I137" s="6">
        <v>1148.3</v>
      </c>
      <c r="J137" s="6">
        <v>1728.3</v>
      </c>
      <c r="K137" s="6">
        <v>1192.2</v>
      </c>
      <c r="L137" s="6">
        <v>91</v>
      </c>
      <c r="M137" s="9">
        <v>0</v>
      </c>
      <c r="N137" s="11" t="s">
        <v>16</v>
      </c>
      <c r="O137" s="17">
        <f t="shared" si="5"/>
        <v>2.280413159908187</v>
      </c>
      <c r="Q137" s="32"/>
    </row>
    <row r="138" spans="1:17" ht="9.75" outlineLevel="6">
      <c r="A138" s="3" t="s">
        <v>2690</v>
      </c>
      <c r="B138" s="3" t="s">
        <v>3040</v>
      </c>
      <c r="C138" s="22" t="s">
        <v>3054</v>
      </c>
      <c r="D138" s="4" t="s">
        <v>2909</v>
      </c>
      <c r="E138" s="4" t="s">
        <v>64</v>
      </c>
      <c r="F138" s="6">
        <v>501.9</v>
      </c>
      <c r="G138" s="6">
        <v>52.2</v>
      </c>
      <c r="H138" s="6">
        <v>2003</v>
      </c>
      <c r="I138" s="6">
        <v>1589.4</v>
      </c>
      <c r="J138" s="6">
        <v>2185.7</v>
      </c>
      <c r="K138" s="6">
        <v>1332.3</v>
      </c>
      <c r="L138" s="6">
        <v>200</v>
      </c>
      <c r="M138" s="6">
        <v>481</v>
      </c>
      <c r="N138" s="11" t="s">
        <v>16</v>
      </c>
      <c r="O138" s="17">
        <f t="shared" si="5"/>
        <v>2.654512851165571</v>
      </c>
      <c r="Q138" s="32"/>
    </row>
    <row r="139" spans="1:17" ht="9.75" outlineLevel="6">
      <c r="A139" s="3" t="s">
        <v>2690</v>
      </c>
      <c r="B139" s="3" t="s">
        <v>3040</v>
      </c>
      <c r="C139" s="22" t="s">
        <v>3054</v>
      </c>
      <c r="D139" s="4" t="s">
        <v>2882</v>
      </c>
      <c r="E139" s="4" t="s">
        <v>64</v>
      </c>
      <c r="F139" s="6">
        <v>479.2</v>
      </c>
      <c r="G139" s="6">
        <v>46.2</v>
      </c>
      <c r="H139" s="6">
        <v>1655.4</v>
      </c>
      <c r="I139" s="6">
        <v>938.4</v>
      </c>
      <c r="J139" s="6">
        <v>1519</v>
      </c>
      <c r="K139" s="6">
        <v>1155.6</v>
      </c>
      <c r="L139" s="6">
        <v>85.8</v>
      </c>
      <c r="M139" s="6">
        <v>909</v>
      </c>
      <c r="N139" s="11" t="s">
        <v>16</v>
      </c>
      <c r="O139" s="17">
        <f t="shared" si="5"/>
        <v>2.4115191986644406</v>
      </c>
      <c r="Q139" s="32"/>
    </row>
    <row r="140" spans="1:17" ht="9.75" outlineLevel="6">
      <c r="A140" s="3" t="s">
        <v>2690</v>
      </c>
      <c r="B140" s="3" t="s">
        <v>3040</v>
      </c>
      <c r="C140" s="22" t="s">
        <v>3054</v>
      </c>
      <c r="D140" s="4" t="s">
        <v>3013</v>
      </c>
      <c r="E140" s="4" t="s">
        <v>64</v>
      </c>
      <c r="F140" s="6">
        <v>377.7</v>
      </c>
      <c r="G140" s="6">
        <v>34.8</v>
      </c>
      <c r="H140" s="6">
        <v>783.5</v>
      </c>
      <c r="I140" s="6">
        <v>592.5</v>
      </c>
      <c r="J140" s="6">
        <v>999.8</v>
      </c>
      <c r="K140" s="6">
        <v>654.5</v>
      </c>
      <c r="L140" s="6">
        <v>64.7</v>
      </c>
      <c r="M140" s="9">
        <v>0</v>
      </c>
      <c r="N140" s="11" t="s">
        <v>16</v>
      </c>
      <c r="O140" s="17">
        <f t="shared" si="5"/>
        <v>1.7328567646280117</v>
      </c>
      <c r="Q140" s="32"/>
    </row>
    <row r="141" spans="1:17" ht="9.75" outlineLevel="6">
      <c r="A141" s="3" t="s">
        <v>2690</v>
      </c>
      <c r="B141" s="3" t="s">
        <v>3040</v>
      </c>
      <c r="C141" s="22" t="s">
        <v>3054</v>
      </c>
      <c r="D141" s="4" t="s">
        <v>2951</v>
      </c>
      <c r="E141" s="4" t="s">
        <v>64</v>
      </c>
      <c r="F141" s="6">
        <v>371</v>
      </c>
      <c r="G141" s="6">
        <v>30.3</v>
      </c>
      <c r="H141" s="6">
        <v>753.4</v>
      </c>
      <c r="I141" s="6">
        <v>501.3</v>
      </c>
      <c r="J141" s="6">
        <v>850.2</v>
      </c>
      <c r="K141" s="6">
        <v>497.1</v>
      </c>
      <c r="L141" s="6">
        <v>54.6</v>
      </c>
      <c r="M141" s="9">
        <v>0</v>
      </c>
      <c r="N141" s="11" t="s">
        <v>16</v>
      </c>
      <c r="O141" s="17">
        <f t="shared" si="5"/>
        <v>1.3398921832884099</v>
      </c>
      <c r="Q141" s="32"/>
    </row>
    <row r="142" spans="1:17" ht="9.75" outlineLevel="6">
      <c r="A142" s="3" t="s">
        <v>2690</v>
      </c>
      <c r="B142" s="3" t="s">
        <v>3040</v>
      </c>
      <c r="C142" s="22" t="s">
        <v>3054</v>
      </c>
      <c r="D142" s="4" t="s">
        <v>2950</v>
      </c>
      <c r="E142" s="4" t="s">
        <v>64</v>
      </c>
      <c r="F142" s="6">
        <v>303.4</v>
      </c>
      <c r="G142" s="6">
        <v>25.3</v>
      </c>
      <c r="H142" s="6">
        <v>795</v>
      </c>
      <c r="I142" s="6">
        <v>562</v>
      </c>
      <c r="J142" s="6">
        <v>1047.9</v>
      </c>
      <c r="K142" s="6">
        <v>515.7</v>
      </c>
      <c r="L142" s="6">
        <v>58.9</v>
      </c>
      <c r="M142" s="9">
        <v>0</v>
      </c>
      <c r="N142" s="11" t="s">
        <v>16</v>
      </c>
      <c r="O142" s="17">
        <f t="shared" si="5"/>
        <v>1.6997363216875414</v>
      </c>
      <c r="Q142" s="32"/>
    </row>
    <row r="143" spans="1:17" ht="9.75" outlineLevel="6">
      <c r="A143" s="3" t="s">
        <v>2690</v>
      </c>
      <c r="B143" s="3" t="s">
        <v>3040</v>
      </c>
      <c r="C143" s="22" t="s">
        <v>3054</v>
      </c>
      <c r="D143" s="4" t="s">
        <v>3009</v>
      </c>
      <c r="E143" s="4" t="s">
        <v>64</v>
      </c>
      <c r="F143" s="6">
        <v>86.7</v>
      </c>
      <c r="G143" s="10">
        <v>8.59</v>
      </c>
      <c r="H143" s="6">
        <v>197.6</v>
      </c>
      <c r="I143" s="6">
        <v>131.3</v>
      </c>
      <c r="J143" s="6">
        <v>260.6</v>
      </c>
      <c r="K143" s="6">
        <v>160.4</v>
      </c>
      <c r="L143" s="6">
        <v>13</v>
      </c>
      <c r="M143" s="9">
        <v>0</v>
      </c>
      <c r="N143" s="11" t="s">
        <v>16</v>
      </c>
      <c r="O143" s="17">
        <f t="shared" si="5"/>
        <v>1.8500576701268743</v>
      </c>
      <c r="Q143" s="32"/>
    </row>
    <row r="144" spans="1:17" ht="9.75" outlineLevel="5">
      <c r="A144" s="3"/>
      <c r="B144" s="19" t="s">
        <v>3046</v>
      </c>
      <c r="C144" s="22"/>
      <c r="D144" s="4">
        <f>COUNTA(D113:D143)</f>
        <v>31</v>
      </c>
      <c r="E144" s="4"/>
      <c r="F144" s="6">
        <f aca="true" t="shared" si="6" ref="F144:M144">SUBTOTAL(9,F113:F143)</f>
        <v>44824</v>
      </c>
      <c r="G144" s="10">
        <f t="shared" si="6"/>
        <v>3030.6900000000014</v>
      </c>
      <c r="H144" s="6">
        <f t="shared" si="6"/>
        <v>98137.80000000002</v>
      </c>
      <c r="I144" s="6">
        <f t="shared" si="6"/>
        <v>68880.8</v>
      </c>
      <c r="J144" s="6">
        <f t="shared" si="6"/>
        <v>111177.2</v>
      </c>
      <c r="K144" s="6">
        <f t="shared" si="6"/>
        <v>70720.70000000001</v>
      </c>
      <c r="L144" s="6">
        <f t="shared" si="6"/>
        <v>7029.96</v>
      </c>
      <c r="M144" s="9">
        <f t="shared" si="6"/>
        <v>41535</v>
      </c>
      <c r="N144" s="11"/>
      <c r="Q144" s="32"/>
    </row>
    <row r="145" spans="1:17" ht="9.75" outlineLevel="6">
      <c r="A145" s="3" t="s">
        <v>2690</v>
      </c>
      <c r="B145" s="3" t="s">
        <v>3039</v>
      </c>
      <c r="C145" s="22" t="s">
        <v>3054</v>
      </c>
      <c r="D145" s="4" t="s">
        <v>2721</v>
      </c>
      <c r="E145" s="4" t="s">
        <v>64</v>
      </c>
      <c r="F145" s="6">
        <v>10443</v>
      </c>
      <c r="G145" s="6">
        <v>991</v>
      </c>
      <c r="H145" s="6">
        <v>34585</v>
      </c>
      <c r="I145" s="6">
        <v>27590</v>
      </c>
      <c r="J145" s="6">
        <v>39637</v>
      </c>
      <c r="K145" s="6">
        <v>22852</v>
      </c>
      <c r="L145" s="6">
        <v>2094</v>
      </c>
      <c r="M145" s="6">
        <v>13200</v>
      </c>
      <c r="N145" s="11" t="s">
        <v>16</v>
      </c>
      <c r="O145" s="17">
        <f aca="true" t="shared" si="7" ref="O145:O156">K145/F145</f>
        <v>2.188260078521498</v>
      </c>
      <c r="Q145" s="30">
        <f>AVERAGE(O145:O156)</f>
        <v>2.0046631123112015</v>
      </c>
    </row>
    <row r="146" spans="1:17" ht="9.75" outlineLevel="6">
      <c r="A146" s="3" t="s">
        <v>2690</v>
      </c>
      <c r="B146" s="3" t="s">
        <v>3039</v>
      </c>
      <c r="C146" s="22" t="s">
        <v>3054</v>
      </c>
      <c r="D146" s="4" t="s">
        <v>2744</v>
      </c>
      <c r="E146" s="4" t="s">
        <v>64</v>
      </c>
      <c r="F146" s="6">
        <v>6800</v>
      </c>
      <c r="G146" s="6">
        <v>571</v>
      </c>
      <c r="H146" s="6">
        <v>18683</v>
      </c>
      <c r="I146" s="6">
        <v>13337</v>
      </c>
      <c r="J146" s="6">
        <v>17847</v>
      </c>
      <c r="K146" s="6">
        <v>10759</v>
      </c>
      <c r="L146" s="6">
        <v>1573</v>
      </c>
      <c r="M146" s="6">
        <v>7355</v>
      </c>
      <c r="N146" s="11" t="s">
        <v>16</v>
      </c>
      <c r="O146" s="17">
        <f t="shared" si="7"/>
        <v>1.5822058823529412</v>
      </c>
      <c r="Q146" s="32"/>
    </row>
    <row r="147" spans="1:17" ht="9.75" outlineLevel="6">
      <c r="A147" s="3" t="s">
        <v>2690</v>
      </c>
      <c r="B147" s="3" t="s">
        <v>3039</v>
      </c>
      <c r="C147" s="22" t="s">
        <v>3054</v>
      </c>
      <c r="D147" s="4" t="s">
        <v>2736</v>
      </c>
      <c r="E147" s="4" t="s">
        <v>2737</v>
      </c>
      <c r="F147" s="6">
        <v>4670.6</v>
      </c>
      <c r="G147" s="6">
        <v>398.2</v>
      </c>
      <c r="H147" s="6">
        <v>9693.2</v>
      </c>
      <c r="I147" s="6">
        <v>5526.8</v>
      </c>
      <c r="J147" s="6">
        <v>7810</v>
      </c>
      <c r="K147" s="6">
        <v>5344.5</v>
      </c>
      <c r="L147" s="6">
        <v>972.1</v>
      </c>
      <c r="M147" s="6">
        <v>8451</v>
      </c>
      <c r="N147" s="11" t="s">
        <v>16</v>
      </c>
      <c r="O147" s="17">
        <f t="shared" si="7"/>
        <v>1.1442855307669249</v>
      </c>
      <c r="Q147" s="32"/>
    </row>
    <row r="148" spans="1:17" ht="9.75" outlineLevel="6">
      <c r="A148" s="3" t="s">
        <v>2690</v>
      </c>
      <c r="B148" s="3" t="s">
        <v>3039</v>
      </c>
      <c r="C148" s="22" t="s">
        <v>3054</v>
      </c>
      <c r="D148" s="4" t="s">
        <v>2771</v>
      </c>
      <c r="E148" s="4" t="s">
        <v>64</v>
      </c>
      <c r="F148" s="6">
        <v>4329</v>
      </c>
      <c r="G148" s="6">
        <v>520</v>
      </c>
      <c r="H148" s="6">
        <v>15478</v>
      </c>
      <c r="I148" s="6">
        <v>11618</v>
      </c>
      <c r="J148" s="6">
        <v>16296</v>
      </c>
      <c r="K148" s="6">
        <v>9969</v>
      </c>
      <c r="L148" s="6">
        <v>1100</v>
      </c>
      <c r="M148" s="6">
        <v>4300</v>
      </c>
      <c r="N148" s="11" t="s">
        <v>16</v>
      </c>
      <c r="O148" s="17">
        <f t="shared" si="7"/>
        <v>2.302841302841303</v>
      </c>
      <c r="Q148" s="32"/>
    </row>
    <row r="149" spans="1:17" ht="9.75" outlineLevel="6">
      <c r="A149" s="3" t="s">
        <v>2690</v>
      </c>
      <c r="B149" s="3" t="s">
        <v>3039</v>
      </c>
      <c r="C149" s="22" t="s">
        <v>3054</v>
      </c>
      <c r="D149" s="4" t="s">
        <v>2804</v>
      </c>
      <c r="E149" s="4" t="s">
        <v>64</v>
      </c>
      <c r="F149" s="6">
        <v>3116.1</v>
      </c>
      <c r="G149" s="6">
        <v>371</v>
      </c>
      <c r="H149" s="6">
        <v>13242</v>
      </c>
      <c r="I149" s="6">
        <v>8763.9</v>
      </c>
      <c r="J149" s="6">
        <v>10789.9</v>
      </c>
      <c r="K149" s="6">
        <v>7155.9</v>
      </c>
      <c r="L149" s="6">
        <v>493.1</v>
      </c>
      <c r="M149" s="6">
        <v>2700</v>
      </c>
      <c r="N149" s="11" t="s">
        <v>16</v>
      </c>
      <c r="O149" s="17">
        <f t="shared" si="7"/>
        <v>2.2964282275921826</v>
      </c>
      <c r="Q149" s="32"/>
    </row>
    <row r="150" spans="1:17" ht="9.75" outlineLevel="6">
      <c r="A150" s="3" t="s">
        <v>2690</v>
      </c>
      <c r="B150" s="3" t="s">
        <v>3039</v>
      </c>
      <c r="C150" s="22" t="s">
        <v>3054</v>
      </c>
      <c r="D150" s="4" t="s">
        <v>2793</v>
      </c>
      <c r="E150" s="4" t="s">
        <v>64</v>
      </c>
      <c r="F150" s="6">
        <v>2434</v>
      </c>
      <c r="G150" s="6">
        <v>259</v>
      </c>
      <c r="H150" s="6">
        <v>8587</v>
      </c>
      <c r="I150" s="6">
        <v>6165</v>
      </c>
      <c r="J150" s="6">
        <v>8381</v>
      </c>
      <c r="K150" s="6">
        <v>4949</v>
      </c>
      <c r="L150" s="6">
        <v>835</v>
      </c>
      <c r="M150" s="6">
        <v>3208</v>
      </c>
      <c r="N150" s="11" t="s">
        <v>16</v>
      </c>
      <c r="O150" s="17">
        <f t="shared" si="7"/>
        <v>2.033278553820871</v>
      </c>
      <c r="Q150" s="32"/>
    </row>
    <row r="151" spans="1:17" ht="9.75" outlineLevel="6">
      <c r="A151" s="3" t="s">
        <v>2690</v>
      </c>
      <c r="B151" s="3" t="s">
        <v>3039</v>
      </c>
      <c r="C151" s="22" t="s">
        <v>3054</v>
      </c>
      <c r="D151" s="4" t="s">
        <v>2980</v>
      </c>
      <c r="E151" s="4" t="s">
        <v>64</v>
      </c>
      <c r="F151" s="6">
        <v>1755.3</v>
      </c>
      <c r="G151" s="6">
        <v>92.5</v>
      </c>
      <c r="H151" s="6">
        <v>5042.3</v>
      </c>
      <c r="I151" s="6">
        <v>3157.2</v>
      </c>
      <c r="J151" s="6">
        <v>4918.4</v>
      </c>
      <c r="K151" s="6">
        <v>2443</v>
      </c>
      <c r="L151" s="6">
        <v>250.7</v>
      </c>
      <c r="M151" s="9">
        <v>0</v>
      </c>
      <c r="N151" s="11" t="s">
        <v>16</v>
      </c>
      <c r="O151" s="17">
        <f t="shared" si="7"/>
        <v>1.3917848800774797</v>
      </c>
      <c r="Q151" s="32"/>
    </row>
    <row r="152" spans="1:17" ht="9.75" outlineLevel="6">
      <c r="A152" s="3" t="s">
        <v>2690</v>
      </c>
      <c r="B152" s="3" t="s">
        <v>3039</v>
      </c>
      <c r="C152" s="22" t="s">
        <v>3054</v>
      </c>
      <c r="D152" s="4" t="s">
        <v>2875</v>
      </c>
      <c r="E152" s="4" t="s">
        <v>64</v>
      </c>
      <c r="F152" s="6">
        <v>1533</v>
      </c>
      <c r="G152" s="6">
        <v>157</v>
      </c>
      <c r="H152" s="6">
        <v>4707</v>
      </c>
      <c r="I152" s="6">
        <v>4251</v>
      </c>
      <c r="J152" s="6">
        <v>5662</v>
      </c>
      <c r="K152" s="6">
        <v>3914</v>
      </c>
      <c r="L152" s="6">
        <v>656</v>
      </c>
      <c r="M152" s="6">
        <v>1029</v>
      </c>
      <c r="N152" s="11" t="s">
        <v>16</v>
      </c>
      <c r="O152" s="17">
        <f t="shared" si="7"/>
        <v>2.553163731245923</v>
      </c>
      <c r="Q152" s="32"/>
    </row>
    <row r="153" spans="1:17" ht="9.75" outlineLevel="6">
      <c r="A153" s="3" t="s">
        <v>2690</v>
      </c>
      <c r="B153" s="3" t="s">
        <v>3039</v>
      </c>
      <c r="C153" s="22" t="s">
        <v>3054</v>
      </c>
      <c r="D153" s="4" t="s">
        <v>2834</v>
      </c>
      <c r="E153" s="4" t="s">
        <v>2835</v>
      </c>
      <c r="F153" s="6">
        <v>1472.6</v>
      </c>
      <c r="G153" s="6">
        <v>132.4</v>
      </c>
      <c r="H153" s="6">
        <v>4990.8</v>
      </c>
      <c r="I153" s="6">
        <v>3654.1</v>
      </c>
      <c r="J153" s="6">
        <v>4712.3</v>
      </c>
      <c r="K153" s="6">
        <v>3187.9</v>
      </c>
      <c r="L153" s="6">
        <v>331.9</v>
      </c>
      <c r="M153" s="6">
        <v>1874</v>
      </c>
      <c r="N153" s="11" t="s">
        <v>16</v>
      </c>
      <c r="O153" s="17">
        <f t="shared" si="7"/>
        <v>2.164810539182399</v>
      </c>
      <c r="Q153" s="32"/>
    </row>
    <row r="154" spans="1:17" ht="9.75" outlineLevel="6">
      <c r="A154" s="3" t="s">
        <v>2690</v>
      </c>
      <c r="B154" s="3" t="s">
        <v>3039</v>
      </c>
      <c r="C154" s="22" t="s">
        <v>3054</v>
      </c>
      <c r="D154" s="4" t="s">
        <v>2885</v>
      </c>
      <c r="E154" s="4" t="s">
        <v>64</v>
      </c>
      <c r="F154" s="6">
        <v>1293</v>
      </c>
      <c r="G154" s="6">
        <v>125</v>
      </c>
      <c r="H154" s="6">
        <v>3946</v>
      </c>
      <c r="I154" s="6">
        <v>2925</v>
      </c>
      <c r="J154" s="6">
        <v>3844</v>
      </c>
      <c r="K154" s="6">
        <v>2460</v>
      </c>
      <c r="L154" s="6">
        <v>352</v>
      </c>
      <c r="M154" s="6">
        <v>883</v>
      </c>
      <c r="N154" s="11" t="s">
        <v>16</v>
      </c>
      <c r="O154" s="17">
        <f t="shared" si="7"/>
        <v>1.902552204176334</v>
      </c>
      <c r="Q154" s="32"/>
    </row>
    <row r="155" spans="1:17" ht="9.75" outlineLevel="6">
      <c r="A155" s="3" t="s">
        <v>2690</v>
      </c>
      <c r="B155" s="3" t="s">
        <v>3039</v>
      </c>
      <c r="C155" s="22" t="s">
        <v>3054</v>
      </c>
      <c r="D155" s="4" t="s">
        <v>2842</v>
      </c>
      <c r="E155" s="4" t="s">
        <v>2843</v>
      </c>
      <c r="F155" s="6">
        <v>1204.9</v>
      </c>
      <c r="G155" s="6">
        <v>123.8</v>
      </c>
      <c r="H155" s="6">
        <v>5126.4</v>
      </c>
      <c r="I155" s="6">
        <v>3758</v>
      </c>
      <c r="J155" s="6">
        <v>4973.9</v>
      </c>
      <c r="K155" s="6">
        <v>3437.6</v>
      </c>
      <c r="L155" s="6">
        <v>270.4</v>
      </c>
      <c r="M155" s="6">
        <v>1604</v>
      </c>
      <c r="N155" s="11" t="s">
        <v>16</v>
      </c>
      <c r="O155" s="17">
        <f t="shared" si="7"/>
        <v>2.853016847871192</v>
      </c>
      <c r="Q155" s="32"/>
    </row>
    <row r="156" spans="1:17" ht="9.75" outlineLevel="6">
      <c r="A156" s="3" t="s">
        <v>2690</v>
      </c>
      <c r="B156" s="3" t="s">
        <v>3039</v>
      </c>
      <c r="C156" s="22" t="s">
        <v>3054</v>
      </c>
      <c r="D156" s="4" t="s">
        <v>2894</v>
      </c>
      <c r="E156" s="4" t="s">
        <v>64</v>
      </c>
      <c r="F156" s="6">
        <v>619.9</v>
      </c>
      <c r="G156" s="6">
        <v>39</v>
      </c>
      <c r="H156" s="6">
        <v>1812.3</v>
      </c>
      <c r="I156" s="6">
        <v>1207.4</v>
      </c>
      <c r="J156" s="6">
        <v>1640.6</v>
      </c>
      <c r="K156" s="6">
        <v>1018.7</v>
      </c>
      <c r="L156" s="6">
        <v>92.7</v>
      </c>
      <c r="M156" s="6">
        <v>699</v>
      </c>
      <c r="N156" s="11" t="s">
        <v>16</v>
      </c>
      <c r="O156" s="17">
        <f t="shared" si="7"/>
        <v>1.6433295692853687</v>
      </c>
      <c r="Q156" s="32"/>
    </row>
    <row r="157" spans="1:17" ht="9.75" outlineLevel="5">
      <c r="A157" s="3"/>
      <c r="B157" s="19" t="s">
        <v>3048</v>
      </c>
      <c r="C157" s="22"/>
      <c r="D157" s="4">
        <f>COUNTA(D145:D156)</f>
        <v>12</v>
      </c>
      <c r="E157" s="4"/>
      <c r="F157" s="6">
        <f aca="true" t="shared" si="8" ref="F157:M157">SUBTOTAL(9,F145:F156)</f>
        <v>39671.4</v>
      </c>
      <c r="G157" s="6">
        <f t="shared" si="8"/>
        <v>3779.9</v>
      </c>
      <c r="H157" s="6">
        <f t="shared" si="8"/>
        <v>125893</v>
      </c>
      <c r="I157" s="6">
        <f t="shared" si="8"/>
        <v>91953.4</v>
      </c>
      <c r="J157" s="6">
        <f t="shared" si="8"/>
        <v>126512.09999999999</v>
      </c>
      <c r="K157" s="6">
        <f t="shared" si="8"/>
        <v>77490.59999999999</v>
      </c>
      <c r="L157" s="6">
        <f t="shared" si="8"/>
        <v>9020.900000000001</v>
      </c>
      <c r="M157" s="6">
        <f t="shared" si="8"/>
        <v>45303</v>
      </c>
      <c r="N157" s="11"/>
      <c r="Q157" s="32"/>
    </row>
    <row r="158" spans="1:17" ht="9.75" outlineLevel="6">
      <c r="A158" s="3" t="s">
        <v>2690</v>
      </c>
      <c r="B158" s="3" t="s">
        <v>3042</v>
      </c>
      <c r="C158" s="22" t="s">
        <v>3054</v>
      </c>
      <c r="D158" s="4" t="s">
        <v>2946</v>
      </c>
      <c r="E158" s="4" t="s">
        <v>64</v>
      </c>
      <c r="F158" s="6">
        <v>564.5</v>
      </c>
      <c r="G158" s="6">
        <v>58.7</v>
      </c>
      <c r="H158" s="6">
        <v>2154.1</v>
      </c>
      <c r="I158" s="6">
        <v>1443.3</v>
      </c>
      <c r="J158" s="6">
        <v>2021.1</v>
      </c>
      <c r="K158" s="6">
        <v>1011</v>
      </c>
      <c r="L158" s="6">
        <v>125</v>
      </c>
      <c r="M158" s="9">
        <v>0</v>
      </c>
      <c r="N158" s="11" t="s">
        <v>16</v>
      </c>
      <c r="O158" s="17">
        <f>K158/F158</f>
        <v>1.79096545615589</v>
      </c>
      <c r="Q158" s="30">
        <f>AVERAGE(O158:O162)</f>
        <v>3.0650582950072556</v>
      </c>
    </row>
    <row r="159" spans="1:17" ht="9.75" outlineLevel="6">
      <c r="A159" s="3" t="s">
        <v>2690</v>
      </c>
      <c r="B159" s="3" t="s">
        <v>3042</v>
      </c>
      <c r="C159" s="22" t="s">
        <v>3054</v>
      </c>
      <c r="D159" s="4" t="s">
        <v>2904</v>
      </c>
      <c r="E159" s="4" t="s">
        <v>64</v>
      </c>
      <c r="F159" s="6">
        <v>361.1</v>
      </c>
      <c r="G159" s="6">
        <v>38.6</v>
      </c>
      <c r="H159" s="6">
        <v>1464.2</v>
      </c>
      <c r="I159" s="6">
        <v>994.6</v>
      </c>
      <c r="J159" s="6">
        <v>1282.4</v>
      </c>
      <c r="K159" s="6">
        <v>761.3</v>
      </c>
      <c r="L159" s="6">
        <v>70.9</v>
      </c>
      <c r="M159" s="6">
        <v>552</v>
      </c>
      <c r="N159" s="11" t="s">
        <v>16</v>
      </c>
      <c r="O159" s="17">
        <f>K159/F159</f>
        <v>2.10828025477707</v>
      </c>
      <c r="Q159" s="32"/>
    </row>
    <row r="160" spans="1:17" ht="9.75" outlineLevel="6">
      <c r="A160" s="3" t="s">
        <v>2690</v>
      </c>
      <c r="B160" s="3" t="s">
        <v>3042</v>
      </c>
      <c r="C160" s="22" t="s">
        <v>3054</v>
      </c>
      <c r="D160" s="4" t="s">
        <v>2919</v>
      </c>
      <c r="E160" s="4" t="s">
        <v>2920</v>
      </c>
      <c r="F160" s="6">
        <v>117.1</v>
      </c>
      <c r="G160" s="6">
        <v>12.2</v>
      </c>
      <c r="H160" s="6">
        <v>592.6</v>
      </c>
      <c r="I160" s="6">
        <v>474.6</v>
      </c>
      <c r="J160" s="6">
        <v>575.8</v>
      </c>
      <c r="K160" s="6">
        <v>360.7</v>
      </c>
      <c r="L160" s="6">
        <v>22.6</v>
      </c>
      <c r="M160" s="6">
        <v>282</v>
      </c>
      <c r="N160" s="11" t="s">
        <v>16</v>
      </c>
      <c r="O160" s="17">
        <f>K160/F160</f>
        <v>3.080273270708796</v>
      </c>
      <c r="Q160" s="32"/>
    </row>
    <row r="161" spans="1:17" ht="9.75" outlineLevel="6">
      <c r="A161" s="3" t="s">
        <v>2690</v>
      </c>
      <c r="B161" s="3" t="s">
        <v>3042</v>
      </c>
      <c r="C161" s="22" t="s">
        <v>3054</v>
      </c>
      <c r="D161" s="4" t="s">
        <v>2921</v>
      </c>
      <c r="E161" s="4" t="s">
        <v>2922</v>
      </c>
      <c r="F161" s="6">
        <v>94</v>
      </c>
      <c r="G161" s="6">
        <v>12.5</v>
      </c>
      <c r="H161" s="6">
        <v>698.3</v>
      </c>
      <c r="I161" s="6">
        <v>510.3</v>
      </c>
      <c r="J161" s="6">
        <v>671.2</v>
      </c>
      <c r="K161" s="6">
        <v>391.3</v>
      </c>
      <c r="L161" s="6">
        <v>45.7</v>
      </c>
      <c r="M161" s="6">
        <v>265</v>
      </c>
      <c r="N161" s="11" t="s">
        <v>16</v>
      </c>
      <c r="O161" s="17">
        <f>K161/F161</f>
        <v>4.162765957446808</v>
      </c>
      <c r="Q161" s="32"/>
    </row>
    <row r="162" spans="1:17" ht="9.75" outlineLevel="6">
      <c r="A162" s="3" t="s">
        <v>2690</v>
      </c>
      <c r="B162" s="3" t="s">
        <v>3042</v>
      </c>
      <c r="C162" s="22" t="s">
        <v>3054</v>
      </c>
      <c r="D162" s="4" t="s">
        <v>2925</v>
      </c>
      <c r="E162" s="4" t="s">
        <v>2926</v>
      </c>
      <c r="F162" s="6">
        <v>45.9</v>
      </c>
      <c r="G162" s="10">
        <v>5.93</v>
      </c>
      <c r="H162" s="6">
        <v>314.1</v>
      </c>
      <c r="I162" s="6">
        <v>254</v>
      </c>
      <c r="J162" s="6">
        <v>304.3</v>
      </c>
      <c r="K162" s="6">
        <v>192</v>
      </c>
      <c r="L162" s="6">
        <v>14.5</v>
      </c>
      <c r="M162" s="6">
        <v>107</v>
      </c>
      <c r="N162" s="11" t="s">
        <v>16</v>
      </c>
      <c r="O162" s="17">
        <f>K162/F162</f>
        <v>4.183006535947713</v>
      </c>
      <c r="Q162" s="32"/>
    </row>
    <row r="163" spans="1:17" ht="9.75" outlineLevel="5">
      <c r="A163" s="3"/>
      <c r="B163" s="19" t="s">
        <v>3050</v>
      </c>
      <c r="C163" s="22"/>
      <c r="D163" s="4">
        <f>COUNTA(D158:D162)</f>
        <v>5</v>
      </c>
      <c r="E163" s="4"/>
      <c r="F163" s="6">
        <f aca="true" t="shared" si="9" ref="F163:M163">SUBTOTAL(9,F158:F162)</f>
        <v>1182.6000000000001</v>
      </c>
      <c r="G163" s="10">
        <f t="shared" si="9"/>
        <v>127.93</v>
      </c>
      <c r="H163" s="6">
        <f t="shared" si="9"/>
        <v>5223.300000000001</v>
      </c>
      <c r="I163" s="6">
        <f t="shared" si="9"/>
        <v>3676.8</v>
      </c>
      <c r="J163" s="6">
        <f t="shared" si="9"/>
        <v>4854.8</v>
      </c>
      <c r="K163" s="6">
        <f t="shared" si="9"/>
        <v>2716.3</v>
      </c>
      <c r="L163" s="6">
        <f t="shared" si="9"/>
        <v>278.7</v>
      </c>
      <c r="M163" s="6">
        <f t="shared" si="9"/>
        <v>1206</v>
      </c>
      <c r="N163" s="11"/>
      <c r="Q163" s="32"/>
    </row>
    <row r="164" spans="1:17" ht="9.75" outlineLevel="4">
      <c r="A164" s="3"/>
      <c r="B164" s="3"/>
      <c r="C164" s="23" t="s">
        <v>3055</v>
      </c>
      <c r="D164" s="4"/>
      <c r="E164" s="4"/>
      <c r="F164" s="6">
        <f aca="true" t="shared" si="10" ref="F164:M164">SUBTOTAL(9,F8:F162)</f>
        <v>325821.8</v>
      </c>
      <c r="G164" s="10">
        <f t="shared" si="10"/>
        <v>34741.500000000015</v>
      </c>
      <c r="H164" s="6">
        <f t="shared" si="10"/>
        <v>1124392.9000000001</v>
      </c>
      <c r="I164" s="6">
        <f t="shared" si="10"/>
        <v>781148.4000000006</v>
      </c>
      <c r="J164" s="6">
        <f t="shared" si="10"/>
        <v>1094472.0999999999</v>
      </c>
      <c r="K164" s="6">
        <f t="shared" si="10"/>
        <v>679526.6999999998</v>
      </c>
      <c r="L164" s="6">
        <f t="shared" si="10"/>
        <v>77498.03099999997</v>
      </c>
      <c r="M164" s="6">
        <f t="shared" si="10"/>
        <v>259616</v>
      </c>
      <c r="N164" s="11"/>
      <c r="Q164" s="32"/>
    </row>
    <row r="165" spans="1:17" ht="9.75" outlineLevel="6">
      <c r="A165" s="3" t="s">
        <v>2690</v>
      </c>
      <c r="B165" s="3" t="s">
        <v>3037</v>
      </c>
      <c r="C165" s="22" t="s">
        <v>3053</v>
      </c>
      <c r="D165" s="4" t="s">
        <v>2691</v>
      </c>
      <c r="E165" s="4" t="s">
        <v>2692</v>
      </c>
      <c r="F165" s="6">
        <v>27429</v>
      </c>
      <c r="G165" s="6">
        <v>3153</v>
      </c>
      <c r="H165" s="6">
        <v>60882</v>
      </c>
      <c r="I165" s="6">
        <v>48813</v>
      </c>
      <c r="J165" s="6">
        <v>86814</v>
      </c>
      <c r="K165" s="6">
        <v>46405</v>
      </c>
      <c r="L165" s="6">
        <v>6077</v>
      </c>
      <c r="M165" s="6">
        <v>28993</v>
      </c>
      <c r="N165" s="11" t="s">
        <v>16</v>
      </c>
      <c r="O165" s="17">
        <f aca="true" t="shared" si="11" ref="O165:O201">K165/F165</f>
        <v>1.691822523606402</v>
      </c>
      <c r="Q165" s="30">
        <f>AVERAGE(O165:O178,O180:O197,O199:O200)</f>
        <v>2.257281225170137</v>
      </c>
    </row>
    <row r="166" spans="1:17" ht="9.75" outlineLevel="6">
      <c r="A166" s="3" t="s">
        <v>2690</v>
      </c>
      <c r="B166" s="3" t="s">
        <v>3037</v>
      </c>
      <c r="C166" s="22" t="s">
        <v>3053</v>
      </c>
      <c r="D166" s="4" t="s">
        <v>2693</v>
      </c>
      <c r="E166" s="4" t="s">
        <v>2694</v>
      </c>
      <c r="F166" s="6">
        <v>23427</v>
      </c>
      <c r="G166" s="6">
        <v>3255</v>
      </c>
      <c r="H166" s="6">
        <v>102005</v>
      </c>
      <c r="I166" s="6">
        <v>68589</v>
      </c>
      <c r="J166" s="6">
        <v>120709</v>
      </c>
      <c r="K166" s="6">
        <v>83483</v>
      </c>
      <c r="L166" s="6">
        <v>5384</v>
      </c>
      <c r="M166" s="6">
        <v>28344</v>
      </c>
      <c r="N166" s="11" t="s">
        <v>16</v>
      </c>
      <c r="O166" s="17">
        <f t="shared" si="11"/>
        <v>3.5635377982669567</v>
      </c>
      <c r="Q166" s="32"/>
    </row>
    <row r="167" spans="1:17" ht="9.75" outlineLevel="6">
      <c r="A167" s="3" t="s">
        <v>2690</v>
      </c>
      <c r="B167" s="3" t="s">
        <v>3037</v>
      </c>
      <c r="C167" s="22" t="s">
        <v>3053</v>
      </c>
      <c r="D167" s="4" t="s">
        <v>2695</v>
      </c>
      <c r="E167" s="4" t="s">
        <v>2696</v>
      </c>
      <c r="F167" s="6">
        <v>18467</v>
      </c>
      <c r="G167" s="6">
        <v>2293</v>
      </c>
      <c r="H167" s="6">
        <v>78219</v>
      </c>
      <c r="I167" s="6">
        <v>54160</v>
      </c>
      <c r="J167" s="6">
        <v>70923</v>
      </c>
      <c r="K167" s="6">
        <v>46341</v>
      </c>
      <c r="L167" s="6">
        <v>5977</v>
      </c>
      <c r="M167" s="6">
        <v>26369</v>
      </c>
      <c r="N167" s="11" t="s">
        <v>16</v>
      </c>
      <c r="O167" s="17">
        <f t="shared" si="11"/>
        <v>2.5093951372718903</v>
      </c>
      <c r="Q167" s="32"/>
    </row>
    <row r="168" spans="1:17" ht="9.75" outlineLevel="6">
      <c r="A168" s="3" t="s">
        <v>2690</v>
      </c>
      <c r="B168" s="3" t="s">
        <v>3037</v>
      </c>
      <c r="C168" s="22" t="s">
        <v>3053</v>
      </c>
      <c r="D168" s="4" t="s">
        <v>2982</v>
      </c>
      <c r="E168" s="4" t="s">
        <v>2983</v>
      </c>
      <c r="F168" s="6">
        <v>17486</v>
      </c>
      <c r="G168" s="6">
        <v>3203</v>
      </c>
      <c r="H168" s="6">
        <v>80386</v>
      </c>
      <c r="I168" s="6">
        <v>61386</v>
      </c>
      <c r="J168" s="6">
        <v>82479</v>
      </c>
      <c r="K168" s="6">
        <v>52799</v>
      </c>
      <c r="L168" s="6">
        <v>8377</v>
      </c>
      <c r="M168" s="9">
        <v>0</v>
      </c>
      <c r="N168" s="11" t="s">
        <v>16</v>
      </c>
      <c r="O168" s="17">
        <f t="shared" si="11"/>
        <v>3.0195013153379846</v>
      </c>
      <c r="Q168" s="32"/>
    </row>
    <row r="169" spans="1:17" ht="9.75" outlineLevel="6">
      <c r="A169" s="3" t="s">
        <v>2690</v>
      </c>
      <c r="B169" s="3" t="s">
        <v>3037</v>
      </c>
      <c r="C169" s="22" t="s">
        <v>3053</v>
      </c>
      <c r="D169" s="4" t="s">
        <v>2701</v>
      </c>
      <c r="E169" s="4" t="s">
        <v>2702</v>
      </c>
      <c r="F169" s="6">
        <v>17020</v>
      </c>
      <c r="G169" s="6">
        <v>1749</v>
      </c>
      <c r="H169" s="6">
        <v>64305</v>
      </c>
      <c r="I169" s="6">
        <v>44117</v>
      </c>
      <c r="J169" s="6">
        <v>59633</v>
      </c>
      <c r="K169" s="6">
        <v>37406</v>
      </c>
      <c r="L169" s="6">
        <v>4315</v>
      </c>
      <c r="M169" s="6">
        <v>18529</v>
      </c>
      <c r="N169" s="11" t="s">
        <v>16</v>
      </c>
      <c r="O169" s="17">
        <f t="shared" si="11"/>
        <v>2.197767332549941</v>
      </c>
      <c r="Q169" s="32"/>
    </row>
    <row r="170" spans="1:17" ht="9.75" outlineLevel="6">
      <c r="A170" s="3" t="s">
        <v>2690</v>
      </c>
      <c r="B170" s="3" t="s">
        <v>3037</v>
      </c>
      <c r="C170" s="22" t="s">
        <v>3053</v>
      </c>
      <c r="D170" s="4" t="s">
        <v>2709</v>
      </c>
      <c r="E170" s="4" t="s">
        <v>2710</v>
      </c>
      <c r="F170" s="6">
        <v>14629</v>
      </c>
      <c r="G170" s="6">
        <v>1440</v>
      </c>
      <c r="H170" s="6">
        <v>49933</v>
      </c>
      <c r="I170" s="6">
        <v>35783</v>
      </c>
      <c r="J170" s="6">
        <v>52166</v>
      </c>
      <c r="K170" s="6">
        <v>34201</v>
      </c>
      <c r="L170" s="6">
        <v>3545</v>
      </c>
      <c r="M170" s="6">
        <v>15557</v>
      </c>
      <c r="N170" s="11" t="s">
        <v>16</v>
      </c>
      <c r="O170" s="17">
        <f t="shared" si="11"/>
        <v>2.337890491489507</v>
      </c>
      <c r="Q170" s="32"/>
    </row>
    <row r="171" spans="1:17" ht="9.75" outlineLevel="6">
      <c r="A171" s="3" t="s">
        <v>2690</v>
      </c>
      <c r="B171" s="3" t="s">
        <v>3037</v>
      </c>
      <c r="C171" s="22" t="s">
        <v>3053</v>
      </c>
      <c r="D171" s="4" t="s">
        <v>2716</v>
      </c>
      <c r="E171" s="4" t="s">
        <v>2717</v>
      </c>
      <c r="F171" s="6">
        <v>13413</v>
      </c>
      <c r="G171" s="6">
        <v>1539</v>
      </c>
      <c r="H171" s="6">
        <v>41058</v>
      </c>
      <c r="I171" s="6">
        <v>32850</v>
      </c>
      <c r="J171" s="6">
        <v>50186</v>
      </c>
      <c r="K171" s="6">
        <v>25220</v>
      </c>
      <c r="L171" s="6">
        <v>3906</v>
      </c>
      <c r="M171" s="6">
        <v>13690</v>
      </c>
      <c r="N171" s="11" t="s">
        <v>16</v>
      </c>
      <c r="O171" s="17">
        <f t="shared" si="11"/>
        <v>1.8802654141504511</v>
      </c>
      <c r="Q171" s="32"/>
    </row>
    <row r="172" spans="1:17" ht="9.75" outlineLevel="6">
      <c r="A172" s="3" t="s">
        <v>2690</v>
      </c>
      <c r="B172" s="3" t="s">
        <v>3037</v>
      </c>
      <c r="C172" s="22" t="s">
        <v>3053</v>
      </c>
      <c r="D172" s="4" t="s">
        <v>2719</v>
      </c>
      <c r="E172" s="4" t="s">
        <v>2720</v>
      </c>
      <c r="F172" s="6">
        <v>12494.9</v>
      </c>
      <c r="G172" s="6">
        <v>1855.3</v>
      </c>
      <c r="H172" s="6">
        <v>49572.1</v>
      </c>
      <c r="I172" s="6">
        <v>28936.7</v>
      </c>
      <c r="J172" s="6">
        <v>46527.9</v>
      </c>
      <c r="K172" s="6">
        <v>24342.6</v>
      </c>
      <c r="L172" s="6">
        <v>2588.4</v>
      </c>
      <c r="M172" s="6">
        <v>13393</v>
      </c>
      <c r="N172" s="11" t="s">
        <v>16</v>
      </c>
      <c r="O172" s="17">
        <f t="shared" si="11"/>
        <v>1.948202866769642</v>
      </c>
      <c r="Q172" s="32"/>
    </row>
    <row r="173" spans="1:17" ht="9.75" outlineLevel="6">
      <c r="A173" s="3" t="s">
        <v>2690</v>
      </c>
      <c r="B173" s="3" t="s">
        <v>3037</v>
      </c>
      <c r="C173" s="22" t="s">
        <v>3053</v>
      </c>
      <c r="D173" s="4" t="s">
        <v>2977</v>
      </c>
      <c r="E173" s="4" t="s">
        <v>64</v>
      </c>
      <c r="F173" s="6">
        <v>12331</v>
      </c>
      <c r="G173" s="6">
        <v>952</v>
      </c>
      <c r="H173" s="6">
        <v>33476</v>
      </c>
      <c r="I173" s="6">
        <v>25671</v>
      </c>
      <c r="J173" s="6">
        <v>44487</v>
      </c>
      <c r="K173" s="6">
        <v>27609</v>
      </c>
      <c r="L173" s="6">
        <v>2440</v>
      </c>
      <c r="M173" s="9">
        <v>0</v>
      </c>
      <c r="N173" s="11" t="s">
        <v>16</v>
      </c>
      <c r="O173" s="17">
        <f t="shared" si="11"/>
        <v>2.2389911604898223</v>
      </c>
      <c r="Q173" s="32"/>
    </row>
    <row r="174" spans="1:17" ht="9.75" outlineLevel="6">
      <c r="A174" s="3" t="s">
        <v>2690</v>
      </c>
      <c r="B174" s="3" t="s">
        <v>3037</v>
      </c>
      <c r="C174" s="22" t="s">
        <v>3053</v>
      </c>
      <c r="D174" s="4" t="s">
        <v>2978</v>
      </c>
      <c r="E174" s="4" t="s">
        <v>64</v>
      </c>
      <c r="F174" s="6">
        <v>12223.8</v>
      </c>
      <c r="G174" s="6">
        <v>952</v>
      </c>
      <c r="H174" s="6">
        <v>33476</v>
      </c>
      <c r="I174" s="6">
        <v>25671</v>
      </c>
      <c r="J174" s="6">
        <v>43934</v>
      </c>
      <c r="K174" s="6">
        <v>27054</v>
      </c>
      <c r="L174" s="6">
        <v>2440</v>
      </c>
      <c r="M174" s="9">
        <v>0</v>
      </c>
      <c r="N174" s="11" t="s">
        <v>16</v>
      </c>
      <c r="O174" s="17">
        <f t="shared" si="11"/>
        <v>2.213223383890443</v>
      </c>
      <c r="Q174" s="32"/>
    </row>
    <row r="175" spans="1:17" ht="9.75" outlineLevel="6">
      <c r="A175" s="3" t="s">
        <v>2690</v>
      </c>
      <c r="B175" s="3" t="s">
        <v>3037</v>
      </c>
      <c r="C175" s="22" t="s">
        <v>3053</v>
      </c>
      <c r="D175" s="4" t="s">
        <v>2705</v>
      </c>
      <c r="E175" s="4" t="s">
        <v>2706</v>
      </c>
      <c r="F175" s="6">
        <v>11499</v>
      </c>
      <c r="G175" s="6">
        <v>1237</v>
      </c>
      <c r="H175" s="6">
        <v>46362</v>
      </c>
      <c r="I175" s="6">
        <v>34597</v>
      </c>
      <c r="J175" s="6">
        <v>48864</v>
      </c>
      <c r="K175" s="6">
        <v>35725</v>
      </c>
      <c r="L175" s="6">
        <v>4090</v>
      </c>
      <c r="M175" s="6">
        <v>17391</v>
      </c>
      <c r="N175" s="11" t="s">
        <v>16</v>
      </c>
      <c r="O175" s="17">
        <f t="shared" si="11"/>
        <v>3.1067918949473867</v>
      </c>
      <c r="Q175" s="32"/>
    </row>
    <row r="176" spans="1:17" ht="9.75" outlineLevel="6">
      <c r="A176" s="3" t="s">
        <v>2690</v>
      </c>
      <c r="B176" s="3" t="s">
        <v>3037</v>
      </c>
      <c r="C176" s="22" t="s">
        <v>3053</v>
      </c>
      <c r="D176" s="4" t="s">
        <v>3022</v>
      </c>
      <c r="E176" s="4" t="s">
        <v>3023</v>
      </c>
      <c r="F176" s="6">
        <v>11024.5</v>
      </c>
      <c r="G176" s="8" t="s">
        <v>64</v>
      </c>
      <c r="H176" s="8" t="s">
        <v>64</v>
      </c>
      <c r="I176" s="8" t="s">
        <v>64</v>
      </c>
      <c r="J176" s="8" t="s">
        <v>64</v>
      </c>
      <c r="K176" s="6">
        <v>23757.1</v>
      </c>
      <c r="L176" s="8" t="s">
        <v>64</v>
      </c>
      <c r="M176" s="8" t="s">
        <v>64</v>
      </c>
      <c r="N176" s="11" t="s">
        <v>16</v>
      </c>
      <c r="O176" s="17">
        <f t="shared" si="11"/>
        <v>2.1549367318245722</v>
      </c>
      <c r="Q176" s="32"/>
    </row>
    <row r="177" spans="1:17" ht="9.75" outlineLevel="6">
      <c r="A177" s="3" t="s">
        <v>2690</v>
      </c>
      <c r="B177" s="3" t="s">
        <v>3037</v>
      </c>
      <c r="C177" s="22" t="s">
        <v>3053</v>
      </c>
      <c r="D177" s="4" t="s">
        <v>2995</v>
      </c>
      <c r="E177" s="4" t="s">
        <v>64</v>
      </c>
      <c r="F177" s="6">
        <v>9903</v>
      </c>
      <c r="G177" s="6">
        <v>1178</v>
      </c>
      <c r="H177" s="6">
        <v>37460</v>
      </c>
      <c r="I177" s="6">
        <v>24515</v>
      </c>
      <c r="J177" s="6">
        <v>42028</v>
      </c>
      <c r="K177" s="6">
        <v>26765</v>
      </c>
      <c r="L177" s="6">
        <v>1940</v>
      </c>
      <c r="M177" s="9">
        <v>0</v>
      </c>
      <c r="N177" s="11" t="s">
        <v>16</v>
      </c>
      <c r="O177" s="17">
        <f t="shared" si="11"/>
        <v>2.702716348581238</v>
      </c>
      <c r="Q177" s="32"/>
    </row>
    <row r="178" spans="1:17" ht="9.75" outlineLevel="6">
      <c r="A178" s="3" t="s">
        <v>2690</v>
      </c>
      <c r="B178" s="3" t="s">
        <v>3037</v>
      </c>
      <c r="C178" s="22" t="s">
        <v>3053</v>
      </c>
      <c r="D178" s="4" t="s">
        <v>2739</v>
      </c>
      <c r="E178" s="4" t="s">
        <v>2740</v>
      </c>
      <c r="F178" s="6">
        <v>7741.9</v>
      </c>
      <c r="G178" s="6">
        <v>614.7</v>
      </c>
      <c r="H178" s="6">
        <v>24656.6</v>
      </c>
      <c r="I178" s="6">
        <v>18647</v>
      </c>
      <c r="J178" s="6">
        <v>29778</v>
      </c>
      <c r="K178" s="6">
        <v>19950.2</v>
      </c>
      <c r="L178" s="6">
        <v>1603.7</v>
      </c>
      <c r="M178" s="6">
        <v>8248</v>
      </c>
      <c r="N178" s="11" t="s">
        <v>16</v>
      </c>
      <c r="O178" s="17">
        <f t="shared" si="11"/>
        <v>2.576912644182953</v>
      </c>
      <c r="Q178" s="32"/>
    </row>
    <row r="179" spans="1:17" ht="9.75" outlineLevel="6">
      <c r="A179" s="3" t="s">
        <v>2690</v>
      </c>
      <c r="B179" s="3" t="s">
        <v>3037</v>
      </c>
      <c r="C179" s="22" t="s">
        <v>3053</v>
      </c>
      <c r="D179" s="4" t="s">
        <v>3008</v>
      </c>
      <c r="E179" s="4" t="s">
        <v>64</v>
      </c>
      <c r="F179" s="6">
        <v>5978</v>
      </c>
      <c r="G179" s="6">
        <v>1440</v>
      </c>
      <c r="H179" s="9">
        <v>0</v>
      </c>
      <c r="I179" s="6">
        <v>12288</v>
      </c>
      <c r="J179" s="6">
        <v>21343</v>
      </c>
      <c r="K179" s="6">
        <v>-16711</v>
      </c>
      <c r="L179" s="6">
        <v>413</v>
      </c>
      <c r="M179" s="9">
        <v>0</v>
      </c>
      <c r="N179" s="11" t="s">
        <v>16</v>
      </c>
      <c r="O179" s="26">
        <f t="shared" si="11"/>
        <v>-2.7954165272666445</v>
      </c>
      <c r="Q179" s="32"/>
    </row>
    <row r="180" spans="1:17" ht="9.75" outlineLevel="6">
      <c r="A180" s="3" t="s">
        <v>2690</v>
      </c>
      <c r="B180" s="3" t="s">
        <v>3037</v>
      </c>
      <c r="C180" s="22" t="s">
        <v>3053</v>
      </c>
      <c r="D180" s="4" t="s">
        <v>2761</v>
      </c>
      <c r="E180" s="4" t="s">
        <v>2762</v>
      </c>
      <c r="F180" s="6">
        <v>4878</v>
      </c>
      <c r="G180" s="6">
        <v>549</v>
      </c>
      <c r="H180" s="6">
        <v>15465</v>
      </c>
      <c r="I180" s="6">
        <v>10506</v>
      </c>
      <c r="J180" s="6">
        <v>15667</v>
      </c>
      <c r="K180" s="6">
        <v>10291</v>
      </c>
      <c r="L180" s="6">
        <v>1223</v>
      </c>
      <c r="M180" s="6">
        <v>5125</v>
      </c>
      <c r="N180" s="11" t="s">
        <v>16</v>
      </c>
      <c r="O180" s="17">
        <f t="shared" si="11"/>
        <v>2.1096760967609676</v>
      </c>
      <c r="Q180" s="32"/>
    </row>
    <row r="181" spans="1:17" ht="9.75" outlineLevel="6">
      <c r="A181" s="3" t="s">
        <v>2690</v>
      </c>
      <c r="B181" s="3" t="s">
        <v>3037</v>
      </c>
      <c r="C181" s="22" t="s">
        <v>3053</v>
      </c>
      <c r="D181" s="4" t="s">
        <v>2785</v>
      </c>
      <c r="E181" s="4" t="s">
        <v>64</v>
      </c>
      <c r="F181" s="6">
        <v>3762</v>
      </c>
      <c r="G181" s="6">
        <v>351</v>
      </c>
      <c r="H181" s="6">
        <v>15496</v>
      </c>
      <c r="I181" s="6">
        <v>10531</v>
      </c>
      <c r="J181" s="6">
        <v>14544</v>
      </c>
      <c r="K181" s="6">
        <v>9640</v>
      </c>
      <c r="L181" s="6">
        <v>1526</v>
      </c>
      <c r="M181" s="6">
        <v>3600</v>
      </c>
      <c r="N181" s="11" t="s">
        <v>16</v>
      </c>
      <c r="O181" s="17">
        <f t="shared" si="11"/>
        <v>2.562466772993089</v>
      </c>
      <c r="Q181" s="32"/>
    </row>
    <row r="182" spans="1:17" ht="9.75" outlineLevel="6">
      <c r="A182" s="3" t="s">
        <v>2690</v>
      </c>
      <c r="B182" s="3" t="s">
        <v>3037</v>
      </c>
      <c r="C182" s="22" t="s">
        <v>3053</v>
      </c>
      <c r="D182" s="4" t="s">
        <v>2928</v>
      </c>
      <c r="E182" s="4" t="s">
        <v>2929</v>
      </c>
      <c r="F182" s="6">
        <v>3491.6</v>
      </c>
      <c r="G182" s="6">
        <v>443.5</v>
      </c>
      <c r="H182" s="6">
        <v>16576.9</v>
      </c>
      <c r="I182" s="6">
        <v>10949.4</v>
      </c>
      <c r="J182" s="6">
        <v>14313.5</v>
      </c>
      <c r="K182" s="6">
        <v>8081.3</v>
      </c>
      <c r="L182" s="6">
        <v>926.1</v>
      </c>
      <c r="M182" s="6">
        <v>83</v>
      </c>
      <c r="N182" s="11" t="s">
        <v>16</v>
      </c>
      <c r="O182" s="17">
        <f t="shared" si="11"/>
        <v>2.3144976515064726</v>
      </c>
      <c r="Q182" s="32"/>
    </row>
    <row r="183" spans="1:17" ht="9.75" outlineLevel="6">
      <c r="A183" s="3" t="s">
        <v>2690</v>
      </c>
      <c r="B183" s="3" t="s">
        <v>3037</v>
      </c>
      <c r="C183" s="22" t="s">
        <v>3053</v>
      </c>
      <c r="D183" s="4" t="s">
        <v>2989</v>
      </c>
      <c r="E183" s="4" t="s">
        <v>64</v>
      </c>
      <c r="F183" s="6">
        <v>3241</v>
      </c>
      <c r="G183" s="6">
        <v>379</v>
      </c>
      <c r="H183" s="6">
        <v>13542</v>
      </c>
      <c r="I183" s="6">
        <v>9643</v>
      </c>
      <c r="J183" s="6">
        <v>12314</v>
      </c>
      <c r="K183" s="6">
        <v>8825</v>
      </c>
      <c r="L183" s="6">
        <v>557</v>
      </c>
      <c r="M183" s="9">
        <v>0</v>
      </c>
      <c r="N183" s="11" t="s">
        <v>16</v>
      </c>
      <c r="O183" s="17">
        <f t="shared" si="11"/>
        <v>2.722925023141006</v>
      </c>
      <c r="Q183" s="32"/>
    </row>
    <row r="184" spans="1:17" ht="9.75" outlineLevel="6">
      <c r="A184" s="3" t="s">
        <v>2690</v>
      </c>
      <c r="B184" s="3" t="s">
        <v>3037</v>
      </c>
      <c r="C184" s="22" t="s">
        <v>3053</v>
      </c>
      <c r="D184" s="4" t="s">
        <v>2777</v>
      </c>
      <c r="E184" s="4" t="s">
        <v>2778</v>
      </c>
      <c r="F184" s="6">
        <v>3239.5</v>
      </c>
      <c r="G184" s="6">
        <v>177.8</v>
      </c>
      <c r="H184" s="6">
        <v>6399.7</v>
      </c>
      <c r="I184" s="6">
        <v>4148.8</v>
      </c>
      <c r="J184" s="6">
        <v>11184.2</v>
      </c>
      <c r="K184" s="6">
        <v>3741.9</v>
      </c>
      <c r="L184" s="6">
        <v>364.8</v>
      </c>
      <c r="M184" s="6">
        <v>3965</v>
      </c>
      <c r="N184" s="11" t="s">
        <v>16</v>
      </c>
      <c r="O184" s="17">
        <f t="shared" si="11"/>
        <v>1.155085661367495</v>
      </c>
      <c r="Q184" s="32"/>
    </row>
    <row r="185" spans="1:17" ht="9.75" outlineLevel="6">
      <c r="A185" s="3" t="s">
        <v>2690</v>
      </c>
      <c r="B185" s="3" t="s">
        <v>3037</v>
      </c>
      <c r="C185" s="22" t="s">
        <v>3053</v>
      </c>
      <c r="D185" s="4" t="s">
        <v>2786</v>
      </c>
      <c r="E185" s="4" t="s">
        <v>64</v>
      </c>
      <c r="F185" s="6">
        <v>3168</v>
      </c>
      <c r="G185" s="6">
        <v>354</v>
      </c>
      <c r="H185" s="6">
        <v>11571</v>
      </c>
      <c r="I185" s="6">
        <v>10504</v>
      </c>
      <c r="J185" s="6">
        <v>13396</v>
      </c>
      <c r="K185" s="6">
        <v>9629</v>
      </c>
      <c r="L185" s="6">
        <v>1262</v>
      </c>
      <c r="M185" s="6">
        <v>3482</v>
      </c>
      <c r="N185" s="11" t="s">
        <v>16</v>
      </c>
      <c r="O185" s="17">
        <f t="shared" si="11"/>
        <v>3.0394570707070705</v>
      </c>
      <c r="Q185" s="32"/>
    </row>
    <row r="186" spans="1:17" ht="9.75" outlineLevel="6">
      <c r="A186" s="3" t="s">
        <v>2690</v>
      </c>
      <c r="B186" s="3" t="s">
        <v>3037</v>
      </c>
      <c r="C186" s="22" t="s">
        <v>3053</v>
      </c>
      <c r="D186" s="4" t="s">
        <v>2802</v>
      </c>
      <c r="E186" s="4" t="s">
        <v>64</v>
      </c>
      <c r="F186" s="6">
        <v>2987.3</v>
      </c>
      <c r="G186" s="6">
        <v>172.8</v>
      </c>
      <c r="H186" s="6">
        <v>6228.2</v>
      </c>
      <c r="I186" s="6">
        <v>4051.5</v>
      </c>
      <c r="J186" s="6">
        <v>5590.5</v>
      </c>
      <c r="K186" s="6">
        <v>2923</v>
      </c>
      <c r="L186" s="6">
        <v>336.7</v>
      </c>
      <c r="M186" s="6">
        <v>2759</v>
      </c>
      <c r="N186" s="11" t="s">
        <v>16</v>
      </c>
      <c r="O186" s="17">
        <f t="shared" si="11"/>
        <v>0.978475546480099</v>
      </c>
      <c r="Q186" s="32"/>
    </row>
    <row r="187" spans="1:17" ht="9.75" outlineLevel="6">
      <c r="A187" s="3" t="s">
        <v>2690</v>
      </c>
      <c r="B187" s="3" t="s">
        <v>3037</v>
      </c>
      <c r="C187" s="22" t="s">
        <v>3053</v>
      </c>
      <c r="D187" s="4" t="s">
        <v>2811</v>
      </c>
      <c r="E187" s="4" t="s">
        <v>2812</v>
      </c>
      <c r="F187" s="6">
        <v>2601.7</v>
      </c>
      <c r="G187" s="6">
        <v>312.5</v>
      </c>
      <c r="H187" s="6">
        <v>12693.8</v>
      </c>
      <c r="I187" s="6">
        <v>8361.8</v>
      </c>
      <c r="J187" s="6">
        <v>10347</v>
      </c>
      <c r="K187" s="6">
        <v>7020.7</v>
      </c>
      <c r="L187" s="6">
        <v>852.1</v>
      </c>
      <c r="M187" s="6">
        <v>2411</v>
      </c>
      <c r="N187" s="11" t="s">
        <v>16</v>
      </c>
      <c r="O187" s="17">
        <f t="shared" si="11"/>
        <v>2.698504823769074</v>
      </c>
      <c r="Q187" s="32"/>
    </row>
    <row r="188" spans="1:17" ht="9.75" outlineLevel="6">
      <c r="A188" s="3" t="s">
        <v>2690</v>
      </c>
      <c r="B188" s="3" t="s">
        <v>3037</v>
      </c>
      <c r="C188" s="22" t="s">
        <v>3053</v>
      </c>
      <c r="D188" s="4" t="s">
        <v>2799</v>
      </c>
      <c r="E188" s="4" t="s">
        <v>2800</v>
      </c>
      <c r="F188" s="6">
        <v>2568.2</v>
      </c>
      <c r="G188" s="6">
        <v>356.6</v>
      </c>
      <c r="H188" s="6">
        <v>13028.7</v>
      </c>
      <c r="I188" s="6">
        <v>8200.4</v>
      </c>
      <c r="J188" s="6">
        <v>10475.7</v>
      </c>
      <c r="K188" s="6">
        <v>7667.5</v>
      </c>
      <c r="L188" s="6">
        <v>786.7</v>
      </c>
      <c r="M188" s="6">
        <v>2935</v>
      </c>
      <c r="N188" s="11" t="s">
        <v>16</v>
      </c>
      <c r="O188" s="17">
        <f t="shared" si="11"/>
        <v>2.9855540845728528</v>
      </c>
      <c r="Q188" s="32"/>
    </row>
    <row r="189" spans="1:17" ht="9.75" outlineLevel="6">
      <c r="A189" s="3" t="s">
        <v>2690</v>
      </c>
      <c r="B189" s="3" t="s">
        <v>3037</v>
      </c>
      <c r="C189" s="22" t="s">
        <v>3053</v>
      </c>
      <c r="D189" s="4" t="s">
        <v>2788</v>
      </c>
      <c r="E189" s="4" t="s">
        <v>2789</v>
      </c>
      <c r="F189" s="6">
        <v>2453.1</v>
      </c>
      <c r="G189" s="6">
        <v>271.9</v>
      </c>
      <c r="H189" s="6">
        <v>10031.3</v>
      </c>
      <c r="I189" s="6">
        <v>6943.4</v>
      </c>
      <c r="J189" s="6">
        <v>9527.8</v>
      </c>
      <c r="K189" s="6">
        <v>6097.7</v>
      </c>
      <c r="L189" s="6">
        <v>569.3</v>
      </c>
      <c r="M189" s="6">
        <v>3329</v>
      </c>
      <c r="N189" s="11" t="s">
        <v>16</v>
      </c>
      <c r="O189" s="17">
        <f t="shared" si="11"/>
        <v>2.4857119563001917</v>
      </c>
      <c r="Q189" s="32"/>
    </row>
    <row r="190" spans="1:17" ht="9.75" outlineLevel="6">
      <c r="A190" s="3" t="s">
        <v>2690</v>
      </c>
      <c r="B190" s="3" t="s">
        <v>3037</v>
      </c>
      <c r="C190" s="22" t="s">
        <v>3053</v>
      </c>
      <c r="D190" s="4" t="s">
        <v>2867</v>
      </c>
      <c r="E190" s="4" t="s">
        <v>64</v>
      </c>
      <c r="F190" s="6">
        <v>1763</v>
      </c>
      <c r="G190" s="6">
        <v>139.8</v>
      </c>
      <c r="H190" s="6">
        <v>2836</v>
      </c>
      <c r="I190" s="6">
        <v>2517.6</v>
      </c>
      <c r="J190" s="6">
        <v>3577.8</v>
      </c>
      <c r="K190" s="6">
        <v>2326.3</v>
      </c>
      <c r="L190" s="6">
        <v>118.1</v>
      </c>
      <c r="M190" s="6">
        <v>1182</v>
      </c>
      <c r="N190" s="11" t="s">
        <v>16</v>
      </c>
      <c r="O190" s="17">
        <f t="shared" si="11"/>
        <v>1.3195121951219513</v>
      </c>
      <c r="Q190" s="32"/>
    </row>
    <row r="191" spans="1:17" ht="9.75" outlineLevel="6">
      <c r="A191" s="3" t="s">
        <v>2690</v>
      </c>
      <c r="B191" s="3" t="s">
        <v>3037</v>
      </c>
      <c r="C191" s="22" t="s">
        <v>3053</v>
      </c>
      <c r="D191" s="4" t="s">
        <v>2828</v>
      </c>
      <c r="E191" s="4" t="s">
        <v>64</v>
      </c>
      <c r="F191" s="6">
        <v>1631.9</v>
      </c>
      <c r="G191" s="6">
        <v>131.1</v>
      </c>
      <c r="H191" s="6">
        <v>4324.8</v>
      </c>
      <c r="I191" s="6">
        <v>3292.7</v>
      </c>
      <c r="J191" s="6">
        <v>5111.9</v>
      </c>
      <c r="K191" s="6">
        <v>3175.2</v>
      </c>
      <c r="L191" s="6">
        <v>312.2</v>
      </c>
      <c r="M191" s="6">
        <v>1902</v>
      </c>
      <c r="N191" s="11" t="s">
        <v>16</v>
      </c>
      <c r="O191" s="17">
        <f t="shared" si="11"/>
        <v>1.9457074575648015</v>
      </c>
      <c r="Q191" s="32"/>
    </row>
    <row r="192" spans="1:17" ht="9.75" outlineLevel="6">
      <c r="A192" s="3" t="s">
        <v>2690</v>
      </c>
      <c r="B192" s="3" t="s">
        <v>3037</v>
      </c>
      <c r="C192" s="22" t="s">
        <v>3053</v>
      </c>
      <c r="D192" s="4" t="s">
        <v>3011</v>
      </c>
      <c r="E192" s="4" t="s">
        <v>64</v>
      </c>
      <c r="F192" s="6">
        <v>1500</v>
      </c>
      <c r="G192" s="6">
        <v>90.7</v>
      </c>
      <c r="H192" s="6">
        <v>3266.1</v>
      </c>
      <c r="I192" s="6">
        <v>2366</v>
      </c>
      <c r="J192" s="6">
        <v>4188.7</v>
      </c>
      <c r="K192" s="6">
        <v>2813.3</v>
      </c>
      <c r="L192" s="6">
        <v>286.4</v>
      </c>
      <c r="M192" s="9">
        <v>0</v>
      </c>
      <c r="N192" s="11" t="s">
        <v>16</v>
      </c>
      <c r="O192" s="17">
        <f t="shared" si="11"/>
        <v>1.8755333333333335</v>
      </c>
      <c r="Q192" s="32"/>
    </row>
    <row r="193" spans="1:17" ht="9.75" outlineLevel="6">
      <c r="A193" s="3" t="s">
        <v>2690</v>
      </c>
      <c r="B193" s="3" t="s">
        <v>3037</v>
      </c>
      <c r="C193" s="22" t="s">
        <v>3053</v>
      </c>
      <c r="D193" s="4" t="s">
        <v>2832</v>
      </c>
      <c r="E193" s="4" t="s">
        <v>2833</v>
      </c>
      <c r="F193" s="6">
        <v>1435.9</v>
      </c>
      <c r="G193" s="6">
        <v>209.9</v>
      </c>
      <c r="H193" s="6">
        <v>6135.4</v>
      </c>
      <c r="I193" s="6">
        <v>4195.6</v>
      </c>
      <c r="J193" s="6">
        <v>5829.3</v>
      </c>
      <c r="K193" s="6">
        <v>3887.3</v>
      </c>
      <c r="L193" s="6">
        <v>460.7</v>
      </c>
      <c r="M193" s="6">
        <v>1881</v>
      </c>
      <c r="N193" s="11" t="s">
        <v>16</v>
      </c>
      <c r="O193" s="17">
        <f t="shared" si="11"/>
        <v>2.7072219513893723</v>
      </c>
      <c r="Q193" s="32"/>
    </row>
    <row r="194" spans="1:17" ht="9.75" outlineLevel="6">
      <c r="A194" s="3" t="s">
        <v>2690</v>
      </c>
      <c r="B194" s="3" t="s">
        <v>3037</v>
      </c>
      <c r="C194" s="22" t="s">
        <v>3053</v>
      </c>
      <c r="D194" s="4" t="s">
        <v>2861</v>
      </c>
      <c r="E194" s="4" t="s">
        <v>64</v>
      </c>
      <c r="F194" s="6">
        <v>1321.7</v>
      </c>
      <c r="G194" s="6">
        <v>188.5</v>
      </c>
      <c r="H194" s="6">
        <v>5106.9</v>
      </c>
      <c r="I194" s="6">
        <v>2842.3</v>
      </c>
      <c r="J194" s="6">
        <v>3667.8</v>
      </c>
      <c r="K194" s="6">
        <v>2212.1</v>
      </c>
      <c r="L194" s="6">
        <v>391.3</v>
      </c>
      <c r="M194" s="6">
        <v>1355</v>
      </c>
      <c r="N194" s="11" t="s">
        <v>16</v>
      </c>
      <c r="O194" s="17">
        <f t="shared" si="11"/>
        <v>1.6736778391465537</v>
      </c>
      <c r="Q194" s="32"/>
    </row>
    <row r="195" spans="1:17" ht="9.75" outlineLevel="6">
      <c r="A195" s="3" t="s">
        <v>2690</v>
      </c>
      <c r="B195" s="3" t="s">
        <v>3037</v>
      </c>
      <c r="C195" s="22" t="s">
        <v>3053</v>
      </c>
      <c r="D195" s="4" t="s">
        <v>2820</v>
      </c>
      <c r="E195" s="4" t="s">
        <v>2821</v>
      </c>
      <c r="F195" s="6">
        <v>1282.5</v>
      </c>
      <c r="G195" s="6">
        <v>137.1</v>
      </c>
      <c r="H195" s="6">
        <v>5674.5</v>
      </c>
      <c r="I195" s="6">
        <v>3833.5</v>
      </c>
      <c r="J195" s="6">
        <v>5716.9</v>
      </c>
      <c r="K195" s="6">
        <v>3604.4</v>
      </c>
      <c r="L195" s="6">
        <v>274.1</v>
      </c>
      <c r="M195" s="6">
        <v>2032</v>
      </c>
      <c r="N195" s="11" t="s">
        <v>16</v>
      </c>
      <c r="O195" s="17">
        <f t="shared" si="11"/>
        <v>2.8104483430799223</v>
      </c>
      <c r="Q195" s="32"/>
    </row>
    <row r="196" spans="1:17" ht="9.75" outlineLevel="6">
      <c r="A196" s="3" t="s">
        <v>2690</v>
      </c>
      <c r="B196" s="3" t="s">
        <v>3037</v>
      </c>
      <c r="C196" s="22" t="s">
        <v>3053</v>
      </c>
      <c r="D196" s="4" t="s">
        <v>2865</v>
      </c>
      <c r="E196" s="4" t="s">
        <v>2866</v>
      </c>
      <c r="F196" s="6">
        <v>1269.5</v>
      </c>
      <c r="G196" s="6">
        <v>139.8</v>
      </c>
      <c r="H196" s="6">
        <v>4608.4</v>
      </c>
      <c r="I196" s="6">
        <v>3165.5</v>
      </c>
      <c r="J196" s="6">
        <v>4379.1</v>
      </c>
      <c r="K196" s="6">
        <v>2995.2</v>
      </c>
      <c r="L196" s="6">
        <v>202.3</v>
      </c>
      <c r="M196" s="6">
        <v>1206</v>
      </c>
      <c r="N196" s="11" t="s">
        <v>16</v>
      </c>
      <c r="O196" s="17">
        <f t="shared" si="11"/>
        <v>2.3593540764080343</v>
      </c>
      <c r="Q196" s="32"/>
    </row>
    <row r="197" spans="1:17" ht="9.75" outlineLevel="6">
      <c r="A197" s="3" t="s">
        <v>2690</v>
      </c>
      <c r="B197" s="3" t="s">
        <v>3037</v>
      </c>
      <c r="C197" s="22" t="s">
        <v>3053</v>
      </c>
      <c r="D197" s="4" t="s">
        <v>2844</v>
      </c>
      <c r="E197" s="4" t="s">
        <v>2845</v>
      </c>
      <c r="F197" s="6">
        <v>1136.8</v>
      </c>
      <c r="G197" s="6">
        <v>136.4</v>
      </c>
      <c r="H197" s="6">
        <v>4622.4</v>
      </c>
      <c r="I197" s="6">
        <v>3286.4</v>
      </c>
      <c r="J197" s="6">
        <v>4360.8</v>
      </c>
      <c r="K197" s="6">
        <v>2988.4</v>
      </c>
      <c r="L197" s="6">
        <v>598.5</v>
      </c>
      <c r="M197" s="6">
        <v>1603</v>
      </c>
      <c r="N197" s="11" t="s">
        <v>16</v>
      </c>
      <c r="O197" s="17">
        <f t="shared" si="11"/>
        <v>2.6287825475017597</v>
      </c>
      <c r="Q197" s="32"/>
    </row>
    <row r="198" spans="1:17" ht="9.75" outlineLevel="6">
      <c r="A198" s="3" t="s">
        <v>2690</v>
      </c>
      <c r="B198" s="3" t="s">
        <v>3037</v>
      </c>
      <c r="C198" s="22" t="s">
        <v>3053</v>
      </c>
      <c r="D198" s="4" t="s">
        <v>2899</v>
      </c>
      <c r="E198" s="4" t="s">
        <v>2900</v>
      </c>
      <c r="F198" s="6">
        <v>1023</v>
      </c>
      <c r="G198" s="6">
        <v>118.5</v>
      </c>
      <c r="H198" s="6">
        <v>6885.1</v>
      </c>
      <c r="I198" s="6">
        <v>5496.9</v>
      </c>
      <c r="J198" s="6">
        <v>6974.1</v>
      </c>
      <c r="K198" s="6">
        <v>5773.1</v>
      </c>
      <c r="L198" s="6">
        <v>733.1</v>
      </c>
      <c r="M198" s="6">
        <v>587</v>
      </c>
      <c r="N198" s="11" t="s">
        <v>16</v>
      </c>
      <c r="O198" s="26">
        <f t="shared" si="11"/>
        <v>5.643304007820137</v>
      </c>
      <c r="Q198" s="32"/>
    </row>
    <row r="199" spans="1:17" ht="9.75" outlineLevel="6">
      <c r="A199" s="3" t="s">
        <v>2690</v>
      </c>
      <c r="B199" s="3" t="s">
        <v>3037</v>
      </c>
      <c r="C199" s="22" t="s">
        <v>3053</v>
      </c>
      <c r="D199" s="4" t="s">
        <v>2829</v>
      </c>
      <c r="E199" s="4" t="s">
        <v>2830</v>
      </c>
      <c r="F199" s="6">
        <v>799.3</v>
      </c>
      <c r="G199" s="6">
        <v>57.1</v>
      </c>
      <c r="H199" s="6">
        <v>1968.9</v>
      </c>
      <c r="I199" s="6">
        <v>1268.5</v>
      </c>
      <c r="J199" s="6">
        <v>1791.3</v>
      </c>
      <c r="K199" s="6">
        <v>1082.3</v>
      </c>
      <c r="L199" s="6">
        <v>163.6</v>
      </c>
      <c r="M199" s="6">
        <v>1893</v>
      </c>
      <c r="N199" s="11" t="s">
        <v>16</v>
      </c>
      <c r="O199" s="17">
        <f t="shared" si="11"/>
        <v>1.3540598023270363</v>
      </c>
      <c r="Q199" s="32"/>
    </row>
    <row r="200" spans="1:17" ht="9.75" outlineLevel="6">
      <c r="A200" s="3" t="s">
        <v>2690</v>
      </c>
      <c r="B200" s="3" t="s">
        <v>3037</v>
      </c>
      <c r="C200" s="22" t="s">
        <v>3053</v>
      </c>
      <c r="D200" s="4" t="s">
        <v>2930</v>
      </c>
      <c r="E200" s="4" t="s">
        <v>64</v>
      </c>
      <c r="F200" s="6">
        <v>600.6</v>
      </c>
      <c r="G200" s="6">
        <v>42</v>
      </c>
      <c r="H200" s="6">
        <v>1703</v>
      </c>
      <c r="I200" s="6">
        <v>681.3</v>
      </c>
      <c r="J200" s="6">
        <v>855.6</v>
      </c>
      <c r="K200" s="6">
        <v>527.9</v>
      </c>
      <c r="L200" s="6">
        <v>61.8</v>
      </c>
      <c r="M200" s="9">
        <v>0</v>
      </c>
      <c r="N200" s="11" t="s">
        <v>16</v>
      </c>
      <c r="O200" s="17">
        <f t="shared" si="11"/>
        <v>0.8789543789543789</v>
      </c>
      <c r="Q200" s="32"/>
    </row>
    <row r="201" spans="1:17" ht="9.75" outlineLevel="6">
      <c r="A201" s="3" t="s">
        <v>2690</v>
      </c>
      <c r="B201" s="3" t="s">
        <v>3037</v>
      </c>
      <c r="C201" s="22" t="s">
        <v>3053</v>
      </c>
      <c r="D201" s="4" t="s">
        <v>2962</v>
      </c>
      <c r="E201" s="4" t="s">
        <v>64</v>
      </c>
      <c r="F201" s="6">
        <v>471</v>
      </c>
      <c r="G201" s="6">
        <v>83</v>
      </c>
      <c r="H201" s="6">
        <v>4719</v>
      </c>
      <c r="I201" s="6">
        <v>3814</v>
      </c>
      <c r="J201" s="6">
        <v>4654</v>
      </c>
      <c r="K201" s="6">
        <v>3640</v>
      </c>
      <c r="L201" s="6">
        <v>1065</v>
      </c>
      <c r="M201" s="9">
        <v>0</v>
      </c>
      <c r="N201" s="11" t="s">
        <v>16</v>
      </c>
      <c r="O201" s="26">
        <f t="shared" si="11"/>
        <v>7.7282377919320595</v>
      </c>
      <c r="Q201" s="32"/>
    </row>
    <row r="202" spans="1:17" ht="9.75" outlineLevel="5">
      <c r="A202" s="3"/>
      <c r="B202" s="19" t="s">
        <v>3045</v>
      </c>
      <c r="C202" s="22"/>
      <c r="D202" s="4">
        <f>COUNTA(D165:D201)</f>
        <v>37</v>
      </c>
      <c r="E202" s="4"/>
      <c r="F202" s="6">
        <f aca="true" t="shared" si="12" ref="F202:M202">SUBTOTAL(9,F165:F201)</f>
        <v>261692.69999999998</v>
      </c>
      <c r="G202" s="6">
        <f t="shared" si="12"/>
        <v>29702.999999999996</v>
      </c>
      <c r="H202" s="6">
        <f t="shared" si="12"/>
        <v>874673.8</v>
      </c>
      <c r="I202" s="6">
        <f t="shared" si="12"/>
        <v>636623.3000000002</v>
      </c>
      <c r="J202" s="6">
        <f t="shared" si="12"/>
        <v>968338.9000000001</v>
      </c>
      <c r="K202" s="6">
        <f t="shared" si="12"/>
        <v>603289.5</v>
      </c>
      <c r="L202" s="6">
        <f t="shared" si="12"/>
        <v>66166.9</v>
      </c>
      <c r="M202" s="9">
        <f t="shared" si="12"/>
        <v>211844</v>
      </c>
      <c r="N202" s="11"/>
      <c r="Q202" s="32"/>
    </row>
    <row r="203" spans="1:17" ht="9.75" outlineLevel="6">
      <c r="A203" s="3" t="s">
        <v>2690</v>
      </c>
      <c r="B203" s="3" t="s">
        <v>3040</v>
      </c>
      <c r="C203" s="22" t="s">
        <v>3053</v>
      </c>
      <c r="D203" s="4" t="s">
        <v>2759</v>
      </c>
      <c r="E203" s="4" t="s">
        <v>2760</v>
      </c>
      <c r="F203" s="6">
        <v>5385</v>
      </c>
      <c r="G203" s="6">
        <v>360</v>
      </c>
      <c r="H203" s="6">
        <v>11552</v>
      </c>
      <c r="I203" s="6">
        <v>9090</v>
      </c>
      <c r="J203" s="6">
        <v>14909</v>
      </c>
      <c r="K203" s="6">
        <v>8805</v>
      </c>
      <c r="L203" s="6">
        <v>769</v>
      </c>
      <c r="M203" s="6">
        <v>5165</v>
      </c>
      <c r="N203" s="11" t="s">
        <v>16</v>
      </c>
      <c r="O203" s="17">
        <f aca="true" t="shared" si="13" ref="O203:O209">K203/F203</f>
        <v>1.6350974930362117</v>
      </c>
      <c r="Q203" s="30">
        <f>AVERAGE(O203:O209)</f>
        <v>1.8244790593464235</v>
      </c>
    </row>
    <row r="204" spans="1:17" ht="9.75" outlineLevel="6">
      <c r="A204" s="3" t="s">
        <v>2690</v>
      </c>
      <c r="B204" s="3" t="s">
        <v>3040</v>
      </c>
      <c r="C204" s="22" t="s">
        <v>3053</v>
      </c>
      <c r="D204" s="4" t="s">
        <v>2848</v>
      </c>
      <c r="E204" s="4" t="s">
        <v>2849</v>
      </c>
      <c r="F204" s="6">
        <v>2659.8</v>
      </c>
      <c r="G204" s="6">
        <v>114.1</v>
      </c>
      <c r="H204" s="6">
        <v>5003.9</v>
      </c>
      <c r="I204" s="6">
        <v>3672.7</v>
      </c>
      <c r="J204" s="6">
        <v>5294.2</v>
      </c>
      <c r="K204" s="6">
        <v>2572.6</v>
      </c>
      <c r="L204" s="6">
        <v>464.3</v>
      </c>
      <c r="M204" s="6">
        <v>1529</v>
      </c>
      <c r="N204" s="11" t="s">
        <v>16</v>
      </c>
      <c r="O204" s="17">
        <f t="shared" si="13"/>
        <v>0.9672155801188058</v>
      </c>
      <c r="Q204" s="32"/>
    </row>
    <row r="205" spans="1:17" ht="9.75" outlineLevel="6">
      <c r="A205" s="3" t="s">
        <v>2690</v>
      </c>
      <c r="B205" s="3" t="s">
        <v>3040</v>
      </c>
      <c r="C205" s="22" t="s">
        <v>3053</v>
      </c>
      <c r="D205" s="4" t="s">
        <v>2796</v>
      </c>
      <c r="E205" s="4" t="s">
        <v>2797</v>
      </c>
      <c r="F205" s="6">
        <v>1976.4</v>
      </c>
      <c r="G205" s="6">
        <v>126.3</v>
      </c>
      <c r="H205" s="6">
        <v>4255.7</v>
      </c>
      <c r="I205" s="6">
        <v>2941.2</v>
      </c>
      <c r="J205" s="6">
        <v>5290.2</v>
      </c>
      <c r="K205" s="6">
        <v>3763.1</v>
      </c>
      <c r="L205" s="6">
        <v>289.8</v>
      </c>
      <c r="M205" s="6">
        <v>3078</v>
      </c>
      <c r="N205" s="11" t="s">
        <v>16</v>
      </c>
      <c r="O205" s="17">
        <f t="shared" si="13"/>
        <v>1.9040174053835255</v>
      </c>
      <c r="Q205" s="32"/>
    </row>
    <row r="206" spans="1:17" ht="9.75" outlineLevel="6">
      <c r="A206" s="3" t="s">
        <v>2690</v>
      </c>
      <c r="B206" s="3" t="s">
        <v>3040</v>
      </c>
      <c r="C206" s="22" t="s">
        <v>3053</v>
      </c>
      <c r="D206" s="4" t="s">
        <v>2790</v>
      </c>
      <c r="E206" s="4" t="s">
        <v>2791</v>
      </c>
      <c r="F206" s="6">
        <v>1818.9</v>
      </c>
      <c r="G206" s="6">
        <v>125.7</v>
      </c>
      <c r="H206" s="6">
        <v>4850.2</v>
      </c>
      <c r="I206" s="6">
        <v>3293.7</v>
      </c>
      <c r="J206" s="6">
        <v>4649.2</v>
      </c>
      <c r="K206" s="6">
        <v>3037.4</v>
      </c>
      <c r="L206" s="6">
        <v>297.1</v>
      </c>
      <c r="M206" s="6">
        <v>3300</v>
      </c>
      <c r="N206" s="11" t="s">
        <v>16</v>
      </c>
      <c r="O206" s="17">
        <f t="shared" si="13"/>
        <v>1.669910385397768</v>
      </c>
      <c r="Q206" s="32"/>
    </row>
    <row r="207" spans="1:17" ht="9.75" outlineLevel="6">
      <c r="A207" s="3" t="s">
        <v>2690</v>
      </c>
      <c r="B207" s="3" t="s">
        <v>3040</v>
      </c>
      <c r="C207" s="22" t="s">
        <v>3053</v>
      </c>
      <c r="D207" s="4" t="s">
        <v>2815</v>
      </c>
      <c r="E207" s="4" t="s">
        <v>2816</v>
      </c>
      <c r="F207" s="6">
        <v>1760.9</v>
      </c>
      <c r="G207" s="6">
        <v>336.2</v>
      </c>
      <c r="H207" s="6">
        <v>9261.3</v>
      </c>
      <c r="I207" s="6">
        <v>5331.9</v>
      </c>
      <c r="J207" s="6">
        <v>6702.1</v>
      </c>
      <c r="K207" s="6">
        <v>4109.4</v>
      </c>
      <c r="L207" s="6">
        <v>1018.2</v>
      </c>
      <c r="M207" s="6">
        <v>2125</v>
      </c>
      <c r="N207" s="11" t="s">
        <v>16</v>
      </c>
      <c r="O207" s="17">
        <f t="shared" si="13"/>
        <v>2.3336929978988015</v>
      </c>
      <c r="Q207" s="32"/>
    </row>
    <row r="208" spans="1:17" ht="9.75" outlineLevel="6">
      <c r="A208" s="3" t="s">
        <v>2690</v>
      </c>
      <c r="B208" s="3" t="s">
        <v>3040</v>
      </c>
      <c r="C208" s="22" t="s">
        <v>3053</v>
      </c>
      <c r="D208" s="4" t="s">
        <v>2853</v>
      </c>
      <c r="E208" s="4" t="s">
        <v>64</v>
      </c>
      <c r="F208" s="6">
        <v>1569.7</v>
      </c>
      <c r="G208" s="6">
        <v>203.1</v>
      </c>
      <c r="H208" s="6">
        <v>6094.6</v>
      </c>
      <c r="I208" s="6">
        <v>3588.2</v>
      </c>
      <c r="J208" s="6">
        <v>4428.1</v>
      </c>
      <c r="K208" s="6">
        <v>2892.2</v>
      </c>
      <c r="L208" s="6">
        <v>351</v>
      </c>
      <c r="M208" s="6">
        <v>1500</v>
      </c>
      <c r="N208" s="11" t="s">
        <v>16</v>
      </c>
      <c r="O208" s="17">
        <f t="shared" si="13"/>
        <v>1.8425176785372999</v>
      </c>
      <c r="Q208" s="32"/>
    </row>
    <row r="209" spans="1:17" ht="9.75" outlineLevel="6">
      <c r="A209" s="3" t="s">
        <v>2690</v>
      </c>
      <c r="B209" s="3" t="s">
        <v>3040</v>
      </c>
      <c r="C209" s="22" t="s">
        <v>3053</v>
      </c>
      <c r="D209" s="4" t="s">
        <v>2838</v>
      </c>
      <c r="E209" s="4" t="s">
        <v>2839</v>
      </c>
      <c r="F209" s="6">
        <v>1189.3</v>
      </c>
      <c r="G209" s="6">
        <v>234.4</v>
      </c>
      <c r="H209" s="6">
        <v>5961.5</v>
      </c>
      <c r="I209" s="6">
        <v>3735.5</v>
      </c>
      <c r="J209" s="6">
        <v>4249.7</v>
      </c>
      <c r="K209" s="6">
        <v>2876.8</v>
      </c>
      <c r="L209" s="6">
        <v>319.1</v>
      </c>
      <c r="M209" s="6">
        <v>1745</v>
      </c>
      <c r="N209" s="11" t="s">
        <v>16</v>
      </c>
      <c r="O209" s="17">
        <f t="shared" si="13"/>
        <v>2.418901875052552</v>
      </c>
      <c r="Q209" s="32"/>
    </row>
    <row r="210" spans="1:17" ht="9.75" outlineLevel="5">
      <c r="A210" s="3"/>
      <c r="B210" s="19" t="s">
        <v>3046</v>
      </c>
      <c r="C210" s="22"/>
      <c r="D210" s="4">
        <f>COUNTA(D203:D209)</f>
        <v>7</v>
      </c>
      <c r="E210" s="4"/>
      <c r="F210" s="6">
        <f aca="true" t="shared" si="14" ref="F210:M210">SUBTOTAL(9,F203:F209)</f>
        <v>16360</v>
      </c>
      <c r="G210" s="6">
        <f t="shared" si="14"/>
        <v>1499.8</v>
      </c>
      <c r="H210" s="6">
        <f t="shared" si="14"/>
        <v>46979.200000000004</v>
      </c>
      <c r="I210" s="6">
        <f t="shared" si="14"/>
        <v>31653.2</v>
      </c>
      <c r="J210" s="6">
        <f t="shared" si="14"/>
        <v>45522.5</v>
      </c>
      <c r="K210" s="6">
        <f t="shared" si="14"/>
        <v>28056.5</v>
      </c>
      <c r="L210" s="6">
        <f t="shared" si="14"/>
        <v>3508.4999999999995</v>
      </c>
      <c r="M210" s="6">
        <f t="shared" si="14"/>
        <v>18442</v>
      </c>
      <c r="N210" s="11"/>
      <c r="Q210" s="32"/>
    </row>
    <row r="211" spans="1:17" ht="9.75" outlineLevel="6">
      <c r="A211" s="3" t="s">
        <v>2690</v>
      </c>
      <c r="B211" s="3" t="s">
        <v>3039</v>
      </c>
      <c r="C211" s="22" t="s">
        <v>3053</v>
      </c>
      <c r="D211" s="4" t="s">
        <v>2700</v>
      </c>
      <c r="E211" s="4" t="s">
        <v>64</v>
      </c>
      <c r="F211" s="6">
        <v>17326</v>
      </c>
      <c r="G211" s="6">
        <v>2057</v>
      </c>
      <c r="H211" s="6">
        <v>81534</v>
      </c>
      <c r="I211" s="6">
        <v>59248</v>
      </c>
      <c r="J211" s="6">
        <v>82304</v>
      </c>
      <c r="K211" s="6">
        <v>60667</v>
      </c>
      <c r="L211" s="6">
        <v>6555</v>
      </c>
      <c r="M211" s="6">
        <v>20900</v>
      </c>
      <c r="N211" s="11" t="s">
        <v>16</v>
      </c>
      <c r="O211" s="17">
        <f aca="true" t="shared" si="15" ref="O211:O231">K211/F211</f>
        <v>3.5015006348839894</v>
      </c>
      <c r="Q211" s="30">
        <f>AVERAGE(O211:O231)</f>
        <v>2.184319837196988</v>
      </c>
    </row>
    <row r="212" spans="1:17" ht="9.75" outlineLevel="6">
      <c r="A212" s="3" t="s">
        <v>2690</v>
      </c>
      <c r="B212" s="3" t="s">
        <v>3039</v>
      </c>
      <c r="C212" s="22" t="s">
        <v>3053</v>
      </c>
      <c r="D212" s="4" t="s">
        <v>2697</v>
      </c>
      <c r="E212" s="4" t="s">
        <v>2698</v>
      </c>
      <c r="F212" s="6">
        <v>17090</v>
      </c>
      <c r="G212" s="6">
        <v>2270</v>
      </c>
      <c r="H212" s="6">
        <v>63062</v>
      </c>
      <c r="I212" s="6">
        <v>43941</v>
      </c>
      <c r="J212" s="6">
        <v>60127</v>
      </c>
      <c r="K212" s="6">
        <v>31757</v>
      </c>
      <c r="L212" s="6">
        <v>4833</v>
      </c>
      <c r="M212" s="6">
        <v>22581</v>
      </c>
      <c r="N212" s="11" t="s">
        <v>16</v>
      </c>
      <c r="O212" s="17">
        <f t="shared" si="15"/>
        <v>1.8582211819777648</v>
      </c>
      <c r="Q212" s="32"/>
    </row>
    <row r="213" spans="1:17" ht="9.75" outlineLevel="6">
      <c r="A213" s="3" t="s">
        <v>2690</v>
      </c>
      <c r="B213" s="3" t="s">
        <v>3039</v>
      </c>
      <c r="C213" s="22" t="s">
        <v>3053</v>
      </c>
      <c r="D213" s="4" t="s">
        <v>2711</v>
      </c>
      <c r="E213" s="4" t="s">
        <v>2712</v>
      </c>
      <c r="F213" s="6">
        <v>12919</v>
      </c>
      <c r="G213" s="6">
        <v>1071</v>
      </c>
      <c r="H213" s="6">
        <v>37532</v>
      </c>
      <c r="I213" s="6">
        <v>29827</v>
      </c>
      <c r="J213" s="6">
        <v>44308</v>
      </c>
      <c r="K213" s="6">
        <v>25577</v>
      </c>
      <c r="L213" s="6">
        <v>2702</v>
      </c>
      <c r="M213" s="6">
        <v>14601</v>
      </c>
      <c r="N213" s="11" t="s">
        <v>16</v>
      </c>
      <c r="O213" s="17">
        <f t="shared" si="15"/>
        <v>1.979797197925536</v>
      </c>
      <c r="Q213" s="32"/>
    </row>
    <row r="214" spans="1:17" ht="9.75" outlineLevel="6">
      <c r="A214" s="3" t="s">
        <v>2690</v>
      </c>
      <c r="B214" s="3" t="s">
        <v>3039</v>
      </c>
      <c r="C214" s="22" t="s">
        <v>3053</v>
      </c>
      <c r="D214" s="4" t="s">
        <v>2713</v>
      </c>
      <c r="E214" s="4" t="s">
        <v>2714</v>
      </c>
      <c r="F214" s="6">
        <v>12436</v>
      </c>
      <c r="G214" s="6">
        <v>1489</v>
      </c>
      <c r="H214" s="6">
        <v>51406</v>
      </c>
      <c r="I214" s="6">
        <v>36270</v>
      </c>
      <c r="J214" s="6">
        <v>54327</v>
      </c>
      <c r="K214" s="6">
        <v>38114</v>
      </c>
      <c r="L214" s="6">
        <v>5551</v>
      </c>
      <c r="M214" s="6">
        <v>14400</v>
      </c>
      <c r="N214" s="11" t="s">
        <v>16</v>
      </c>
      <c r="O214" s="17">
        <f t="shared" si="15"/>
        <v>3.0648118366034094</v>
      </c>
      <c r="Q214" s="32"/>
    </row>
    <row r="215" spans="1:17" ht="9.75" outlineLevel="6">
      <c r="A215" s="3" t="s">
        <v>2690</v>
      </c>
      <c r="B215" s="3" t="s">
        <v>3039</v>
      </c>
      <c r="C215" s="22" t="s">
        <v>3053</v>
      </c>
      <c r="D215" s="4" t="s">
        <v>2725</v>
      </c>
      <c r="E215" s="4" t="s">
        <v>2726</v>
      </c>
      <c r="F215" s="6">
        <v>12301</v>
      </c>
      <c r="G215" s="6">
        <v>1104</v>
      </c>
      <c r="H215" s="6">
        <v>26538</v>
      </c>
      <c r="I215" s="6">
        <v>16820</v>
      </c>
      <c r="J215" s="6">
        <v>27974</v>
      </c>
      <c r="K215" s="6">
        <v>17357</v>
      </c>
      <c r="L215" s="6">
        <v>2049</v>
      </c>
      <c r="M215" s="6">
        <v>10000</v>
      </c>
      <c r="N215" s="11" t="s">
        <v>16</v>
      </c>
      <c r="O215" s="17">
        <f t="shared" si="15"/>
        <v>1.411023494024876</v>
      </c>
      <c r="Q215" s="32"/>
    </row>
    <row r="216" spans="1:17" ht="9.75" outlineLevel="6">
      <c r="A216" s="3" t="s">
        <v>2690</v>
      </c>
      <c r="B216" s="3" t="s">
        <v>3039</v>
      </c>
      <c r="C216" s="22" t="s">
        <v>3053</v>
      </c>
      <c r="D216" s="4" t="s">
        <v>2707</v>
      </c>
      <c r="E216" s="4" t="s">
        <v>2708</v>
      </c>
      <c r="F216" s="6">
        <v>11035</v>
      </c>
      <c r="G216" s="6">
        <v>1146</v>
      </c>
      <c r="H216" s="6">
        <v>35407</v>
      </c>
      <c r="I216" s="6">
        <v>25902</v>
      </c>
      <c r="J216" s="6">
        <v>39732</v>
      </c>
      <c r="K216" s="6">
        <v>26469</v>
      </c>
      <c r="L216" s="6">
        <v>3123</v>
      </c>
      <c r="M216" s="6">
        <v>17046</v>
      </c>
      <c r="N216" s="11" t="s">
        <v>16</v>
      </c>
      <c r="O216" s="17">
        <f t="shared" si="15"/>
        <v>2.3986406887177165</v>
      </c>
      <c r="Q216" s="32"/>
    </row>
    <row r="217" spans="1:17" ht="9.75" outlineLevel="6">
      <c r="A217" s="3" t="s">
        <v>2690</v>
      </c>
      <c r="B217" s="3" t="s">
        <v>3039</v>
      </c>
      <c r="C217" s="22" t="s">
        <v>3053</v>
      </c>
      <c r="D217" s="4" t="s">
        <v>2722</v>
      </c>
      <c r="E217" s="4" t="s">
        <v>2723</v>
      </c>
      <c r="F217" s="6">
        <v>10886</v>
      </c>
      <c r="G217" s="6">
        <v>1427</v>
      </c>
      <c r="H217" s="6">
        <v>32196</v>
      </c>
      <c r="I217" s="6">
        <v>23589</v>
      </c>
      <c r="J217" s="6">
        <v>35333</v>
      </c>
      <c r="K217" s="6">
        <v>21330</v>
      </c>
      <c r="L217" s="6">
        <v>2820</v>
      </c>
      <c r="M217" s="6">
        <v>12689</v>
      </c>
      <c r="N217" s="11" t="s">
        <v>16</v>
      </c>
      <c r="O217" s="17">
        <f t="shared" si="15"/>
        <v>1.9593973911445894</v>
      </c>
      <c r="Q217" s="32"/>
    </row>
    <row r="218" spans="1:17" ht="9.75" outlineLevel="6">
      <c r="A218" s="3" t="s">
        <v>2690</v>
      </c>
      <c r="B218" s="3" t="s">
        <v>3039</v>
      </c>
      <c r="C218" s="22" t="s">
        <v>3053</v>
      </c>
      <c r="D218" s="4" t="s">
        <v>2732</v>
      </c>
      <c r="E218" s="4" t="s">
        <v>2733</v>
      </c>
      <c r="F218" s="6">
        <v>9226</v>
      </c>
      <c r="G218" s="6">
        <v>1013</v>
      </c>
      <c r="H218" s="6">
        <v>15358</v>
      </c>
      <c r="I218" s="6">
        <v>10502</v>
      </c>
      <c r="J218" s="6">
        <v>23200</v>
      </c>
      <c r="K218" s="6">
        <v>13405</v>
      </c>
      <c r="L218" s="6">
        <v>1372</v>
      </c>
      <c r="M218" s="6">
        <v>8540</v>
      </c>
      <c r="N218" s="11" t="s">
        <v>16</v>
      </c>
      <c r="O218" s="17">
        <f t="shared" si="15"/>
        <v>1.452959028831563</v>
      </c>
      <c r="Q218" s="32"/>
    </row>
    <row r="219" spans="1:17" ht="9.75" outlineLevel="6">
      <c r="A219" s="3" t="s">
        <v>2690</v>
      </c>
      <c r="B219" s="3" t="s">
        <v>3039</v>
      </c>
      <c r="C219" s="22" t="s">
        <v>3053</v>
      </c>
      <c r="D219" s="4" t="s">
        <v>2742</v>
      </c>
      <c r="E219" s="4" t="s">
        <v>2743</v>
      </c>
      <c r="F219" s="6">
        <v>7179</v>
      </c>
      <c r="G219" s="6">
        <v>626</v>
      </c>
      <c r="H219" s="6">
        <v>18827</v>
      </c>
      <c r="I219" s="6">
        <v>13412</v>
      </c>
      <c r="J219" s="6">
        <v>19185</v>
      </c>
      <c r="K219" s="6">
        <v>12446</v>
      </c>
      <c r="L219" s="6">
        <v>1577</v>
      </c>
      <c r="M219" s="6">
        <v>7726</v>
      </c>
      <c r="N219" s="11" t="s">
        <v>16</v>
      </c>
      <c r="O219" s="17">
        <f t="shared" si="15"/>
        <v>1.7336676417328318</v>
      </c>
      <c r="Q219" s="32"/>
    </row>
    <row r="220" spans="1:17" ht="9.75" outlineLevel="6">
      <c r="A220" s="3" t="s">
        <v>2690</v>
      </c>
      <c r="B220" s="3" t="s">
        <v>3039</v>
      </c>
      <c r="C220" s="22" t="s">
        <v>3053</v>
      </c>
      <c r="D220" s="4" t="s">
        <v>2729</v>
      </c>
      <c r="E220" s="4" t="s">
        <v>2730</v>
      </c>
      <c r="F220" s="6">
        <v>6470.6</v>
      </c>
      <c r="G220" s="6">
        <v>555</v>
      </c>
      <c r="H220" s="6">
        <v>25642.1</v>
      </c>
      <c r="I220" s="6">
        <v>16017.1</v>
      </c>
      <c r="J220" s="6">
        <v>24866.3</v>
      </c>
      <c r="K220" s="6">
        <v>16211.3</v>
      </c>
      <c r="L220" s="6">
        <v>2028.5</v>
      </c>
      <c r="M220" s="6">
        <v>8982</v>
      </c>
      <c r="N220" s="11" t="s">
        <v>16</v>
      </c>
      <c r="O220" s="17">
        <f t="shared" si="15"/>
        <v>2.505378172039687</v>
      </c>
      <c r="Q220" s="32"/>
    </row>
    <row r="221" spans="1:17" ht="9.75" outlineLevel="6">
      <c r="A221" s="3" t="s">
        <v>2690</v>
      </c>
      <c r="B221" s="3" t="s">
        <v>3039</v>
      </c>
      <c r="C221" s="22" t="s">
        <v>3053</v>
      </c>
      <c r="D221" s="4" t="s">
        <v>2734</v>
      </c>
      <c r="E221" s="4" t="s">
        <v>2735</v>
      </c>
      <c r="F221" s="6">
        <v>5838</v>
      </c>
      <c r="G221" s="6">
        <v>791</v>
      </c>
      <c r="H221" s="6">
        <v>26974</v>
      </c>
      <c r="I221" s="6">
        <v>17215</v>
      </c>
      <c r="J221" s="6">
        <v>22676</v>
      </c>
      <c r="K221" s="6">
        <v>13809</v>
      </c>
      <c r="L221" s="6">
        <v>1859</v>
      </c>
      <c r="M221" s="6">
        <v>8527</v>
      </c>
      <c r="N221" s="11" t="s">
        <v>16</v>
      </c>
      <c r="O221" s="17">
        <f t="shared" si="15"/>
        <v>2.365364850976362</v>
      </c>
      <c r="Q221" s="32"/>
    </row>
    <row r="222" spans="1:17" ht="9.75" outlineLevel="6">
      <c r="A222" s="3" t="s">
        <v>2690</v>
      </c>
      <c r="B222" s="3" t="s">
        <v>3039</v>
      </c>
      <c r="C222" s="22" t="s">
        <v>3053</v>
      </c>
      <c r="D222" s="4" t="s">
        <v>2772</v>
      </c>
      <c r="E222" s="4" t="s">
        <v>2773</v>
      </c>
      <c r="F222" s="6">
        <v>4997.1</v>
      </c>
      <c r="G222" s="6">
        <v>419.4</v>
      </c>
      <c r="H222" s="6">
        <v>15841.1</v>
      </c>
      <c r="I222" s="6">
        <v>11257.7</v>
      </c>
      <c r="J222" s="6">
        <v>15163.4</v>
      </c>
      <c r="K222" s="6">
        <v>9678.2</v>
      </c>
      <c r="L222" s="6">
        <v>736.1</v>
      </c>
      <c r="M222" s="6">
        <v>4248</v>
      </c>
      <c r="N222" s="11" t="s">
        <v>16</v>
      </c>
      <c r="O222" s="17">
        <f t="shared" si="15"/>
        <v>1.9367633227271819</v>
      </c>
      <c r="Q222" s="32"/>
    </row>
    <row r="223" spans="1:17" ht="9.75" outlineLevel="6">
      <c r="A223" s="3" t="s">
        <v>2690</v>
      </c>
      <c r="B223" s="3" t="s">
        <v>3039</v>
      </c>
      <c r="C223" s="22" t="s">
        <v>3053</v>
      </c>
      <c r="D223" s="4" t="s">
        <v>2755</v>
      </c>
      <c r="E223" s="4" t="s">
        <v>2756</v>
      </c>
      <c r="F223" s="6">
        <v>4951</v>
      </c>
      <c r="G223" s="6">
        <v>448</v>
      </c>
      <c r="H223" s="6">
        <v>16018</v>
      </c>
      <c r="I223" s="6">
        <v>11808</v>
      </c>
      <c r="J223" s="6">
        <v>16852</v>
      </c>
      <c r="K223" s="6">
        <v>11941</v>
      </c>
      <c r="L223" s="6">
        <v>1092</v>
      </c>
      <c r="M223" s="6">
        <v>5886</v>
      </c>
      <c r="N223" s="11" t="s">
        <v>16</v>
      </c>
      <c r="O223" s="17">
        <f t="shared" si="15"/>
        <v>2.411835992728742</v>
      </c>
      <c r="Q223" s="32"/>
    </row>
    <row r="224" spans="1:17" ht="9.75" outlineLevel="6">
      <c r="A224" s="3" t="s">
        <v>2690</v>
      </c>
      <c r="B224" s="3" t="s">
        <v>3039</v>
      </c>
      <c r="C224" s="22" t="s">
        <v>3053</v>
      </c>
      <c r="D224" s="4" t="s">
        <v>2969</v>
      </c>
      <c r="E224" s="4" t="s">
        <v>64</v>
      </c>
      <c r="F224" s="6">
        <v>4693</v>
      </c>
      <c r="G224" s="6">
        <v>371</v>
      </c>
      <c r="H224" s="6">
        <v>11023</v>
      </c>
      <c r="I224" s="6">
        <v>9809</v>
      </c>
      <c r="J224" s="6">
        <v>23141</v>
      </c>
      <c r="K224" s="6">
        <v>14994</v>
      </c>
      <c r="L224" s="6">
        <v>982</v>
      </c>
      <c r="M224" s="9">
        <v>0</v>
      </c>
      <c r="N224" s="11" t="s">
        <v>16</v>
      </c>
      <c r="O224" s="17">
        <f t="shared" si="15"/>
        <v>3.194971233752397</v>
      </c>
      <c r="Q224" s="32"/>
    </row>
    <row r="225" spans="1:17" ht="9.75" outlineLevel="6">
      <c r="A225" s="3" t="s">
        <v>2690</v>
      </c>
      <c r="B225" s="3" t="s">
        <v>3039</v>
      </c>
      <c r="C225" s="22" t="s">
        <v>3053</v>
      </c>
      <c r="D225" s="4" t="s">
        <v>2768</v>
      </c>
      <c r="E225" s="4" t="s">
        <v>64</v>
      </c>
      <c r="F225" s="6">
        <v>4144.2</v>
      </c>
      <c r="G225" s="6">
        <v>287.5</v>
      </c>
      <c r="H225" s="6">
        <v>10153.8</v>
      </c>
      <c r="I225" s="6">
        <v>6847.3</v>
      </c>
      <c r="J225" s="6">
        <v>11282</v>
      </c>
      <c r="K225" s="6">
        <v>6749.7</v>
      </c>
      <c r="L225" s="6">
        <v>865</v>
      </c>
      <c r="M225" s="6">
        <v>4524</v>
      </c>
      <c r="N225" s="11" t="s">
        <v>16</v>
      </c>
      <c r="O225" s="17">
        <f t="shared" si="15"/>
        <v>1.6287100043434197</v>
      </c>
      <c r="Q225" s="32"/>
    </row>
    <row r="226" spans="1:17" ht="9.75" outlineLevel="6">
      <c r="A226" s="3" t="s">
        <v>2690</v>
      </c>
      <c r="B226" s="3" t="s">
        <v>3039</v>
      </c>
      <c r="C226" s="22" t="s">
        <v>3053</v>
      </c>
      <c r="D226" s="4" t="s">
        <v>2774</v>
      </c>
      <c r="E226" s="4" t="s">
        <v>2775</v>
      </c>
      <c r="F226" s="6">
        <v>3350.3</v>
      </c>
      <c r="G226" s="6">
        <v>442.3</v>
      </c>
      <c r="H226" s="6">
        <v>12861.5</v>
      </c>
      <c r="I226" s="6">
        <v>8938.4</v>
      </c>
      <c r="J226" s="6">
        <v>12085.9</v>
      </c>
      <c r="K226" s="6">
        <v>7573.5</v>
      </c>
      <c r="L226" s="6">
        <v>902.8</v>
      </c>
      <c r="M226" s="6">
        <v>4212</v>
      </c>
      <c r="N226" s="11" t="s">
        <v>16</v>
      </c>
      <c r="O226" s="17">
        <f t="shared" si="15"/>
        <v>2.2605438318956512</v>
      </c>
      <c r="Q226" s="32"/>
    </row>
    <row r="227" spans="1:17" ht="9.75" outlineLevel="6">
      <c r="A227" s="3" t="s">
        <v>2690</v>
      </c>
      <c r="B227" s="3" t="s">
        <v>3039</v>
      </c>
      <c r="C227" s="22" t="s">
        <v>3053</v>
      </c>
      <c r="D227" s="4" t="s">
        <v>2803</v>
      </c>
      <c r="E227" s="4" t="s">
        <v>64</v>
      </c>
      <c r="F227" s="6">
        <v>3113.2</v>
      </c>
      <c r="G227" s="6">
        <v>371</v>
      </c>
      <c r="H227" s="6">
        <v>10407.7</v>
      </c>
      <c r="I227" s="6">
        <v>8768.1</v>
      </c>
      <c r="J227" s="6">
        <v>12835</v>
      </c>
      <c r="K227" s="6">
        <v>8881</v>
      </c>
      <c r="L227" s="6">
        <v>493.1</v>
      </c>
      <c r="M227" s="6">
        <v>2700</v>
      </c>
      <c r="N227" s="11" t="s">
        <v>16</v>
      </c>
      <c r="O227" s="17">
        <f t="shared" si="15"/>
        <v>2.8526917641012464</v>
      </c>
      <c r="Q227" s="32"/>
    </row>
    <row r="228" spans="1:17" ht="9.75" outlineLevel="6">
      <c r="A228" s="3" t="s">
        <v>2690</v>
      </c>
      <c r="B228" s="3" t="s">
        <v>3039</v>
      </c>
      <c r="C228" s="22" t="s">
        <v>3053</v>
      </c>
      <c r="D228" s="4" t="s">
        <v>2757</v>
      </c>
      <c r="E228" s="4" t="s">
        <v>2758</v>
      </c>
      <c r="F228" s="6">
        <v>2611.7</v>
      </c>
      <c r="G228" s="6">
        <v>270.6</v>
      </c>
      <c r="H228" s="6">
        <v>6096.7</v>
      </c>
      <c r="I228" s="6">
        <v>3817</v>
      </c>
      <c r="J228" s="6">
        <v>5162.3</v>
      </c>
      <c r="K228" s="6">
        <v>3340.3</v>
      </c>
      <c r="L228" s="6">
        <v>448.3</v>
      </c>
      <c r="M228" s="6">
        <v>5500</v>
      </c>
      <c r="N228" s="11" t="s">
        <v>16</v>
      </c>
      <c r="O228" s="17">
        <f t="shared" si="15"/>
        <v>1.2789753800206765</v>
      </c>
      <c r="Q228" s="32"/>
    </row>
    <row r="229" spans="1:17" ht="9.75" outlineLevel="6">
      <c r="A229" s="3" t="s">
        <v>2690</v>
      </c>
      <c r="B229" s="3" t="s">
        <v>3039</v>
      </c>
      <c r="C229" s="22" t="s">
        <v>3053</v>
      </c>
      <c r="D229" s="4" t="s">
        <v>2769</v>
      </c>
      <c r="E229" s="4" t="s">
        <v>2770</v>
      </c>
      <c r="F229" s="6">
        <v>2566.4</v>
      </c>
      <c r="G229" s="6">
        <v>341.9</v>
      </c>
      <c r="H229" s="6">
        <v>9733.9</v>
      </c>
      <c r="I229" s="6">
        <v>7088.2</v>
      </c>
      <c r="J229" s="6">
        <v>8726.2</v>
      </c>
      <c r="K229" s="6">
        <v>6342.2</v>
      </c>
      <c r="L229" s="6">
        <v>703.8</v>
      </c>
      <c r="M229" s="6">
        <v>4400</v>
      </c>
      <c r="N229" s="11" t="s">
        <v>16</v>
      </c>
      <c r="O229" s="17">
        <f t="shared" si="15"/>
        <v>2.471243765586035</v>
      </c>
      <c r="Q229" s="32"/>
    </row>
    <row r="230" spans="1:17" ht="9.75" outlineLevel="6">
      <c r="A230" s="3" t="s">
        <v>2690</v>
      </c>
      <c r="B230" s="3" t="s">
        <v>3039</v>
      </c>
      <c r="C230" s="22" t="s">
        <v>3053</v>
      </c>
      <c r="D230" s="4" t="s">
        <v>2822</v>
      </c>
      <c r="E230" s="4" t="s">
        <v>2823</v>
      </c>
      <c r="F230" s="6">
        <v>1393.6</v>
      </c>
      <c r="G230" s="6">
        <v>144.5</v>
      </c>
      <c r="H230" s="6">
        <v>4563.4</v>
      </c>
      <c r="I230" s="6">
        <v>3205.5</v>
      </c>
      <c r="J230" s="6">
        <v>4245.9</v>
      </c>
      <c r="K230" s="6">
        <v>2977.5</v>
      </c>
      <c r="L230" s="6">
        <v>398.5</v>
      </c>
      <c r="M230" s="6">
        <v>2021</v>
      </c>
      <c r="N230" s="11" t="s">
        <v>16</v>
      </c>
      <c r="O230" s="17">
        <f t="shared" si="15"/>
        <v>2.136552812858783</v>
      </c>
      <c r="Q230" s="32"/>
    </row>
    <row r="231" spans="1:17" ht="9.75" outlineLevel="6">
      <c r="A231" s="3" t="s">
        <v>2690</v>
      </c>
      <c r="B231" s="3" t="s">
        <v>3039</v>
      </c>
      <c r="C231" s="22" t="s">
        <v>3053</v>
      </c>
      <c r="D231" s="4" t="s">
        <v>2907</v>
      </c>
      <c r="E231" s="4" t="s">
        <v>2908</v>
      </c>
      <c r="F231" s="6">
        <v>426.8</v>
      </c>
      <c r="G231" s="8" t="s">
        <v>64</v>
      </c>
      <c r="H231" s="8" t="s">
        <v>64</v>
      </c>
      <c r="I231" s="8" t="s">
        <v>64</v>
      </c>
      <c r="J231" s="8" t="s">
        <v>64</v>
      </c>
      <c r="K231" s="6">
        <v>626.4</v>
      </c>
      <c r="L231" s="8" t="s">
        <v>64</v>
      </c>
      <c r="M231" s="6">
        <v>500</v>
      </c>
      <c r="N231" s="11" t="s">
        <v>16</v>
      </c>
      <c r="O231" s="17">
        <f t="shared" si="15"/>
        <v>1.4676663542642923</v>
      </c>
      <c r="Q231" s="32"/>
    </row>
    <row r="232" spans="1:17" ht="9.75" outlineLevel="5">
      <c r="A232" s="3"/>
      <c r="B232" s="19" t="s">
        <v>3048</v>
      </c>
      <c r="C232" s="22"/>
      <c r="D232" s="4">
        <f>COUNTA(D211:D231)</f>
        <v>21</v>
      </c>
      <c r="E232" s="4"/>
      <c r="F232" s="6">
        <f aca="true" t="shared" si="16" ref="F232:M232">SUBTOTAL(9,F211:F231)</f>
        <v>154953.90000000002</v>
      </c>
      <c r="G232" s="8">
        <f t="shared" si="16"/>
        <v>16645.2</v>
      </c>
      <c r="H232" s="8">
        <f t="shared" si="16"/>
        <v>511175.2</v>
      </c>
      <c r="I232" s="8">
        <f t="shared" si="16"/>
        <v>364282.3</v>
      </c>
      <c r="J232" s="8">
        <f t="shared" si="16"/>
        <v>543526.0000000001</v>
      </c>
      <c r="K232" s="6">
        <f t="shared" si="16"/>
        <v>350246.10000000003</v>
      </c>
      <c r="L232" s="8">
        <f t="shared" si="16"/>
        <v>41091.100000000006</v>
      </c>
      <c r="M232" s="6">
        <f t="shared" si="16"/>
        <v>179983</v>
      </c>
      <c r="N232" s="11"/>
      <c r="Q232" s="32"/>
    </row>
    <row r="233" spans="1:17" ht="9.75" outlineLevel="6">
      <c r="A233" s="3" t="s">
        <v>2690</v>
      </c>
      <c r="B233" s="3" t="s">
        <v>3042</v>
      </c>
      <c r="C233" s="22" t="s">
        <v>3053</v>
      </c>
      <c r="D233" s="4" t="s">
        <v>2749</v>
      </c>
      <c r="E233" s="4" t="s">
        <v>2750</v>
      </c>
      <c r="F233" s="6">
        <v>3011.3</v>
      </c>
      <c r="G233" s="6">
        <v>424.1</v>
      </c>
      <c r="H233" s="6">
        <v>17269.3</v>
      </c>
      <c r="I233" s="6">
        <v>13029.3</v>
      </c>
      <c r="J233" s="6">
        <v>16131</v>
      </c>
      <c r="K233" s="6">
        <v>10874.9</v>
      </c>
      <c r="L233" s="6">
        <v>956.1</v>
      </c>
      <c r="M233" s="6">
        <v>6400</v>
      </c>
      <c r="N233" s="11" t="s">
        <v>16</v>
      </c>
      <c r="O233" s="17">
        <f>K233/F233</f>
        <v>3.611363862783515</v>
      </c>
      <c r="Q233" s="30">
        <f>AVERAGE(O233:O234)</f>
        <v>2.699735173126408</v>
      </c>
    </row>
    <row r="234" spans="1:17" ht="9.75" outlineLevel="6">
      <c r="A234" s="3" t="s">
        <v>2690</v>
      </c>
      <c r="B234" s="3" t="s">
        <v>3042</v>
      </c>
      <c r="C234" s="22" t="s">
        <v>3053</v>
      </c>
      <c r="D234" s="4" t="s">
        <v>2890</v>
      </c>
      <c r="E234" s="4" t="s">
        <v>2891</v>
      </c>
      <c r="F234" s="6">
        <v>465.8</v>
      </c>
      <c r="G234" s="6">
        <v>41.8</v>
      </c>
      <c r="H234" s="6">
        <v>1512.5</v>
      </c>
      <c r="I234" s="6">
        <v>1012.3</v>
      </c>
      <c r="J234" s="6">
        <v>1378.3</v>
      </c>
      <c r="K234" s="6">
        <v>832.9</v>
      </c>
      <c r="L234" s="6">
        <v>72.6</v>
      </c>
      <c r="M234" s="6">
        <v>707</v>
      </c>
      <c r="N234" s="11" t="s">
        <v>16</v>
      </c>
      <c r="O234" s="17">
        <f>K234/F234</f>
        <v>1.7881064834693001</v>
      </c>
      <c r="Q234" s="32"/>
    </row>
    <row r="235" spans="1:17" ht="9.75" outlineLevel="5">
      <c r="A235" s="3"/>
      <c r="B235" s="19" t="s">
        <v>3050</v>
      </c>
      <c r="C235" s="22"/>
      <c r="D235" s="4">
        <f>COUNTA(D233:D234)</f>
        <v>2</v>
      </c>
      <c r="E235" s="4"/>
      <c r="F235" s="6">
        <f aca="true" t="shared" si="17" ref="F235:M235">SUBTOTAL(9,F233:F234)</f>
        <v>3477.1000000000004</v>
      </c>
      <c r="G235" s="6">
        <f t="shared" si="17"/>
        <v>465.90000000000003</v>
      </c>
      <c r="H235" s="6">
        <f t="shared" si="17"/>
        <v>18781.8</v>
      </c>
      <c r="I235" s="6">
        <f t="shared" si="17"/>
        <v>14041.599999999999</v>
      </c>
      <c r="J235" s="6">
        <f t="shared" si="17"/>
        <v>17509.3</v>
      </c>
      <c r="K235" s="6">
        <f t="shared" si="17"/>
        <v>11707.8</v>
      </c>
      <c r="L235" s="6">
        <f t="shared" si="17"/>
        <v>1028.7</v>
      </c>
      <c r="M235" s="6">
        <f t="shared" si="17"/>
        <v>7107</v>
      </c>
      <c r="N235" s="11"/>
      <c r="Q235" s="32"/>
    </row>
    <row r="236" spans="1:17" ht="9.75" outlineLevel="4">
      <c r="A236" s="3"/>
      <c r="B236" s="3"/>
      <c r="C236" s="23" t="s">
        <v>3056</v>
      </c>
      <c r="D236" s="4"/>
      <c r="E236" s="4"/>
      <c r="F236" s="6">
        <f aca="true" t="shared" si="18" ref="F236:M236">SUBTOTAL(9,F165:F234)</f>
        <v>436483.69999999995</v>
      </c>
      <c r="G236" s="6">
        <f t="shared" si="18"/>
        <v>48313.9</v>
      </c>
      <c r="H236" s="6">
        <f t="shared" si="18"/>
        <v>1451610</v>
      </c>
      <c r="I236" s="6">
        <f t="shared" si="18"/>
        <v>1046600.4</v>
      </c>
      <c r="J236" s="6">
        <f t="shared" si="18"/>
        <v>1574896.6999999997</v>
      </c>
      <c r="K236" s="6">
        <f t="shared" si="18"/>
        <v>993299.9</v>
      </c>
      <c r="L236" s="6">
        <f t="shared" si="18"/>
        <v>111795.20000000004</v>
      </c>
      <c r="M236" s="6">
        <f t="shared" si="18"/>
        <v>417376</v>
      </c>
      <c r="N236" s="11"/>
      <c r="Q236" s="32"/>
    </row>
    <row r="237" spans="1:17" ht="9.75" outlineLevel="5">
      <c r="A237" s="3" t="s">
        <v>2690</v>
      </c>
      <c r="B237" s="3" t="s">
        <v>3037</v>
      </c>
      <c r="C237" s="22"/>
      <c r="D237" s="4" t="s">
        <v>2940</v>
      </c>
      <c r="E237" s="4" t="s">
        <v>2941</v>
      </c>
      <c r="F237" s="6">
        <v>4349.8</v>
      </c>
      <c r="G237" s="6">
        <v>713.2</v>
      </c>
      <c r="H237" s="6">
        <v>24133.5</v>
      </c>
      <c r="I237" s="6">
        <v>17397.4</v>
      </c>
      <c r="J237" s="6">
        <v>23361.7</v>
      </c>
      <c r="K237" s="6">
        <v>13563.9</v>
      </c>
      <c r="L237" s="6">
        <v>1184.7</v>
      </c>
      <c r="M237" s="9">
        <v>0</v>
      </c>
      <c r="N237" s="11" t="s">
        <v>16</v>
      </c>
      <c r="O237" s="17">
        <f>K237/F237</f>
        <v>3.1182813002896683</v>
      </c>
      <c r="Q237" s="30">
        <f>AVERAGE(O237:O238)</f>
        <v>3.5662077879540215</v>
      </c>
    </row>
    <row r="238" spans="1:17" ht="9.75" outlineLevel="5">
      <c r="A238" s="3" t="s">
        <v>2690</v>
      </c>
      <c r="B238" s="3" t="s">
        <v>3037</v>
      </c>
      <c r="C238" s="22"/>
      <c r="D238" s="4" t="s">
        <v>2975</v>
      </c>
      <c r="E238" s="4" t="s">
        <v>64</v>
      </c>
      <c r="F238" s="6">
        <v>28.3</v>
      </c>
      <c r="G238" s="10">
        <v>3.72</v>
      </c>
      <c r="H238" s="6">
        <v>113.4</v>
      </c>
      <c r="I238" s="6">
        <v>69.5</v>
      </c>
      <c r="J238" s="6">
        <v>166.8</v>
      </c>
      <c r="K238" s="6">
        <v>113.6</v>
      </c>
      <c r="L238" s="10">
        <v>2.95</v>
      </c>
      <c r="M238" s="9">
        <v>0</v>
      </c>
      <c r="N238" s="11" t="s">
        <v>16</v>
      </c>
      <c r="O238" s="17">
        <f>K238/F238</f>
        <v>4.014134275618375</v>
      </c>
      <c r="Q238" s="32"/>
    </row>
    <row r="239" spans="1:17" ht="9.75" outlineLevel="4">
      <c r="A239" s="3"/>
      <c r="B239" s="19" t="s">
        <v>3045</v>
      </c>
      <c r="C239" s="22"/>
      <c r="D239" s="4">
        <f>COUNTA(D237:D238)</f>
        <v>2</v>
      </c>
      <c r="E239" s="4"/>
      <c r="F239" s="6">
        <f aca="true" t="shared" si="19" ref="F239:M239">SUBTOTAL(9,F237:F238)</f>
        <v>4378.1</v>
      </c>
      <c r="G239" s="10">
        <f t="shared" si="19"/>
        <v>716.9200000000001</v>
      </c>
      <c r="H239" s="6">
        <f t="shared" si="19"/>
        <v>24246.9</v>
      </c>
      <c r="I239" s="6">
        <f t="shared" si="19"/>
        <v>17466.9</v>
      </c>
      <c r="J239" s="6">
        <f t="shared" si="19"/>
        <v>23528.5</v>
      </c>
      <c r="K239" s="6">
        <f t="shared" si="19"/>
        <v>13677.5</v>
      </c>
      <c r="L239" s="10">
        <f t="shared" si="19"/>
        <v>1187.65</v>
      </c>
      <c r="M239" s="9">
        <f t="shared" si="19"/>
        <v>0</v>
      </c>
      <c r="N239" s="11"/>
      <c r="Q239" s="32"/>
    </row>
    <row r="240" spans="1:17" ht="9.75" outlineLevel="5">
      <c r="A240" s="3" t="s">
        <v>2690</v>
      </c>
      <c r="B240" s="3" t="s">
        <v>3040</v>
      </c>
      <c r="C240" s="22"/>
      <c r="D240" s="4" t="s">
        <v>2892</v>
      </c>
      <c r="E240" s="4" t="s">
        <v>2893</v>
      </c>
      <c r="F240" s="6">
        <v>887</v>
      </c>
      <c r="G240" s="6">
        <v>78.5</v>
      </c>
      <c r="H240" s="6">
        <v>2625</v>
      </c>
      <c r="I240" s="6">
        <v>2134.1</v>
      </c>
      <c r="J240" s="6">
        <v>3349.4</v>
      </c>
      <c r="K240" s="6">
        <v>2217.9</v>
      </c>
      <c r="L240" s="6">
        <v>342.6</v>
      </c>
      <c r="M240" s="6">
        <v>700</v>
      </c>
      <c r="N240" s="11" t="s">
        <v>16</v>
      </c>
      <c r="O240" s="17">
        <f>K240/F240</f>
        <v>2.5004509582863585</v>
      </c>
      <c r="Q240" s="30">
        <f>AVERAGE(O240)</f>
        <v>2.5004509582863585</v>
      </c>
    </row>
    <row r="241" spans="1:17" ht="9.75" outlineLevel="4">
      <c r="A241" s="3"/>
      <c r="B241" s="19" t="s">
        <v>3046</v>
      </c>
      <c r="C241" s="22"/>
      <c r="D241" s="4">
        <f>COUNTA(D240)</f>
        <v>1</v>
      </c>
      <c r="E241" s="4"/>
      <c r="F241" s="6">
        <f aca="true" t="shared" si="20" ref="F241:M241">SUBTOTAL(9,F240:F240)</f>
        <v>887</v>
      </c>
      <c r="G241" s="6">
        <f t="shared" si="20"/>
        <v>78.5</v>
      </c>
      <c r="H241" s="6">
        <f t="shared" si="20"/>
        <v>2625</v>
      </c>
      <c r="I241" s="6">
        <f t="shared" si="20"/>
        <v>2134.1</v>
      </c>
      <c r="J241" s="6">
        <f t="shared" si="20"/>
        <v>3349.4</v>
      </c>
      <c r="K241" s="6">
        <f t="shared" si="20"/>
        <v>2217.9</v>
      </c>
      <c r="L241" s="6">
        <f t="shared" si="20"/>
        <v>342.6</v>
      </c>
      <c r="M241" s="6">
        <f t="shared" si="20"/>
        <v>700</v>
      </c>
      <c r="N241" s="11"/>
      <c r="Q241" s="32"/>
    </row>
    <row r="242" spans="1:17" ht="9.75" outlineLevel="5">
      <c r="A242" s="3" t="s">
        <v>2690</v>
      </c>
      <c r="B242" s="3" t="s">
        <v>3038</v>
      </c>
      <c r="C242" s="22"/>
      <c r="D242" s="4" t="s">
        <v>2715</v>
      </c>
      <c r="E242" s="4" t="s">
        <v>64</v>
      </c>
      <c r="F242" s="6">
        <v>17393</v>
      </c>
      <c r="G242" s="6">
        <v>1995</v>
      </c>
      <c r="H242" s="6">
        <v>24610</v>
      </c>
      <c r="I242" s="6">
        <v>19671</v>
      </c>
      <c r="J242" s="6">
        <v>45348</v>
      </c>
      <c r="K242" s="6">
        <v>22353</v>
      </c>
      <c r="L242" s="6">
        <v>3012</v>
      </c>
      <c r="M242" s="6">
        <v>14370</v>
      </c>
      <c r="N242" s="11" t="s">
        <v>16</v>
      </c>
      <c r="O242" s="17">
        <f aca="true" t="shared" si="21" ref="O242:O268">K242/F242</f>
        <v>1.2851721957109181</v>
      </c>
      <c r="Q242" s="30">
        <f>AVERAGE(O242:O262,O265:O268)</f>
        <v>2.2895302272237927</v>
      </c>
    </row>
    <row r="243" spans="1:17" ht="9.75" outlineLevel="5">
      <c r="A243" s="3" t="s">
        <v>2690</v>
      </c>
      <c r="B243" s="3" t="s">
        <v>3038</v>
      </c>
      <c r="C243" s="22"/>
      <c r="D243" s="4" t="s">
        <v>2703</v>
      </c>
      <c r="E243" s="4" t="s">
        <v>2704</v>
      </c>
      <c r="F243" s="6">
        <v>17146</v>
      </c>
      <c r="G243" s="6">
        <v>1246</v>
      </c>
      <c r="H243" s="6">
        <v>35113</v>
      </c>
      <c r="I243" s="6">
        <v>25151</v>
      </c>
      <c r="J243" s="6">
        <v>38966</v>
      </c>
      <c r="K243" s="6">
        <v>28792</v>
      </c>
      <c r="L243" s="6">
        <v>2016</v>
      </c>
      <c r="M243" s="6">
        <v>18500</v>
      </c>
      <c r="N243" s="11" t="s">
        <v>16</v>
      </c>
      <c r="O243" s="17">
        <f t="shared" si="21"/>
        <v>1.6792254753295228</v>
      </c>
      <c r="Q243" s="32"/>
    </row>
    <row r="244" spans="1:17" ht="9.75" outlineLevel="5">
      <c r="A244" s="3" t="s">
        <v>2690</v>
      </c>
      <c r="B244" s="3" t="s">
        <v>3038</v>
      </c>
      <c r="C244" s="22"/>
      <c r="D244" s="4" t="s">
        <v>2727</v>
      </c>
      <c r="E244" s="4" t="s">
        <v>2728</v>
      </c>
      <c r="F244" s="6">
        <v>15868</v>
      </c>
      <c r="G244" s="6">
        <v>1569</v>
      </c>
      <c r="H244" s="6">
        <v>30257</v>
      </c>
      <c r="I244" s="6">
        <v>22367</v>
      </c>
      <c r="J244" s="6">
        <v>40665</v>
      </c>
      <c r="K244" s="6">
        <v>32525</v>
      </c>
      <c r="L244" s="6">
        <v>909</v>
      </c>
      <c r="M244" s="6">
        <v>9806</v>
      </c>
      <c r="N244" s="11" t="s">
        <v>16</v>
      </c>
      <c r="O244" s="17">
        <f t="shared" si="21"/>
        <v>2.049722712377111</v>
      </c>
      <c r="Q244" s="32"/>
    </row>
    <row r="245" spans="1:17" ht="9.75" outlineLevel="5">
      <c r="A245" s="3" t="s">
        <v>2690</v>
      </c>
      <c r="B245" s="3" t="s">
        <v>3038</v>
      </c>
      <c r="C245" s="22"/>
      <c r="D245" s="4" t="s">
        <v>2724</v>
      </c>
      <c r="E245" s="4" t="s">
        <v>64</v>
      </c>
      <c r="F245" s="6">
        <v>11003</v>
      </c>
      <c r="G245" s="6">
        <v>1736</v>
      </c>
      <c r="H245" s="6">
        <v>57310</v>
      </c>
      <c r="I245" s="6">
        <v>30992</v>
      </c>
      <c r="J245" s="6">
        <v>48825</v>
      </c>
      <c r="K245" s="6">
        <v>34660</v>
      </c>
      <c r="L245" s="6">
        <v>3542</v>
      </c>
      <c r="M245" s="6">
        <v>10918</v>
      </c>
      <c r="N245" s="11" t="s">
        <v>16</v>
      </c>
      <c r="O245" s="17">
        <f t="shared" si="21"/>
        <v>3.1500499863673546</v>
      </c>
      <c r="Q245" s="32"/>
    </row>
    <row r="246" spans="1:17" ht="9.75" outlineLevel="5">
      <c r="A246" s="3" t="s">
        <v>2690</v>
      </c>
      <c r="B246" s="3" t="s">
        <v>3038</v>
      </c>
      <c r="C246" s="22"/>
      <c r="D246" s="4" t="s">
        <v>2818</v>
      </c>
      <c r="E246" s="4" t="s">
        <v>2819</v>
      </c>
      <c r="F246" s="6">
        <v>7611</v>
      </c>
      <c r="G246" s="6">
        <v>603</v>
      </c>
      <c r="H246" s="6">
        <v>18174</v>
      </c>
      <c r="I246" s="6">
        <v>13190</v>
      </c>
      <c r="J246" s="6">
        <v>18378</v>
      </c>
      <c r="K246" s="6">
        <v>14827</v>
      </c>
      <c r="L246" s="6">
        <v>492</v>
      </c>
      <c r="M246" s="6">
        <v>2052</v>
      </c>
      <c r="N246" s="11" t="s">
        <v>16</v>
      </c>
      <c r="O246" s="17">
        <f t="shared" si="21"/>
        <v>1.9481014321376955</v>
      </c>
      <c r="Q246" s="32"/>
    </row>
    <row r="247" spans="1:17" ht="9.75" outlineLevel="5">
      <c r="A247" s="3" t="s">
        <v>2690</v>
      </c>
      <c r="B247" s="3" t="s">
        <v>3038</v>
      </c>
      <c r="C247" s="22"/>
      <c r="D247" s="4" t="s">
        <v>2763</v>
      </c>
      <c r="E247" s="4" t="s">
        <v>64</v>
      </c>
      <c r="F247" s="6">
        <v>5978</v>
      </c>
      <c r="G247" s="6">
        <v>1304</v>
      </c>
      <c r="H247" s="6">
        <v>15971</v>
      </c>
      <c r="I247" s="6">
        <v>12023</v>
      </c>
      <c r="J247" s="6">
        <v>21333</v>
      </c>
      <c r="K247" s="6">
        <v>15498</v>
      </c>
      <c r="L247" s="6">
        <v>413</v>
      </c>
      <c r="M247" s="6">
        <v>5060</v>
      </c>
      <c r="N247" s="11" t="s">
        <v>16</v>
      </c>
      <c r="O247" s="17">
        <f t="shared" si="21"/>
        <v>2.5925058548009368</v>
      </c>
      <c r="Q247" s="32"/>
    </row>
    <row r="248" spans="1:17" ht="9.75" outlineLevel="5">
      <c r="A248" s="3" t="s">
        <v>2690</v>
      </c>
      <c r="B248" s="3" t="s">
        <v>3038</v>
      </c>
      <c r="C248" s="22"/>
      <c r="D248" s="4" t="s">
        <v>2731</v>
      </c>
      <c r="E248" s="4" t="s">
        <v>64</v>
      </c>
      <c r="F248" s="6">
        <v>5978</v>
      </c>
      <c r="G248" s="6">
        <v>1354</v>
      </c>
      <c r="H248" s="6">
        <v>16197</v>
      </c>
      <c r="I248" s="6">
        <v>12132</v>
      </c>
      <c r="J248" s="6">
        <v>29248</v>
      </c>
      <c r="K248" s="6">
        <v>22393</v>
      </c>
      <c r="L248" s="6">
        <v>463</v>
      </c>
      <c r="M248" s="6">
        <v>8920</v>
      </c>
      <c r="N248" s="11" t="s">
        <v>16</v>
      </c>
      <c r="O248" s="17">
        <f t="shared" si="21"/>
        <v>3.7459016393442623</v>
      </c>
      <c r="Q248" s="32"/>
    </row>
    <row r="249" spans="1:17" ht="9.75" outlineLevel="5">
      <c r="A249" s="3" t="s">
        <v>2690</v>
      </c>
      <c r="B249" s="3" t="s">
        <v>3038</v>
      </c>
      <c r="C249" s="22"/>
      <c r="D249" s="4" t="s">
        <v>2798</v>
      </c>
      <c r="E249" s="4" t="s">
        <v>64</v>
      </c>
      <c r="F249" s="6">
        <v>5434</v>
      </c>
      <c r="G249" s="6">
        <v>492</v>
      </c>
      <c r="H249" s="6">
        <v>10732</v>
      </c>
      <c r="I249" s="6">
        <v>7515</v>
      </c>
      <c r="J249" s="6">
        <v>12046</v>
      </c>
      <c r="K249" s="6">
        <v>8101</v>
      </c>
      <c r="L249" s="6">
        <v>626</v>
      </c>
      <c r="M249" s="6">
        <v>2973</v>
      </c>
      <c r="N249" s="11" t="s">
        <v>16</v>
      </c>
      <c r="O249" s="17">
        <f t="shared" si="21"/>
        <v>1.4907986750092013</v>
      </c>
      <c r="Q249" s="32"/>
    </row>
    <row r="250" spans="1:17" ht="9.75" outlineLevel="5">
      <c r="A250" s="3" t="s">
        <v>2690</v>
      </c>
      <c r="B250" s="3" t="s">
        <v>3038</v>
      </c>
      <c r="C250" s="22"/>
      <c r="D250" s="4" t="s">
        <v>2776</v>
      </c>
      <c r="E250" s="4" t="s">
        <v>64</v>
      </c>
      <c r="F250" s="6">
        <v>3736</v>
      </c>
      <c r="G250" s="6">
        <v>313</v>
      </c>
      <c r="H250" s="6">
        <v>12678</v>
      </c>
      <c r="I250" s="6">
        <v>6436</v>
      </c>
      <c r="J250" s="6">
        <v>10760</v>
      </c>
      <c r="K250" s="6">
        <v>6755</v>
      </c>
      <c r="L250" s="6">
        <v>416</v>
      </c>
      <c r="M250" s="6">
        <v>4156</v>
      </c>
      <c r="N250" s="11" t="s">
        <v>16</v>
      </c>
      <c r="O250" s="17">
        <f t="shared" si="21"/>
        <v>1.808083511777302</v>
      </c>
      <c r="Q250" s="32"/>
    </row>
    <row r="251" spans="1:17" ht="9.75" outlineLevel="5">
      <c r="A251" s="3" t="s">
        <v>2690</v>
      </c>
      <c r="B251" s="3" t="s">
        <v>3038</v>
      </c>
      <c r="C251" s="22"/>
      <c r="D251" s="4" t="s">
        <v>2836</v>
      </c>
      <c r="E251" s="4" t="s">
        <v>64</v>
      </c>
      <c r="F251" s="6">
        <v>3090</v>
      </c>
      <c r="G251" s="6">
        <v>245</v>
      </c>
      <c r="H251" s="6">
        <v>3481</v>
      </c>
      <c r="I251" s="6">
        <v>3045</v>
      </c>
      <c r="J251" s="6">
        <v>5914</v>
      </c>
      <c r="K251" s="6">
        <v>3531</v>
      </c>
      <c r="L251" s="6">
        <v>171</v>
      </c>
      <c r="M251" s="6">
        <v>1774</v>
      </c>
      <c r="N251" s="11" t="s">
        <v>16</v>
      </c>
      <c r="O251" s="17">
        <f t="shared" si="21"/>
        <v>1.1427184466019418</v>
      </c>
      <c r="Q251" s="32"/>
    </row>
    <row r="252" spans="1:17" ht="9.75" outlineLevel="5">
      <c r="A252" s="3" t="s">
        <v>2690</v>
      </c>
      <c r="B252" s="3" t="s">
        <v>3038</v>
      </c>
      <c r="C252" s="22"/>
      <c r="D252" s="4" t="s">
        <v>2897</v>
      </c>
      <c r="E252" s="4" t="s">
        <v>64</v>
      </c>
      <c r="F252" s="6">
        <v>2929</v>
      </c>
      <c r="G252" s="6">
        <v>72</v>
      </c>
      <c r="H252" s="6">
        <v>1280</v>
      </c>
      <c r="I252" s="6">
        <v>1110</v>
      </c>
      <c r="J252" s="6">
        <v>3432</v>
      </c>
      <c r="K252" s="6">
        <v>1750</v>
      </c>
      <c r="L252" s="6">
        <v>32</v>
      </c>
      <c r="M252" s="6">
        <v>602</v>
      </c>
      <c r="N252" s="11" t="s">
        <v>16</v>
      </c>
      <c r="O252" s="17">
        <f t="shared" si="21"/>
        <v>0.597473540457494</v>
      </c>
      <c r="Q252" s="32"/>
    </row>
    <row r="253" spans="1:17" ht="9.75" outlineLevel="5">
      <c r="A253" s="3" t="s">
        <v>2690</v>
      </c>
      <c r="B253" s="3" t="s">
        <v>3038</v>
      </c>
      <c r="C253" s="22"/>
      <c r="D253" s="4" t="s">
        <v>2840</v>
      </c>
      <c r="E253" s="4" t="s">
        <v>2841</v>
      </c>
      <c r="F253" s="6">
        <v>2497</v>
      </c>
      <c r="G253" s="6">
        <v>247</v>
      </c>
      <c r="H253" s="6">
        <v>3685</v>
      </c>
      <c r="I253" s="6">
        <v>3255</v>
      </c>
      <c r="J253" s="6">
        <v>11232</v>
      </c>
      <c r="K253" s="6">
        <v>10129</v>
      </c>
      <c r="L253" s="6">
        <v>132</v>
      </c>
      <c r="M253" s="6">
        <v>1679</v>
      </c>
      <c r="N253" s="11" t="s">
        <v>16</v>
      </c>
      <c r="O253" s="17">
        <f t="shared" si="21"/>
        <v>4.056467761313576</v>
      </c>
      <c r="Q253" s="32"/>
    </row>
    <row r="254" spans="1:17" ht="9.75" outlineLevel="5">
      <c r="A254" s="3" t="s">
        <v>2690</v>
      </c>
      <c r="B254" s="3" t="s">
        <v>3038</v>
      </c>
      <c r="C254" s="22"/>
      <c r="D254" s="4" t="s">
        <v>3001</v>
      </c>
      <c r="E254" s="4" t="s">
        <v>64</v>
      </c>
      <c r="F254" s="6">
        <v>1501.2</v>
      </c>
      <c r="G254" s="6">
        <v>225.2</v>
      </c>
      <c r="H254" s="6">
        <v>5667.5</v>
      </c>
      <c r="I254" s="6">
        <v>4632.9</v>
      </c>
      <c r="J254" s="6">
        <v>5549.5</v>
      </c>
      <c r="K254" s="6">
        <v>3826.1</v>
      </c>
      <c r="L254" s="6">
        <v>20.6</v>
      </c>
      <c r="M254" s="9">
        <v>0</v>
      </c>
      <c r="N254" s="11" t="s">
        <v>16</v>
      </c>
      <c r="O254" s="17">
        <f t="shared" si="21"/>
        <v>2.5486943778310684</v>
      </c>
      <c r="Q254" s="32"/>
    </row>
    <row r="255" spans="1:17" ht="9.75" outlineLevel="5">
      <c r="A255" s="3" t="s">
        <v>2690</v>
      </c>
      <c r="B255" s="3" t="s">
        <v>3038</v>
      </c>
      <c r="C255" s="22"/>
      <c r="D255" s="4" t="s">
        <v>2847</v>
      </c>
      <c r="E255" s="4" t="s">
        <v>64</v>
      </c>
      <c r="F255" s="6">
        <v>1395.1</v>
      </c>
      <c r="G255" s="6">
        <v>117.3</v>
      </c>
      <c r="H255" s="6">
        <v>5610</v>
      </c>
      <c r="I255" s="6">
        <v>3422.7</v>
      </c>
      <c r="J255" s="6">
        <v>4676.4</v>
      </c>
      <c r="K255" s="6">
        <v>4292</v>
      </c>
      <c r="L255" s="6">
        <v>221.6</v>
      </c>
      <c r="M255" s="6">
        <v>1540</v>
      </c>
      <c r="N255" s="11" t="s">
        <v>16</v>
      </c>
      <c r="O255" s="17">
        <f t="shared" si="21"/>
        <v>3.0764819726184505</v>
      </c>
      <c r="Q255" s="32"/>
    </row>
    <row r="256" spans="1:17" ht="9.75" outlineLevel="5">
      <c r="A256" s="3" t="s">
        <v>2690</v>
      </c>
      <c r="B256" s="3" t="s">
        <v>3038</v>
      </c>
      <c r="C256" s="22"/>
      <c r="D256" s="4" t="s">
        <v>2906</v>
      </c>
      <c r="E256" s="4" t="s">
        <v>64</v>
      </c>
      <c r="F256" s="6">
        <v>1129.8</v>
      </c>
      <c r="G256" s="6">
        <v>57.5</v>
      </c>
      <c r="H256" s="6">
        <v>2155.3</v>
      </c>
      <c r="I256" s="6">
        <v>1394.6</v>
      </c>
      <c r="J256" s="6">
        <v>1907.7</v>
      </c>
      <c r="K256" s="6">
        <v>1724.2</v>
      </c>
      <c r="L256" s="6">
        <v>28.3</v>
      </c>
      <c r="M256" s="6">
        <v>527</v>
      </c>
      <c r="N256" s="11" t="s">
        <v>16</v>
      </c>
      <c r="O256" s="17">
        <f t="shared" si="21"/>
        <v>1.5261108160736414</v>
      </c>
      <c r="Q256" s="32"/>
    </row>
    <row r="257" spans="1:17" ht="9.75" outlineLevel="5">
      <c r="A257" s="3" t="s">
        <v>2690</v>
      </c>
      <c r="B257" s="3" t="s">
        <v>3038</v>
      </c>
      <c r="C257" s="22"/>
      <c r="D257" s="4" t="s">
        <v>2911</v>
      </c>
      <c r="E257" s="4" t="s">
        <v>64</v>
      </c>
      <c r="F257" s="6">
        <v>1083</v>
      </c>
      <c r="G257" s="6">
        <v>50</v>
      </c>
      <c r="H257" s="6">
        <v>1093</v>
      </c>
      <c r="I257" s="6">
        <v>958</v>
      </c>
      <c r="J257" s="6">
        <v>1850</v>
      </c>
      <c r="K257" s="6">
        <v>999</v>
      </c>
      <c r="L257" s="6">
        <v>16</v>
      </c>
      <c r="M257" s="6">
        <v>451</v>
      </c>
      <c r="N257" s="11" t="s">
        <v>16</v>
      </c>
      <c r="O257" s="17">
        <f t="shared" si="21"/>
        <v>0.9224376731301939</v>
      </c>
      <c r="Q257" s="32"/>
    </row>
    <row r="258" spans="1:17" ht="9.75" outlineLevel="5">
      <c r="A258" s="3" t="s">
        <v>2690</v>
      </c>
      <c r="B258" s="3" t="s">
        <v>3038</v>
      </c>
      <c r="C258" s="22"/>
      <c r="D258" s="4" t="s">
        <v>2924</v>
      </c>
      <c r="E258" s="4" t="s">
        <v>64</v>
      </c>
      <c r="F258" s="6">
        <v>951.6</v>
      </c>
      <c r="G258" s="6">
        <v>42</v>
      </c>
      <c r="H258" s="6">
        <v>1862.5</v>
      </c>
      <c r="I258" s="6">
        <v>1078.3</v>
      </c>
      <c r="J258" s="6">
        <v>1638.7</v>
      </c>
      <c r="K258" s="6">
        <v>1220.1</v>
      </c>
      <c r="L258" s="6">
        <v>135.9</v>
      </c>
      <c r="M258" s="6">
        <v>111</v>
      </c>
      <c r="N258" s="11" t="s">
        <v>16</v>
      </c>
      <c r="O258" s="17">
        <f t="shared" si="21"/>
        <v>1.282156368221942</v>
      </c>
      <c r="Q258" s="32"/>
    </row>
    <row r="259" spans="1:17" ht="9.75" outlineLevel="5">
      <c r="A259" s="3" t="s">
        <v>2690</v>
      </c>
      <c r="B259" s="3" t="s">
        <v>3038</v>
      </c>
      <c r="C259" s="22"/>
      <c r="D259" s="4" t="s">
        <v>2933</v>
      </c>
      <c r="E259" s="4" t="s">
        <v>64</v>
      </c>
      <c r="F259" s="6">
        <v>853</v>
      </c>
      <c r="G259" s="6">
        <v>11</v>
      </c>
      <c r="H259" s="6">
        <v>2577</v>
      </c>
      <c r="I259" s="6">
        <v>2326</v>
      </c>
      <c r="J259" s="6">
        <v>3558</v>
      </c>
      <c r="K259" s="6">
        <v>2160</v>
      </c>
      <c r="L259" s="6">
        <v>70</v>
      </c>
      <c r="M259" s="9">
        <v>0</v>
      </c>
      <c r="N259" s="11" t="s">
        <v>16</v>
      </c>
      <c r="O259" s="17">
        <f t="shared" si="21"/>
        <v>2.5322391559202813</v>
      </c>
      <c r="Q259" s="32"/>
    </row>
    <row r="260" spans="1:17" ht="9.75" outlineLevel="5">
      <c r="A260" s="3" t="s">
        <v>2690</v>
      </c>
      <c r="B260" s="3" t="s">
        <v>3038</v>
      </c>
      <c r="C260" s="22"/>
      <c r="D260" s="4" t="s">
        <v>2901</v>
      </c>
      <c r="E260" s="4" t="s">
        <v>64</v>
      </c>
      <c r="F260" s="6">
        <v>675.9</v>
      </c>
      <c r="G260" s="6">
        <v>63.6</v>
      </c>
      <c r="H260" s="6">
        <v>2189.5</v>
      </c>
      <c r="I260" s="6">
        <v>1335</v>
      </c>
      <c r="J260" s="6">
        <v>1811.7</v>
      </c>
      <c r="K260" s="6">
        <v>1651.7</v>
      </c>
      <c r="L260" s="6">
        <v>57</v>
      </c>
      <c r="M260" s="6">
        <v>571</v>
      </c>
      <c r="N260" s="11" t="s">
        <v>16</v>
      </c>
      <c r="O260" s="17">
        <f t="shared" si="21"/>
        <v>2.443704690042906</v>
      </c>
      <c r="Q260" s="32"/>
    </row>
    <row r="261" spans="1:17" ht="9.75" outlineLevel="5">
      <c r="A261" s="3" t="s">
        <v>2690</v>
      </c>
      <c r="B261" s="3" t="s">
        <v>3038</v>
      </c>
      <c r="C261" s="22"/>
      <c r="D261" s="4" t="s">
        <v>2991</v>
      </c>
      <c r="E261" s="4" t="s">
        <v>64</v>
      </c>
      <c r="F261" s="6">
        <v>656.2</v>
      </c>
      <c r="G261" s="6">
        <v>65.2</v>
      </c>
      <c r="H261" s="6">
        <v>2721.7</v>
      </c>
      <c r="I261" s="6">
        <v>1476.2</v>
      </c>
      <c r="J261" s="6">
        <v>1817.6</v>
      </c>
      <c r="K261" s="6">
        <v>1554.9</v>
      </c>
      <c r="L261" s="6">
        <v>24</v>
      </c>
      <c r="M261" s="9">
        <v>0</v>
      </c>
      <c r="N261" s="11" t="s">
        <v>16</v>
      </c>
      <c r="O261" s="17">
        <f t="shared" si="21"/>
        <v>2.369551965864066</v>
      </c>
      <c r="Q261" s="32"/>
    </row>
    <row r="262" spans="1:17" ht="9.75" outlineLevel="5">
      <c r="A262" s="3" t="s">
        <v>2690</v>
      </c>
      <c r="B262" s="3" t="s">
        <v>3038</v>
      </c>
      <c r="C262" s="22"/>
      <c r="D262" s="4" t="s">
        <v>2912</v>
      </c>
      <c r="E262" s="4" t="s">
        <v>64</v>
      </c>
      <c r="F262" s="6">
        <v>648</v>
      </c>
      <c r="G262" s="6">
        <v>100</v>
      </c>
      <c r="H262" s="6">
        <v>3016</v>
      </c>
      <c r="I262" s="6">
        <v>1871</v>
      </c>
      <c r="J262" s="6">
        <v>2221</v>
      </c>
      <c r="K262" s="6">
        <v>1520</v>
      </c>
      <c r="L262" s="6">
        <v>48</v>
      </c>
      <c r="M262" s="6">
        <v>384</v>
      </c>
      <c r="N262" s="11" t="s">
        <v>16</v>
      </c>
      <c r="O262" s="17">
        <f t="shared" si="21"/>
        <v>2.345679012345679</v>
      </c>
      <c r="Q262" s="32"/>
    </row>
    <row r="263" spans="1:17" ht="9.75" outlineLevel="5">
      <c r="A263" s="3" t="s">
        <v>2690</v>
      </c>
      <c r="B263" s="3" t="s">
        <v>3038</v>
      </c>
      <c r="C263" s="22"/>
      <c r="D263" s="4" t="s">
        <v>2985</v>
      </c>
      <c r="E263" s="4" t="s">
        <v>64</v>
      </c>
      <c r="F263" s="6">
        <v>599.9</v>
      </c>
      <c r="G263" s="6">
        <v>31.4</v>
      </c>
      <c r="H263" s="6">
        <v>405.1</v>
      </c>
      <c r="I263" s="6">
        <v>359.1</v>
      </c>
      <c r="J263" s="6">
        <v>818.4</v>
      </c>
      <c r="K263" s="6">
        <v>-446.9</v>
      </c>
      <c r="L263" s="6">
        <v>72.9</v>
      </c>
      <c r="M263" s="9">
        <v>0</v>
      </c>
      <c r="N263" s="11" t="s">
        <v>16</v>
      </c>
      <c r="O263" s="26">
        <f t="shared" si="21"/>
        <v>-0.7449574929154859</v>
      </c>
      <c r="Q263" s="32"/>
    </row>
    <row r="264" spans="1:17" ht="9.75" outlineLevel="5">
      <c r="A264" s="3" t="s">
        <v>2690</v>
      </c>
      <c r="B264" s="3" t="s">
        <v>3038</v>
      </c>
      <c r="C264" s="22"/>
      <c r="D264" s="4" t="s">
        <v>2986</v>
      </c>
      <c r="E264" s="4" t="s">
        <v>2987</v>
      </c>
      <c r="F264" s="6">
        <v>583</v>
      </c>
      <c r="G264" s="6">
        <v>136</v>
      </c>
      <c r="H264" s="6">
        <v>3795</v>
      </c>
      <c r="I264" s="6">
        <v>3487</v>
      </c>
      <c r="J264" s="6">
        <v>5752</v>
      </c>
      <c r="K264" s="6">
        <v>5604</v>
      </c>
      <c r="L264" s="6">
        <v>33</v>
      </c>
      <c r="M264" s="9">
        <v>0</v>
      </c>
      <c r="N264" s="11" t="s">
        <v>16</v>
      </c>
      <c r="O264" s="26">
        <f t="shared" si="21"/>
        <v>9.612349914236706</v>
      </c>
      <c r="Q264" s="32"/>
    </row>
    <row r="265" spans="1:17" ht="9.75" outlineLevel="5">
      <c r="A265" s="3" t="s">
        <v>2690</v>
      </c>
      <c r="B265" s="3" t="s">
        <v>3038</v>
      </c>
      <c r="C265" s="22"/>
      <c r="D265" s="4" t="s">
        <v>2914</v>
      </c>
      <c r="E265" s="4" t="s">
        <v>2915</v>
      </c>
      <c r="F265" s="6">
        <v>569.2</v>
      </c>
      <c r="G265" s="6">
        <v>105.9</v>
      </c>
      <c r="H265" s="6">
        <v>1925.8</v>
      </c>
      <c r="I265" s="6">
        <v>1640.6</v>
      </c>
      <c r="J265" s="6">
        <v>2916.6</v>
      </c>
      <c r="K265" s="6">
        <v>2598.2</v>
      </c>
      <c r="L265" s="6">
        <v>13.4</v>
      </c>
      <c r="M265" s="6">
        <v>316</v>
      </c>
      <c r="N265" s="11" t="s">
        <v>16</v>
      </c>
      <c r="O265" s="17">
        <f t="shared" si="21"/>
        <v>4.564652143359099</v>
      </c>
      <c r="Q265" s="32"/>
    </row>
    <row r="266" spans="1:17" ht="9.75" outlineLevel="5">
      <c r="A266" s="3" t="s">
        <v>2690</v>
      </c>
      <c r="B266" s="3" t="s">
        <v>3038</v>
      </c>
      <c r="C266" s="22"/>
      <c r="D266" s="4" t="s">
        <v>2976</v>
      </c>
      <c r="E266" s="4" t="s">
        <v>64</v>
      </c>
      <c r="F266" s="6">
        <v>464.3</v>
      </c>
      <c r="G266" s="6">
        <v>51.7</v>
      </c>
      <c r="H266" s="6">
        <v>1948.5</v>
      </c>
      <c r="I266" s="6">
        <v>713.2</v>
      </c>
      <c r="J266" s="6">
        <v>1503</v>
      </c>
      <c r="K266" s="6">
        <v>993.8</v>
      </c>
      <c r="L266" s="6">
        <v>37.8</v>
      </c>
      <c r="M266" s="9">
        <v>0</v>
      </c>
      <c r="N266" s="11" t="s">
        <v>16</v>
      </c>
      <c r="O266" s="17">
        <f t="shared" si="21"/>
        <v>2.1404264484169717</v>
      </c>
      <c r="Q266" s="32"/>
    </row>
    <row r="267" spans="1:17" ht="9.75" outlineLevel="5">
      <c r="A267" s="3" t="s">
        <v>2690</v>
      </c>
      <c r="B267" s="3" t="s">
        <v>3038</v>
      </c>
      <c r="C267" s="22"/>
      <c r="D267" s="4" t="s">
        <v>2947</v>
      </c>
      <c r="E267" s="4" t="s">
        <v>64</v>
      </c>
      <c r="F267" s="6">
        <v>213.4</v>
      </c>
      <c r="G267" s="6">
        <v>67.7</v>
      </c>
      <c r="H267" s="6">
        <v>1674</v>
      </c>
      <c r="I267" s="6">
        <v>537.8</v>
      </c>
      <c r="J267" s="6">
        <v>819.1</v>
      </c>
      <c r="K267" s="6">
        <v>618.3</v>
      </c>
      <c r="L267" s="6">
        <v>59.4</v>
      </c>
      <c r="M267" s="9">
        <v>0</v>
      </c>
      <c r="N267" s="11" t="s">
        <v>16</v>
      </c>
      <c r="O267" s="17">
        <f t="shared" si="21"/>
        <v>2.897375820056232</v>
      </c>
      <c r="Q267" s="32"/>
    </row>
    <row r="268" spans="1:17" ht="9.75" outlineLevel="5">
      <c r="A268" s="3" t="s">
        <v>2690</v>
      </c>
      <c r="B268" s="3" t="s">
        <v>3038</v>
      </c>
      <c r="C268" s="22"/>
      <c r="D268" s="4" t="s">
        <v>3002</v>
      </c>
      <c r="E268" s="4" t="s">
        <v>64</v>
      </c>
      <c r="F268" s="6">
        <v>145.8</v>
      </c>
      <c r="G268" s="6">
        <v>25.6</v>
      </c>
      <c r="H268" s="6">
        <v>694.9</v>
      </c>
      <c r="I268" s="6">
        <v>429.2</v>
      </c>
      <c r="J268" s="6">
        <v>486.7</v>
      </c>
      <c r="K268" s="6">
        <v>443.6</v>
      </c>
      <c r="L268" s="10">
        <v>6.43</v>
      </c>
      <c r="M268" s="9">
        <v>0</v>
      </c>
      <c r="N268" s="11" t="s">
        <v>16</v>
      </c>
      <c r="O268" s="17">
        <f t="shared" si="21"/>
        <v>3.0425240054869684</v>
      </c>
      <c r="Q268" s="32"/>
    </row>
    <row r="269" spans="1:17" ht="9.75" outlineLevel="4">
      <c r="A269" s="3"/>
      <c r="B269" s="19" t="s">
        <v>3047</v>
      </c>
      <c r="C269" s="22"/>
      <c r="D269" s="4">
        <f>COUNTA(D242:D268)</f>
        <v>27</v>
      </c>
      <c r="E269" s="4"/>
      <c r="F269" s="6">
        <f aca="true" t="shared" si="22" ref="F269:M269">SUBTOTAL(9,F242:F268)</f>
        <v>110132.4</v>
      </c>
      <c r="G269" s="6">
        <f t="shared" si="22"/>
        <v>12326.100000000002</v>
      </c>
      <c r="H269" s="6">
        <f t="shared" si="22"/>
        <v>266823.80000000005</v>
      </c>
      <c r="I269" s="6">
        <f t="shared" si="22"/>
        <v>182548.60000000003</v>
      </c>
      <c r="J269" s="6">
        <f t="shared" si="22"/>
        <v>323473.4</v>
      </c>
      <c r="K269" s="6">
        <f t="shared" si="22"/>
        <v>230073.00000000003</v>
      </c>
      <c r="L269" s="10">
        <f t="shared" si="22"/>
        <v>13068.329999999998</v>
      </c>
      <c r="M269" s="9">
        <f t="shared" si="22"/>
        <v>84710</v>
      </c>
      <c r="N269" s="11"/>
      <c r="Q269" s="32"/>
    </row>
    <row r="270" spans="1:17" ht="9.75" outlineLevel="5">
      <c r="A270" s="3" t="s">
        <v>2690</v>
      </c>
      <c r="B270" s="3" t="s">
        <v>3041</v>
      </c>
      <c r="C270" s="22"/>
      <c r="D270" s="4" t="s">
        <v>2981</v>
      </c>
      <c r="E270" s="4" t="s">
        <v>64</v>
      </c>
      <c r="F270" s="6">
        <v>5614</v>
      </c>
      <c r="G270" s="9">
        <v>0</v>
      </c>
      <c r="H270" s="6">
        <v>31674</v>
      </c>
      <c r="I270" s="6">
        <v>25034</v>
      </c>
      <c r="J270" s="6">
        <v>35552</v>
      </c>
      <c r="K270" s="6">
        <v>25213</v>
      </c>
      <c r="L270" s="6">
        <v>3741</v>
      </c>
      <c r="M270" s="9">
        <v>0</v>
      </c>
      <c r="N270" s="11" t="s">
        <v>16</v>
      </c>
      <c r="O270" s="17">
        <f aca="true" t="shared" si="23" ref="O270:O275">K270/F270</f>
        <v>4.491093694335589</v>
      </c>
      <c r="Q270" s="30">
        <f>AVERAGE(O270:O272,O274)</f>
        <v>3.7005063487655665</v>
      </c>
    </row>
    <row r="271" spans="1:17" ht="9.75" outlineLevel="5">
      <c r="A271" s="3" t="s">
        <v>2690</v>
      </c>
      <c r="B271" s="3" t="s">
        <v>3041</v>
      </c>
      <c r="C271" s="22"/>
      <c r="D271" s="4" t="s">
        <v>2964</v>
      </c>
      <c r="E271" s="4" t="s">
        <v>64</v>
      </c>
      <c r="F271" s="6">
        <v>1185.4</v>
      </c>
      <c r="G271" s="6">
        <v>157.6</v>
      </c>
      <c r="H271" s="6">
        <v>4983.9</v>
      </c>
      <c r="I271" s="6">
        <v>2960.4</v>
      </c>
      <c r="J271" s="6">
        <v>3885.5</v>
      </c>
      <c r="K271" s="6">
        <v>3527</v>
      </c>
      <c r="L271" s="6">
        <v>279.6</v>
      </c>
      <c r="M271" s="9">
        <v>0</v>
      </c>
      <c r="N271" s="11" t="s">
        <v>16</v>
      </c>
      <c r="O271" s="17">
        <f t="shared" si="23"/>
        <v>2.975366964737641</v>
      </c>
      <c r="Q271" s="32"/>
    </row>
    <row r="272" spans="1:17" ht="9.75" outlineLevel="5">
      <c r="A272" s="3" t="s">
        <v>2690</v>
      </c>
      <c r="B272" s="3" t="s">
        <v>3041</v>
      </c>
      <c r="C272" s="22"/>
      <c r="D272" s="4" t="s">
        <v>2896</v>
      </c>
      <c r="E272" s="4" t="s">
        <v>64</v>
      </c>
      <c r="F272" s="6">
        <v>1142.3</v>
      </c>
      <c r="G272" s="6">
        <v>105.1</v>
      </c>
      <c r="H272" s="6">
        <v>3750.9</v>
      </c>
      <c r="I272" s="6">
        <v>2066.8</v>
      </c>
      <c r="J272" s="6">
        <v>2956.3</v>
      </c>
      <c r="K272" s="6">
        <v>2493.7</v>
      </c>
      <c r="L272" s="6">
        <v>54.3</v>
      </c>
      <c r="M272" s="6">
        <v>640</v>
      </c>
      <c r="N272" s="11" t="s">
        <v>16</v>
      </c>
      <c r="O272" s="17">
        <f t="shared" si="23"/>
        <v>2.1830517377221397</v>
      </c>
      <c r="Q272" s="32"/>
    </row>
    <row r="273" spans="1:17" ht="9.75" outlineLevel="5">
      <c r="A273" s="3" t="s">
        <v>2690</v>
      </c>
      <c r="B273" s="3" t="s">
        <v>3041</v>
      </c>
      <c r="C273" s="22"/>
      <c r="D273" s="4" t="s">
        <v>3006</v>
      </c>
      <c r="E273" s="4" t="s">
        <v>3007</v>
      </c>
      <c r="F273" s="6">
        <v>125.9</v>
      </c>
      <c r="G273" s="6">
        <v>36.5</v>
      </c>
      <c r="H273" s="6">
        <v>2377.9</v>
      </c>
      <c r="I273" s="6">
        <v>2327.8</v>
      </c>
      <c r="J273" s="6">
        <v>3378</v>
      </c>
      <c r="K273" s="6">
        <v>3141.6</v>
      </c>
      <c r="L273" s="6">
        <v>850.7</v>
      </c>
      <c r="M273" s="9">
        <v>0</v>
      </c>
      <c r="N273" s="11" t="s">
        <v>16</v>
      </c>
      <c r="O273" s="26">
        <f t="shared" si="23"/>
        <v>24.953137410643365</v>
      </c>
      <c r="Q273" s="32"/>
    </row>
    <row r="274" spans="1:17" ht="9.75" outlineLevel="5">
      <c r="A274" s="3" t="s">
        <v>2690</v>
      </c>
      <c r="B274" s="3" t="s">
        <v>3041</v>
      </c>
      <c r="C274" s="22"/>
      <c r="D274" s="4" t="s">
        <v>2934</v>
      </c>
      <c r="E274" s="4" t="s">
        <v>64</v>
      </c>
      <c r="F274" s="6">
        <v>57.7</v>
      </c>
      <c r="G274" s="6">
        <v>12.7</v>
      </c>
      <c r="H274" s="6">
        <v>506.7</v>
      </c>
      <c r="I274" s="6">
        <v>460.9</v>
      </c>
      <c r="J274" s="6">
        <v>472.9</v>
      </c>
      <c r="K274" s="6">
        <v>297.3</v>
      </c>
      <c r="L274" s="10">
        <v>6.01</v>
      </c>
      <c r="M274" s="9">
        <v>0</v>
      </c>
      <c r="N274" s="11" t="s">
        <v>16</v>
      </c>
      <c r="O274" s="17">
        <f t="shared" si="23"/>
        <v>5.152512998266897</v>
      </c>
      <c r="Q274" s="32"/>
    </row>
    <row r="275" spans="1:17" ht="9.75" outlineLevel="5">
      <c r="A275" s="3" t="s">
        <v>2690</v>
      </c>
      <c r="B275" s="3" t="s">
        <v>3041</v>
      </c>
      <c r="C275" s="22"/>
      <c r="D275" s="4" t="s">
        <v>3004</v>
      </c>
      <c r="E275" s="4" t="s">
        <v>3005</v>
      </c>
      <c r="F275" s="6">
        <v>39.4</v>
      </c>
      <c r="G275" s="10">
        <v>6.92</v>
      </c>
      <c r="H275" s="6">
        <v>401.9</v>
      </c>
      <c r="I275" s="6">
        <v>386.1</v>
      </c>
      <c r="J275" s="6">
        <v>673.5</v>
      </c>
      <c r="K275" s="6">
        <v>605.1</v>
      </c>
      <c r="L275" s="6">
        <v>190.3</v>
      </c>
      <c r="M275" s="9">
        <v>0</v>
      </c>
      <c r="N275" s="11" t="s">
        <v>16</v>
      </c>
      <c r="O275" s="26">
        <f t="shared" si="23"/>
        <v>15.35786802030457</v>
      </c>
      <c r="Q275" s="32"/>
    </row>
    <row r="276" spans="1:17" ht="9.75" outlineLevel="4">
      <c r="A276" s="3"/>
      <c r="B276" s="19" t="s">
        <v>3049</v>
      </c>
      <c r="C276" s="22"/>
      <c r="D276" s="4">
        <f>COUNTA(D270:D275)</f>
        <v>6</v>
      </c>
      <c r="E276" s="4"/>
      <c r="F276" s="6">
        <f aca="true" t="shared" si="24" ref="F276:M276">SUBTOTAL(9,F270:F275)</f>
        <v>8164.699999999999</v>
      </c>
      <c r="G276" s="10">
        <f t="shared" si="24"/>
        <v>318.82</v>
      </c>
      <c r="H276" s="6">
        <f t="shared" si="24"/>
        <v>43695.3</v>
      </c>
      <c r="I276" s="6">
        <f t="shared" si="24"/>
        <v>33236</v>
      </c>
      <c r="J276" s="6">
        <f t="shared" si="24"/>
        <v>46918.200000000004</v>
      </c>
      <c r="K276" s="6">
        <f t="shared" si="24"/>
        <v>35277.700000000004</v>
      </c>
      <c r="L276" s="6">
        <f t="shared" si="24"/>
        <v>5121.910000000001</v>
      </c>
      <c r="M276" s="9">
        <f t="shared" si="24"/>
        <v>640</v>
      </c>
      <c r="N276" s="11"/>
      <c r="Q276" s="32"/>
    </row>
    <row r="277" spans="1:17" ht="9.75" outlineLevel="5">
      <c r="A277" s="3" t="s">
        <v>2690</v>
      </c>
      <c r="B277" s="3" t="e">
        <v>#N/A</v>
      </c>
      <c r="C277" s="22"/>
      <c r="D277" s="4" t="s">
        <v>2884</v>
      </c>
      <c r="E277" s="4" t="s">
        <v>64</v>
      </c>
      <c r="F277" s="6">
        <v>2825.9</v>
      </c>
      <c r="G277" s="6">
        <v>325.3</v>
      </c>
      <c r="H277" s="6">
        <v>10370.3</v>
      </c>
      <c r="I277" s="6">
        <v>6424.2</v>
      </c>
      <c r="J277" s="6">
        <v>10129.3</v>
      </c>
      <c r="K277" s="6">
        <v>6319</v>
      </c>
      <c r="L277" s="6">
        <v>518</v>
      </c>
      <c r="M277" s="6">
        <v>890</v>
      </c>
      <c r="N277" s="11" t="s">
        <v>16</v>
      </c>
      <c r="O277" s="17">
        <f>K277/F277</f>
        <v>2.236101772886514</v>
      </c>
      <c r="Q277" s="33">
        <f>AVERAGE(O277)</f>
        <v>2.236101772886514</v>
      </c>
    </row>
    <row r="278" spans="1:14" ht="9.75" outlineLevel="4">
      <c r="A278" s="3"/>
      <c r="B278" s="19" t="s">
        <v>3051</v>
      </c>
      <c r="C278" s="22"/>
      <c r="D278" s="4">
        <f>COUNTA(D277)</f>
        <v>1</v>
      </c>
      <c r="E278" s="4"/>
      <c r="F278" s="6">
        <f aca="true" t="shared" si="25" ref="F278:M278">SUBTOTAL(9,F277:F277)</f>
        <v>2825.9</v>
      </c>
      <c r="G278" s="6">
        <f t="shared" si="25"/>
        <v>325.3</v>
      </c>
      <c r="H278" s="6">
        <f t="shared" si="25"/>
        <v>10370.3</v>
      </c>
      <c r="I278" s="6">
        <f t="shared" si="25"/>
        <v>6424.2</v>
      </c>
      <c r="J278" s="6">
        <f t="shared" si="25"/>
        <v>10129.3</v>
      </c>
      <c r="K278" s="6">
        <f t="shared" si="25"/>
        <v>6319</v>
      </c>
      <c r="L278" s="6">
        <f t="shared" si="25"/>
        <v>518</v>
      </c>
      <c r="M278" s="6">
        <f t="shared" si="25"/>
        <v>890</v>
      </c>
      <c r="N278" s="11"/>
    </row>
    <row r="279" spans="1:14" ht="9.75" outlineLevel="3">
      <c r="A279" s="19" t="s">
        <v>3025</v>
      </c>
      <c r="B279" s="3"/>
      <c r="C279" s="22"/>
      <c r="D279" s="4"/>
      <c r="E279" s="4"/>
      <c r="F279" s="6">
        <f aca="true" t="shared" si="26" ref="F279:M279">SUBTOTAL(9,F8:F277)</f>
        <v>888693.6000000003</v>
      </c>
      <c r="G279" s="6">
        <f t="shared" si="26"/>
        <v>96821.04000000002</v>
      </c>
      <c r="H279" s="6">
        <f t="shared" si="26"/>
        <v>2923764.1999999993</v>
      </c>
      <c r="I279" s="6">
        <f t="shared" si="26"/>
        <v>2069558.6000000003</v>
      </c>
      <c r="J279" s="6">
        <f t="shared" si="26"/>
        <v>3076767.5999999996</v>
      </c>
      <c r="K279" s="6">
        <f t="shared" si="26"/>
        <v>1960391.6999999997</v>
      </c>
      <c r="L279" s="6">
        <f t="shared" si="26"/>
        <v>209531.72099999996</v>
      </c>
      <c r="M279" s="6">
        <f t="shared" si="26"/>
        <v>763932</v>
      </c>
      <c r="N279" s="11"/>
    </row>
    <row r="280" spans="1:17" ht="9.75" outlineLevel="4">
      <c r="A280" s="3" t="s">
        <v>465</v>
      </c>
      <c r="B280" s="3" t="s">
        <v>13</v>
      </c>
      <c r="C280" s="22"/>
      <c r="D280" s="4" t="s">
        <v>3021</v>
      </c>
      <c r="E280" s="4" t="s">
        <v>64</v>
      </c>
      <c r="F280" s="6">
        <v>216.4</v>
      </c>
      <c r="G280" s="6">
        <v>59</v>
      </c>
      <c r="H280" s="6">
        <v>1934</v>
      </c>
      <c r="I280" s="6">
        <v>1720.5</v>
      </c>
      <c r="J280" s="6">
        <v>1811.6</v>
      </c>
      <c r="K280" s="6">
        <v>1711.9</v>
      </c>
      <c r="L280" s="6">
        <v>11.5</v>
      </c>
      <c r="M280" s="6">
        <v>1283</v>
      </c>
      <c r="N280" s="11" t="s">
        <v>16</v>
      </c>
      <c r="O280" s="17">
        <f>K280/F280</f>
        <v>7.910813308687616</v>
      </c>
      <c r="Q280" s="33">
        <f>AVERAGE(O280)</f>
        <v>7.910813308687616</v>
      </c>
    </row>
    <row r="281" spans="1:14" ht="9.75" outlineLevel="3">
      <c r="A281" s="19" t="s">
        <v>3026</v>
      </c>
      <c r="B281" s="3"/>
      <c r="C281" s="22"/>
      <c r="D281" s="4">
        <f>COUNTA(D280)</f>
        <v>1</v>
      </c>
      <c r="E281" s="4"/>
      <c r="F281" s="6">
        <f aca="true" t="shared" si="27" ref="F281:M281">SUBTOTAL(9,F280:F280)</f>
        <v>216.4</v>
      </c>
      <c r="G281" s="6">
        <f t="shared" si="27"/>
        <v>59</v>
      </c>
      <c r="H281" s="6">
        <f t="shared" si="27"/>
        <v>1934</v>
      </c>
      <c r="I281" s="6">
        <f t="shared" si="27"/>
        <v>1720.5</v>
      </c>
      <c r="J281" s="6">
        <f t="shared" si="27"/>
        <v>1811.6</v>
      </c>
      <c r="K281" s="6">
        <f t="shared" si="27"/>
        <v>1711.9</v>
      </c>
      <c r="L281" s="6">
        <f t="shared" si="27"/>
        <v>11.5</v>
      </c>
      <c r="M281" s="6">
        <f t="shared" si="27"/>
        <v>1283</v>
      </c>
      <c r="N281" s="11"/>
    </row>
    <row r="282" spans="1:17" ht="9.75" outlineLevel="4">
      <c r="A282" s="3" t="s">
        <v>2635</v>
      </c>
      <c r="B282" s="3" t="s">
        <v>13</v>
      </c>
      <c r="C282" s="22"/>
      <c r="D282" s="4" t="s">
        <v>2636</v>
      </c>
      <c r="E282" s="4" t="s">
        <v>2637</v>
      </c>
      <c r="F282" s="6">
        <v>146801</v>
      </c>
      <c r="G282" s="6">
        <v>19459</v>
      </c>
      <c r="H282" s="9">
        <v>0</v>
      </c>
      <c r="I282" s="6">
        <v>124450</v>
      </c>
      <c r="J282" s="6">
        <v>401811</v>
      </c>
      <c r="K282" s="6">
        <v>249791</v>
      </c>
      <c r="L282" s="6">
        <v>20015</v>
      </c>
      <c r="M282" s="6">
        <v>281450</v>
      </c>
      <c r="N282" s="11" t="s">
        <v>16</v>
      </c>
      <c r="O282" s="17">
        <f aca="true" t="shared" si="28" ref="O282:O310">K282/F282</f>
        <v>1.7015619784606373</v>
      </c>
      <c r="Q282" s="33">
        <f>AVERAGE(O282:O295,O297:O303,O305:O308)</f>
        <v>1.5352498186809154</v>
      </c>
    </row>
    <row r="283" spans="1:15" ht="9.75" outlineLevel="4">
      <c r="A283" s="3" t="s">
        <v>2635</v>
      </c>
      <c r="B283" s="3" t="s">
        <v>13</v>
      </c>
      <c r="C283" s="22"/>
      <c r="D283" s="4" t="s">
        <v>2638</v>
      </c>
      <c r="E283" s="4" t="s">
        <v>2639</v>
      </c>
      <c r="F283" s="6">
        <v>131620</v>
      </c>
      <c r="G283" s="6">
        <v>16017</v>
      </c>
      <c r="H283" s="6">
        <v>220163</v>
      </c>
      <c r="I283" s="6">
        <v>83541</v>
      </c>
      <c r="J283" s="6">
        <v>244640</v>
      </c>
      <c r="K283" s="6">
        <v>128036</v>
      </c>
      <c r="L283" s="6">
        <v>17775</v>
      </c>
      <c r="M283" s="6">
        <v>177700</v>
      </c>
      <c r="N283" s="11" t="s">
        <v>16</v>
      </c>
      <c r="O283" s="17">
        <f t="shared" si="28"/>
        <v>0.9727700957301322</v>
      </c>
    </row>
    <row r="284" spans="1:15" ht="9.75" outlineLevel="4">
      <c r="A284" s="3" t="s">
        <v>2635</v>
      </c>
      <c r="B284" s="3" t="s">
        <v>13</v>
      </c>
      <c r="C284" s="22"/>
      <c r="D284" s="4" t="s">
        <v>2644</v>
      </c>
      <c r="E284" s="4" t="s">
        <v>2645</v>
      </c>
      <c r="F284" s="6">
        <v>34532</v>
      </c>
      <c r="G284" s="6">
        <v>3797</v>
      </c>
      <c r="H284" s="6">
        <v>25079</v>
      </c>
      <c r="I284" s="6">
        <v>19721</v>
      </c>
      <c r="J284" s="6">
        <v>83030</v>
      </c>
      <c r="K284" s="6">
        <v>55541</v>
      </c>
      <c r="L284" s="6">
        <v>6004</v>
      </c>
      <c r="M284" s="6">
        <v>31000</v>
      </c>
      <c r="N284" s="11" t="s">
        <v>16</v>
      </c>
      <c r="O284" s="17">
        <f t="shared" si="28"/>
        <v>1.6083922159156725</v>
      </c>
    </row>
    <row r="285" spans="1:15" ht="9.75" outlineLevel="4">
      <c r="A285" s="3" t="s">
        <v>2635</v>
      </c>
      <c r="B285" s="3" t="s">
        <v>13</v>
      </c>
      <c r="C285" s="22"/>
      <c r="D285" s="4" t="s">
        <v>2642</v>
      </c>
      <c r="E285" s="4" t="s">
        <v>2643</v>
      </c>
      <c r="F285" s="6">
        <v>29564</v>
      </c>
      <c r="G285" s="6">
        <v>3837</v>
      </c>
      <c r="H285" s="6">
        <v>38036</v>
      </c>
      <c r="I285" s="6">
        <v>16245</v>
      </c>
      <c r="J285" s="6">
        <v>56653</v>
      </c>
      <c r="K285" s="6">
        <v>40144</v>
      </c>
      <c r="L285" s="6">
        <v>4317</v>
      </c>
      <c r="M285" s="6">
        <v>45000</v>
      </c>
      <c r="N285" s="11" t="s">
        <v>16</v>
      </c>
      <c r="O285" s="17">
        <f t="shared" si="28"/>
        <v>1.3578676769043432</v>
      </c>
    </row>
    <row r="286" spans="1:15" ht="9.75" outlineLevel="4">
      <c r="A286" s="3" t="s">
        <v>2635</v>
      </c>
      <c r="B286" s="3" t="s">
        <v>13</v>
      </c>
      <c r="C286" s="22"/>
      <c r="D286" s="4" t="s">
        <v>2640</v>
      </c>
      <c r="E286" s="4" t="s">
        <v>2641</v>
      </c>
      <c r="F286" s="6">
        <v>18031</v>
      </c>
      <c r="G286" s="6">
        <v>2868</v>
      </c>
      <c r="H286" s="6">
        <v>36718</v>
      </c>
      <c r="I286" s="6">
        <v>18433</v>
      </c>
      <c r="J286" s="6">
        <v>50147</v>
      </c>
      <c r="K286" s="6">
        <v>35694</v>
      </c>
      <c r="L286" s="6">
        <v>3047</v>
      </c>
      <c r="M286" s="6">
        <v>45000</v>
      </c>
      <c r="N286" s="11" t="s">
        <v>16</v>
      </c>
      <c r="O286" s="17">
        <f t="shared" si="28"/>
        <v>1.9795907048971215</v>
      </c>
    </row>
    <row r="287" spans="1:15" ht="9.75" outlineLevel="4">
      <c r="A287" s="3" t="s">
        <v>2635</v>
      </c>
      <c r="B287" s="3" t="s">
        <v>13</v>
      </c>
      <c r="C287" s="22"/>
      <c r="D287" s="4" t="s">
        <v>2646</v>
      </c>
      <c r="E287" s="4" t="s">
        <v>64</v>
      </c>
      <c r="F287" s="6">
        <v>8838</v>
      </c>
      <c r="G287" s="6">
        <v>1048</v>
      </c>
      <c r="H287" s="6">
        <v>11157</v>
      </c>
      <c r="I287" s="6">
        <v>7201</v>
      </c>
      <c r="J287" s="6">
        <v>22457</v>
      </c>
      <c r="K287" s="6">
        <v>17358</v>
      </c>
      <c r="L287" s="6">
        <v>1165</v>
      </c>
      <c r="M287" s="6">
        <v>23000</v>
      </c>
      <c r="N287" s="11" t="s">
        <v>16</v>
      </c>
      <c r="O287" s="17">
        <f t="shared" si="28"/>
        <v>1.964019008825526</v>
      </c>
    </row>
    <row r="288" spans="1:15" ht="9.75" outlineLevel="4">
      <c r="A288" s="3" t="s">
        <v>2635</v>
      </c>
      <c r="B288" s="3" t="s">
        <v>13</v>
      </c>
      <c r="C288" s="22"/>
      <c r="D288" s="4" t="s">
        <v>2649</v>
      </c>
      <c r="E288" s="4" t="s">
        <v>2650</v>
      </c>
      <c r="F288" s="6">
        <v>6777</v>
      </c>
      <c r="G288" s="6">
        <v>713</v>
      </c>
      <c r="H288" s="6">
        <v>19489</v>
      </c>
      <c r="I288" s="6">
        <v>9860</v>
      </c>
      <c r="J288" s="6">
        <v>20947</v>
      </c>
      <c r="K288" s="6">
        <v>17696</v>
      </c>
      <c r="L288" s="6">
        <v>910</v>
      </c>
      <c r="M288" s="6">
        <v>13500</v>
      </c>
      <c r="N288" s="11" t="s">
        <v>16</v>
      </c>
      <c r="O288" s="17">
        <f t="shared" si="28"/>
        <v>2.611184890069352</v>
      </c>
    </row>
    <row r="289" spans="1:15" ht="9.75" outlineLevel="4">
      <c r="A289" s="3" t="s">
        <v>2635</v>
      </c>
      <c r="B289" s="3" t="s">
        <v>13</v>
      </c>
      <c r="C289" s="22"/>
      <c r="D289" s="4" t="s">
        <v>2651</v>
      </c>
      <c r="E289" s="4" t="s">
        <v>2652</v>
      </c>
      <c r="F289" s="6">
        <v>5829.5</v>
      </c>
      <c r="G289" s="6">
        <v>1130.3</v>
      </c>
      <c r="H289" s="6">
        <v>15338</v>
      </c>
      <c r="I289" s="6">
        <v>5412.3</v>
      </c>
      <c r="J289" s="6">
        <v>12713.4</v>
      </c>
      <c r="K289" s="6">
        <v>9006.6</v>
      </c>
      <c r="L289" s="6">
        <v>786.5</v>
      </c>
      <c r="M289" s="6">
        <v>12626</v>
      </c>
      <c r="N289" s="11" t="s">
        <v>16</v>
      </c>
      <c r="O289" s="17">
        <f t="shared" si="28"/>
        <v>1.545003859679218</v>
      </c>
    </row>
    <row r="290" spans="1:15" ht="9.75" outlineLevel="4">
      <c r="A290" s="3" t="s">
        <v>2635</v>
      </c>
      <c r="B290" s="3" t="s">
        <v>13</v>
      </c>
      <c r="C290" s="22"/>
      <c r="D290" s="4" t="s">
        <v>2653</v>
      </c>
      <c r="E290" s="4" t="s">
        <v>2654</v>
      </c>
      <c r="F290" s="6">
        <v>5009.4</v>
      </c>
      <c r="G290" s="6">
        <v>820.1</v>
      </c>
      <c r="H290" s="6">
        <v>11194</v>
      </c>
      <c r="I290" s="6">
        <v>3846.1</v>
      </c>
      <c r="J290" s="6">
        <v>8906.9</v>
      </c>
      <c r="K290" s="6">
        <v>6450.6</v>
      </c>
      <c r="L290" s="6">
        <v>799.5</v>
      </c>
      <c r="M290" s="6">
        <v>10600</v>
      </c>
      <c r="N290" s="11" t="s">
        <v>16</v>
      </c>
      <c r="O290" s="17">
        <f t="shared" si="28"/>
        <v>1.2876991256437897</v>
      </c>
    </row>
    <row r="291" spans="1:15" ht="9.75" outlineLevel="4">
      <c r="A291" s="3" t="s">
        <v>2635</v>
      </c>
      <c r="B291" s="3" t="s">
        <v>13</v>
      </c>
      <c r="C291" s="22"/>
      <c r="D291" s="4" t="s">
        <v>2647</v>
      </c>
      <c r="E291" s="4" t="s">
        <v>2648</v>
      </c>
      <c r="F291" s="6">
        <v>4772.5</v>
      </c>
      <c r="G291" s="6">
        <v>835.5</v>
      </c>
      <c r="H291" s="6">
        <v>16945.9</v>
      </c>
      <c r="I291" s="6">
        <v>8566</v>
      </c>
      <c r="J291" s="6">
        <v>18974</v>
      </c>
      <c r="K291" s="6">
        <v>13531.7</v>
      </c>
      <c r="L291" s="6">
        <v>688.1</v>
      </c>
      <c r="M291" s="6">
        <v>17400</v>
      </c>
      <c r="N291" s="11" t="s">
        <v>16</v>
      </c>
      <c r="O291" s="17">
        <f t="shared" si="28"/>
        <v>2.835348349921425</v>
      </c>
    </row>
    <row r="292" spans="1:15" ht="9.75" outlineLevel="4">
      <c r="A292" s="3" t="s">
        <v>2635</v>
      </c>
      <c r="B292" s="3" t="s">
        <v>13</v>
      </c>
      <c r="C292" s="22"/>
      <c r="D292" s="4" t="s">
        <v>2657</v>
      </c>
      <c r="E292" s="4" t="s">
        <v>2658</v>
      </c>
      <c r="F292" s="6">
        <v>3892.7</v>
      </c>
      <c r="G292" s="6">
        <v>589.5</v>
      </c>
      <c r="H292" s="6">
        <v>7458.7</v>
      </c>
      <c r="I292" s="6">
        <v>2728.2</v>
      </c>
      <c r="J292" s="6">
        <v>6487.3</v>
      </c>
      <c r="K292" s="6">
        <v>4465.6</v>
      </c>
      <c r="L292" s="6">
        <v>605.1</v>
      </c>
      <c r="M292" s="6">
        <v>6600</v>
      </c>
      <c r="N292" s="11" t="s">
        <v>16</v>
      </c>
      <c r="O292" s="17">
        <f t="shared" si="28"/>
        <v>1.147172913402009</v>
      </c>
    </row>
    <row r="293" spans="1:15" ht="9.75" outlineLevel="4">
      <c r="A293" s="3" t="s">
        <v>2635</v>
      </c>
      <c r="B293" s="3" t="s">
        <v>13</v>
      </c>
      <c r="C293" s="22"/>
      <c r="D293" s="4" t="s">
        <v>2655</v>
      </c>
      <c r="E293" s="4" t="s">
        <v>2656</v>
      </c>
      <c r="F293" s="6">
        <v>3688.7</v>
      </c>
      <c r="G293" s="6">
        <v>592.1</v>
      </c>
      <c r="H293" s="6">
        <v>5102.5</v>
      </c>
      <c r="I293" s="6">
        <v>2432.9</v>
      </c>
      <c r="J293" s="6">
        <v>5430.6</v>
      </c>
      <c r="K293" s="6">
        <v>3897.6</v>
      </c>
      <c r="L293" s="6">
        <v>651.8</v>
      </c>
      <c r="M293" s="6">
        <v>9800</v>
      </c>
      <c r="N293" s="11" t="s">
        <v>16</v>
      </c>
      <c r="O293" s="17">
        <f t="shared" si="28"/>
        <v>1.0566324179250142</v>
      </c>
    </row>
    <row r="294" spans="1:15" ht="9.75" outlineLevel="4">
      <c r="A294" s="3" t="s">
        <v>2635</v>
      </c>
      <c r="B294" s="3" t="s">
        <v>13</v>
      </c>
      <c r="C294" s="22"/>
      <c r="D294" s="4" t="s">
        <v>2689</v>
      </c>
      <c r="E294" s="4" t="s">
        <v>64</v>
      </c>
      <c r="F294" s="6">
        <v>1808</v>
      </c>
      <c r="G294" s="6">
        <v>383.3</v>
      </c>
      <c r="H294" s="6">
        <v>4328.2</v>
      </c>
      <c r="I294" s="6">
        <v>2274.6</v>
      </c>
      <c r="J294" s="6">
        <v>4664.6</v>
      </c>
      <c r="K294" s="6">
        <v>3766.9</v>
      </c>
      <c r="L294" s="6">
        <v>247.3</v>
      </c>
      <c r="M294" s="9">
        <v>0</v>
      </c>
      <c r="N294" s="11" t="s">
        <v>16</v>
      </c>
      <c r="O294" s="17">
        <f t="shared" si="28"/>
        <v>2.083462389380531</v>
      </c>
    </row>
    <row r="295" spans="1:15" ht="9.75" outlineLevel="4">
      <c r="A295" s="3" t="s">
        <v>2635</v>
      </c>
      <c r="B295" s="3" t="s">
        <v>13</v>
      </c>
      <c r="C295" s="22"/>
      <c r="D295" s="4" t="s">
        <v>2673</v>
      </c>
      <c r="E295" s="4" t="s">
        <v>2674</v>
      </c>
      <c r="F295" s="6">
        <v>1596.8</v>
      </c>
      <c r="G295" s="10">
        <v>6.62</v>
      </c>
      <c r="H295" s="6">
        <v>679.7</v>
      </c>
      <c r="I295" s="6">
        <v>91.3</v>
      </c>
      <c r="J295" s="6">
        <v>485.7</v>
      </c>
      <c r="K295" s="6">
        <v>141.3</v>
      </c>
      <c r="L295" s="6">
        <v>28.6</v>
      </c>
      <c r="M295" s="6">
        <v>1240</v>
      </c>
      <c r="N295" s="11" t="s">
        <v>16</v>
      </c>
      <c r="O295" s="17">
        <f t="shared" si="28"/>
        <v>0.08848947895791584</v>
      </c>
    </row>
    <row r="296" spans="1:15" ht="9.75" outlineLevel="4">
      <c r="A296" s="3" t="s">
        <v>2635</v>
      </c>
      <c r="B296" s="3" t="s">
        <v>13</v>
      </c>
      <c r="C296" s="22"/>
      <c r="D296" s="4" t="s">
        <v>2671</v>
      </c>
      <c r="E296" s="4" t="s">
        <v>2672</v>
      </c>
      <c r="F296" s="6">
        <v>1527</v>
      </c>
      <c r="G296" s="6">
        <v>288.2</v>
      </c>
      <c r="H296" s="6">
        <v>4709</v>
      </c>
      <c r="I296" s="6">
        <v>2762.4</v>
      </c>
      <c r="J296" s="6">
        <v>7841.1</v>
      </c>
      <c r="K296" s="6">
        <v>7203.1</v>
      </c>
      <c r="L296" s="6">
        <v>211.3</v>
      </c>
      <c r="M296" s="6">
        <v>1259</v>
      </c>
      <c r="N296" s="11" t="s">
        <v>16</v>
      </c>
      <c r="O296" s="26">
        <f t="shared" si="28"/>
        <v>4.717157825802227</v>
      </c>
    </row>
    <row r="297" spans="1:15" ht="9.75" outlineLevel="4">
      <c r="A297" s="3" t="s">
        <v>2635</v>
      </c>
      <c r="B297" s="3" t="s">
        <v>13</v>
      </c>
      <c r="C297" s="22"/>
      <c r="D297" s="4" t="s">
        <v>2666</v>
      </c>
      <c r="E297" s="4" t="s">
        <v>64</v>
      </c>
      <c r="F297" s="6">
        <v>1347.1</v>
      </c>
      <c r="G297" s="6">
        <v>351.4</v>
      </c>
      <c r="H297" s="6">
        <v>4290.1</v>
      </c>
      <c r="I297" s="6">
        <v>3299.2</v>
      </c>
      <c r="J297" s="6">
        <v>6094</v>
      </c>
      <c r="K297" s="6">
        <v>4899.6</v>
      </c>
      <c r="L297" s="6">
        <v>530.4</v>
      </c>
      <c r="M297" s="6">
        <v>1833</v>
      </c>
      <c r="N297" s="11" t="s">
        <v>16</v>
      </c>
      <c r="O297" s="17">
        <f t="shared" si="28"/>
        <v>3.637146462771881</v>
      </c>
    </row>
    <row r="298" spans="1:15" ht="9.75" outlineLevel="4">
      <c r="A298" s="3" t="s">
        <v>2635</v>
      </c>
      <c r="B298" s="3" t="s">
        <v>13</v>
      </c>
      <c r="C298" s="22"/>
      <c r="D298" s="4" t="s">
        <v>2659</v>
      </c>
      <c r="E298" s="4" t="s">
        <v>2660</v>
      </c>
      <c r="F298" s="6">
        <v>1278.2</v>
      </c>
      <c r="G298" s="6">
        <v>228.5</v>
      </c>
      <c r="H298" s="6">
        <v>3390.5</v>
      </c>
      <c r="I298" s="6">
        <v>859.5</v>
      </c>
      <c r="J298" s="6">
        <v>1819.7</v>
      </c>
      <c r="K298" s="6">
        <v>1135.7</v>
      </c>
      <c r="L298" s="6">
        <v>182.3</v>
      </c>
      <c r="M298" s="6">
        <v>3100</v>
      </c>
      <c r="N298" s="11" t="s">
        <v>16</v>
      </c>
      <c r="O298" s="17">
        <f t="shared" si="28"/>
        <v>0.8885150993584728</v>
      </c>
    </row>
    <row r="299" spans="1:15" ht="9.75" outlineLevel="4">
      <c r="A299" s="3" t="s">
        <v>2635</v>
      </c>
      <c r="B299" s="3" t="s">
        <v>13</v>
      </c>
      <c r="C299" s="22"/>
      <c r="D299" s="4" t="s">
        <v>2663</v>
      </c>
      <c r="E299" s="4" t="s">
        <v>64</v>
      </c>
      <c r="F299" s="6">
        <v>910.2</v>
      </c>
      <c r="G299" s="6">
        <v>160.6</v>
      </c>
      <c r="H299" s="6">
        <v>2341.5</v>
      </c>
      <c r="I299" s="6">
        <v>1112.5</v>
      </c>
      <c r="J299" s="6">
        <v>2058.5</v>
      </c>
      <c r="K299" s="6">
        <v>1580.4</v>
      </c>
      <c r="L299" s="6">
        <v>176.1</v>
      </c>
      <c r="M299" s="6">
        <v>2255</v>
      </c>
      <c r="N299" s="11" t="s">
        <v>16</v>
      </c>
      <c r="O299" s="17">
        <f t="shared" si="28"/>
        <v>1.7363216875411998</v>
      </c>
    </row>
    <row r="300" spans="1:15" ht="9.75" outlineLevel="4">
      <c r="A300" s="3" t="s">
        <v>2635</v>
      </c>
      <c r="B300" s="3" t="s">
        <v>13</v>
      </c>
      <c r="C300" s="22"/>
      <c r="D300" s="4" t="s">
        <v>2661</v>
      </c>
      <c r="E300" s="4" t="s">
        <v>2662</v>
      </c>
      <c r="F300" s="6">
        <v>901.4</v>
      </c>
      <c r="G300" s="6">
        <v>198.2</v>
      </c>
      <c r="H300" s="6">
        <v>2299.1</v>
      </c>
      <c r="I300" s="6">
        <v>1213.7</v>
      </c>
      <c r="J300" s="6">
        <v>1466</v>
      </c>
      <c r="K300" s="6">
        <v>318.6</v>
      </c>
      <c r="L300" s="6">
        <v>119.5</v>
      </c>
      <c r="M300" s="6">
        <v>3052</v>
      </c>
      <c r="N300" s="11" t="s">
        <v>16</v>
      </c>
      <c r="O300" s="17">
        <f t="shared" si="28"/>
        <v>0.35345018859551813</v>
      </c>
    </row>
    <row r="301" spans="1:15" ht="9.75" outlineLevel="4">
      <c r="A301" s="3" t="s">
        <v>2635</v>
      </c>
      <c r="B301" s="3" t="s">
        <v>13</v>
      </c>
      <c r="C301" s="22"/>
      <c r="D301" s="4" t="s">
        <v>2667</v>
      </c>
      <c r="E301" s="4" t="s">
        <v>2668</v>
      </c>
      <c r="F301" s="6">
        <v>869</v>
      </c>
      <c r="G301" s="6">
        <v>20.4</v>
      </c>
      <c r="H301" s="6">
        <v>153.2</v>
      </c>
      <c r="I301" s="6">
        <v>49.6</v>
      </c>
      <c r="J301" s="6">
        <v>675.3</v>
      </c>
      <c r="K301" s="6">
        <v>510.7</v>
      </c>
      <c r="L301" s="6">
        <v>12.4</v>
      </c>
      <c r="M301" s="6">
        <v>1400</v>
      </c>
      <c r="N301" s="11" t="s">
        <v>16</v>
      </c>
      <c r="O301" s="17">
        <f t="shared" si="28"/>
        <v>0.587686996547756</v>
      </c>
    </row>
    <row r="302" spans="1:15" ht="9.75" outlineLevel="4">
      <c r="A302" s="3" t="s">
        <v>2635</v>
      </c>
      <c r="B302" s="3" t="s">
        <v>13</v>
      </c>
      <c r="C302" s="22"/>
      <c r="D302" s="4" t="s">
        <v>2664</v>
      </c>
      <c r="E302" s="4" t="s">
        <v>2665</v>
      </c>
      <c r="F302" s="6">
        <v>635.7</v>
      </c>
      <c r="G302" s="6">
        <v>139</v>
      </c>
      <c r="H302" s="6">
        <v>2161</v>
      </c>
      <c r="I302" s="6">
        <v>1135.3</v>
      </c>
      <c r="J302" s="6">
        <v>2220.3</v>
      </c>
      <c r="K302" s="6">
        <v>1694.6</v>
      </c>
      <c r="L302" s="6">
        <v>109</v>
      </c>
      <c r="M302" s="6">
        <v>1960</v>
      </c>
      <c r="N302" s="11" t="s">
        <v>16</v>
      </c>
      <c r="O302" s="17">
        <f t="shared" si="28"/>
        <v>2.6657228252320273</v>
      </c>
    </row>
    <row r="303" spans="1:15" ht="9.75" outlineLevel="4">
      <c r="A303" s="3" t="s">
        <v>2635</v>
      </c>
      <c r="B303" s="3" t="s">
        <v>13</v>
      </c>
      <c r="C303" s="22"/>
      <c r="D303" s="4" t="s">
        <v>2675</v>
      </c>
      <c r="E303" s="4" t="s">
        <v>2676</v>
      </c>
      <c r="F303" s="6">
        <v>487.8</v>
      </c>
      <c r="G303" s="6">
        <v>73.3</v>
      </c>
      <c r="H303" s="6">
        <v>586.4</v>
      </c>
      <c r="I303" s="6">
        <v>289.9</v>
      </c>
      <c r="J303" s="6">
        <v>668.5</v>
      </c>
      <c r="K303" s="6">
        <v>492.5</v>
      </c>
      <c r="L303" s="6">
        <v>107</v>
      </c>
      <c r="M303" s="6">
        <v>854</v>
      </c>
      <c r="N303" s="11" t="s">
        <v>16</v>
      </c>
      <c r="O303" s="17">
        <f t="shared" si="28"/>
        <v>1.0096350963509635</v>
      </c>
    </row>
    <row r="304" spans="1:15" ht="9.75" outlineLevel="4">
      <c r="A304" s="3" t="s">
        <v>2635</v>
      </c>
      <c r="B304" s="3" t="s">
        <v>13</v>
      </c>
      <c r="C304" s="22"/>
      <c r="D304" s="4" t="s">
        <v>2685</v>
      </c>
      <c r="E304" s="4" t="s">
        <v>2686</v>
      </c>
      <c r="F304" s="6">
        <v>408.6</v>
      </c>
      <c r="G304" s="6">
        <v>60.6</v>
      </c>
      <c r="H304" s="6">
        <v>2311</v>
      </c>
      <c r="I304" s="6">
        <v>1971.8</v>
      </c>
      <c r="J304" s="6">
        <v>2909.7</v>
      </c>
      <c r="K304" s="6">
        <v>2523.3</v>
      </c>
      <c r="L304" s="6">
        <v>441.1</v>
      </c>
      <c r="M304" s="6">
        <v>233</v>
      </c>
      <c r="N304" s="11" t="s">
        <v>16</v>
      </c>
      <c r="O304" s="26">
        <f t="shared" si="28"/>
        <v>6.175477239353891</v>
      </c>
    </row>
    <row r="305" spans="1:15" ht="9.75" outlineLevel="4">
      <c r="A305" s="3" t="s">
        <v>2635</v>
      </c>
      <c r="B305" s="3" t="s">
        <v>13</v>
      </c>
      <c r="C305" s="22"/>
      <c r="D305" s="4" t="s">
        <v>2669</v>
      </c>
      <c r="E305" s="4" t="s">
        <v>2670</v>
      </c>
      <c r="F305" s="6">
        <v>390.7</v>
      </c>
      <c r="G305" s="6">
        <v>75.1</v>
      </c>
      <c r="H305" s="6">
        <v>843.6</v>
      </c>
      <c r="I305" s="6">
        <v>566</v>
      </c>
      <c r="J305" s="6">
        <v>802</v>
      </c>
      <c r="K305" s="6">
        <v>597</v>
      </c>
      <c r="L305" s="6">
        <v>96.7</v>
      </c>
      <c r="M305" s="6">
        <v>1361</v>
      </c>
      <c r="N305" s="11" t="s">
        <v>16</v>
      </c>
      <c r="O305" s="17">
        <f t="shared" si="28"/>
        <v>1.5280266188891733</v>
      </c>
    </row>
    <row r="306" spans="1:15" ht="20.25" outlineLevel="4">
      <c r="A306" s="3" t="s">
        <v>2635</v>
      </c>
      <c r="B306" s="3" t="s">
        <v>13</v>
      </c>
      <c r="C306" s="22"/>
      <c r="D306" s="4" t="s">
        <v>2677</v>
      </c>
      <c r="E306" s="4" t="s">
        <v>2678</v>
      </c>
      <c r="F306" s="6">
        <v>314.9</v>
      </c>
      <c r="G306" s="6">
        <v>32.6</v>
      </c>
      <c r="H306" s="6">
        <v>1333.1</v>
      </c>
      <c r="I306" s="6">
        <v>356.7</v>
      </c>
      <c r="J306" s="6">
        <v>816</v>
      </c>
      <c r="K306" s="6">
        <v>570.5</v>
      </c>
      <c r="L306" s="6">
        <v>51.2</v>
      </c>
      <c r="M306" s="6">
        <v>825</v>
      </c>
      <c r="N306" s="11" t="s">
        <v>16</v>
      </c>
      <c r="O306" s="17">
        <f t="shared" si="28"/>
        <v>1.8116862496030488</v>
      </c>
    </row>
    <row r="307" spans="1:15" ht="9.75" outlineLevel="4">
      <c r="A307" s="3" t="s">
        <v>2635</v>
      </c>
      <c r="B307" s="3" t="s">
        <v>13</v>
      </c>
      <c r="C307" s="22"/>
      <c r="D307" s="4" t="s">
        <v>2679</v>
      </c>
      <c r="E307" s="4" t="s">
        <v>2680</v>
      </c>
      <c r="F307" s="6">
        <v>300.5</v>
      </c>
      <c r="G307" s="6">
        <v>25.2</v>
      </c>
      <c r="H307" s="6">
        <v>314.9</v>
      </c>
      <c r="I307" s="6">
        <v>57</v>
      </c>
      <c r="J307" s="6">
        <v>209</v>
      </c>
      <c r="K307" s="6">
        <v>159.4</v>
      </c>
      <c r="L307" s="6">
        <v>23.7</v>
      </c>
      <c r="M307" s="6">
        <v>802</v>
      </c>
      <c r="N307" s="11" t="s">
        <v>16</v>
      </c>
      <c r="O307" s="17">
        <f t="shared" si="28"/>
        <v>0.5304492512479202</v>
      </c>
    </row>
    <row r="308" spans="1:15" ht="9.75" outlineLevel="4">
      <c r="A308" s="3" t="s">
        <v>2635</v>
      </c>
      <c r="B308" s="3" t="s">
        <v>13</v>
      </c>
      <c r="C308" s="22"/>
      <c r="D308" s="4" t="s">
        <v>2681</v>
      </c>
      <c r="E308" s="4" t="s">
        <v>2682</v>
      </c>
      <c r="F308" s="6">
        <v>200.3</v>
      </c>
      <c r="G308" s="6">
        <v>10.2</v>
      </c>
      <c r="H308" s="6">
        <v>125.6</v>
      </c>
      <c r="I308" s="6">
        <v>17.4</v>
      </c>
      <c r="J308" s="6">
        <v>337.9</v>
      </c>
      <c r="K308" s="6">
        <v>279.1</v>
      </c>
      <c r="L308" s="10">
        <v>7.68</v>
      </c>
      <c r="M308" s="6">
        <v>587</v>
      </c>
      <c r="N308" s="11" t="s">
        <v>16</v>
      </c>
      <c r="O308" s="17">
        <f t="shared" si="28"/>
        <v>1.3934098851722416</v>
      </c>
    </row>
    <row r="309" spans="1:15" ht="9.75" outlineLevel="4">
      <c r="A309" s="3" t="s">
        <v>2635</v>
      </c>
      <c r="B309" s="3" t="s">
        <v>13</v>
      </c>
      <c r="C309" s="22"/>
      <c r="D309" s="4" t="s">
        <v>2687</v>
      </c>
      <c r="E309" s="4" t="s">
        <v>2688</v>
      </c>
      <c r="F309" s="6">
        <v>96.2</v>
      </c>
      <c r="G309" s="10">
        <v>7.09</v>
      </c>
      <c r="H309" s="6">
        <v>212.4</v>
      </c>
      <c r="I309" s="6">
        <v>180.6</v>
      </c>
      <c r="J309" s="6">
        <v>506.5</v>
      </c>
      <c r="K309" s="6">
        <v>459.9</v>
      </c>
      <c r="L309" s="6">
        <v>45.5</v>
      </c>
      <c r="M309" s="6">
        <v>225</v>
      </c>
      <c r="N309" s="11" t="s">
        <v>16</v>
      </c>
      <c r="O309" s="26">
        <f t="shared" si="28"/>
        <v>4.78066528066528</v>
      </c>
    </row>
    <row r="310" spans="1:15" ht="9.75" outlineLevel="4">
      <c r="A310" s="3" t="s">
        <v>2635</v>
      </c>
      <c r="B310" s="3" t="s">
        <v>13</v>
      </c>
      <c r="C310" s="22"/>
      <c r="D310" s="4" t="s">
        <v>2683</v>
      </c>
      <c r="E310" s="4" t="s">
        <v>2684</v>
      </c>
      <c r="F310" s="6">
        <v>90.1</v>
      </c>
      <c r="G310" s="6">
        <v>84.8</v>
      </c>
      <c r="H310" s="6">
        <v>1486.5</v>
      </c>
      <c r="I310" s="6">
        <v>1113.6</v>
      </c>
      <c r="J310" s="6">
        <v>1268.4</v>
      </c>
      <c r="K310" s="6">
        <v>709</v>
      </c>
      <c r="L310" s="6">
        <v>19.3</v>
      </c>
      <c r="M310" s="6">
        <v>282</v>
      </c>
      <c r="N310" s="11" t="s">
        <v>16</v>
      </c>
      <c r="O310" s="26">
        <f t="shared" si="28"/>
        <v>7.869034406215317</v>
      </c>
    </row>
    <row r="311" spans="1:14" ht="9.75" outlineLevel="3">
      <c r="A311" s="19" t="s">
        <v>3027</v>
      </c>
      <c r="B311" s="3"/>
      <c r="C311" s="22"/>
      <c r="D311" s="4">
        <f>COUNTA(D282:D310)</f>
        <v>29</v>
      </c>
      <c r="E311" s="4"/>
      <c r="F311" s="6">
        <f aca="true" t="shared" si="29" ref="F311:M311">SUBTOTAL(9,F282:F310)</f>
        <v>412518.30000000005</v>
      </c>
      <c r="G311" s="6">
        <f t="shared" si="29"/>
        <v>53851.60999999999</v>
      </c>
      <c r="H311" s="6">
        <f t="shared" si="29"/>
        <v>438246.9</v>
      </c>
      <c r="I311" s="6">
        <f t="shared" si="29"/>
        <v>319787.6</v>
      </c>
      <c r="J311" s="6">
        <f t="shared" si="29"/>
        <v>967040.4</v>
      </c>
      <c r="K311" s="6">
        <f t="shared" si="29"/>
        <v>608653.6999999998</v>
      </c>
      <c r="L311" s="6">
        <f t="shared" si="29"/>
        <v>59173.08</v>
      </c>
      <c r="M311" s="6">
        <f t="shared" si="29"/>
        <v>694944</v>
      </c>
      <c r="N311" s="11"/>
    </row>
    <row r="312" spans="1:17" ht="9.75" outlineLevel="4">
      <c r="A312" s="3" t="s">
        <v>2403</v>
      </c>
      <c r="B312" s="3" t="s">
        <v>13</v>
      </c>
      <c r="C312" s="22"/>
      <c r="D312" s="4" t="s">
        <v>2408</v>
      </c>
      <c r="E312" s="4" t="s">
        <v>2409</v>
      </c>
      <c r="F312" s="6">
        <v>58167</v>
      </c>
      <c r="G312" s="6">
        <v>2241</v>
      </c>
      <c r="H312" s="6">
        <v>55230</v>
      </c>
      <c r="I312" s="6">
        <v>18051</v>
      </c>
      <c r="J312" s="6">
        <v>68796</v>
      </c>
      <c r="K312" s="6">
        <v>43351</v>
      </c>
      <c r="L312" s="6">
        <v>3620</v>
      </c>
      <c r="M312" s="6">
        <v>53216</v>
      </c>
      <c r="N312" s="11" t="s">
        <v>16</v>
      </c>
      <c r="O312" s="17">
        <f aca="true" t="shared" si="30" ref="O312:O343">K312/F312</f>
        <v>0.7452851273058607</v>
      </c>
      <c r="Q312" s="33">
        <f>AVERAGE(O312:O344,O346:O414,O416:O420,O422:O429,O431:O439)</f>
        <v>0.9542544765592047</v>
      </c>
    </row>
    <row r="313" spans="1:15" ht="9.75" outlineLevel="4">
      <c r="A313" s="3" t="s">
        <v>2403</v>
      </c>
      <c r="B313" s="3" t="s">
        <v>13</v>
      </c>
      <c r="C313" s="22"/>
      <c r="D313" s="4" t="s">
        <v>2602</v>
      </c>
      <c r="E313" s="4" t="s">
        <v>2603</v>
      </c>
      <c r="F313" s="6">
        <v>25130</v>
      </c>
      <c r="G313" s="6">
        <v>1104</v>
      </c>
      <c r="H313" s="6">
        <v>24130</v>
      </c>
      <c r="I313" s="6">
        <v>9784</v>
      </c>
      <c r="J313" s="6">
        <v>41166</v>
      </c>
      <c r="K313" s="6">
        <v>19007</v>
      </c>
      <c r="L313" s="6">
        <v>1629</v>
      </c>
      <c r="M313" s="9">
        <v>0</v>
      </c>
      <c r="N313" s="11" t="s">
        <v>16</v>
      </c>
      <c r="O313" s="17">
        <f t="shared" si="30"/>
        <v>0.7563469956227616</v>
      </c>
    </row>
    <row r="314" spans="1:15" ht="9.75" outlineLevel="4">
      <c r="A314" s="3" t="s">
        <v>2403</v>
      </c>
      <c r="B314" s="3" t="s">
        <v>13</v>
      </c>
      <c r="C314" s="22"/>
      <c r="D314" s="4" t="s">
        <v>2406</v>
      </c>
      <c r="E314" s="4" t="s">
        <v>2407</v>
      </c>
      <c r="F314" s="6">
        <v>23617</v>
      </c>
      <c r="G314" s="6">
        <v>1405</v>
      </c>
      <c r="H314" s="6">
        <v>33575</v>
      </c>
      <c r="I314" s="6">
        <v>13235</v>
      </c>
      <c r="J314" s="6">
        <v>28684</v>
      </c>
      <c r="K314" s="6">
        <v>16686</v>
      </c>
      <c r="L314" s="6">
        <v>1366</v>
      </c>
      <c r="M314" s="6">
        <v>58000</v>
      </c>
      <c r="N314" s="11" t="s">
        <v>16</v>
      </c>
      <c r="O314" s="17">
        <f t="shared" si="30"/>
        <v>0.7065249608332981</v>
      </c>
    </row>
    <row r="315" spans="1:15" ht="9.75" outlineLevel="4">
      <c r="A315" s="3" t="s">
        <v>2403</v>
      </c>
      <c r="B315" s="3" t="s">
        <v>13</v>
      </c>
      <c r="C315" s="22"/>
      <c r="D315" s="4" t="s">
        <v>2404</v>
      </c>
      <c r="E315" s="4" t="s">
        <v>2405</v>
      </c>
      <c r="F315" s="6">
        <v>22534</v>
      </c>
      <c r="G315" s="6">
        <v>1280</v>
      </c>
      <c r="H315" s="6">
        <v>33687</v>
      </c>
      <c r="I315" s="6">
        <v>14815</v>
      </c>
      <c r="J315" s="6">
        <v>36737</v>
      </c>
      <c r="K315" s="6">
        <v>23432</v>
      </c>
      <c r="L315" s="6">
        <v>1180</v>
      </c>
      <c r="M315" s="6">
        <v>60000</v>
      </c>
      <c r="N315" s="11" t="s">
        <v>16</v>
      </c>
      <c r="O315" s="17">
        <f t="shared" si="30"/>
        <v>1.0398508919854441</v>
      </c>
    </row>
    <row r="316" spans="1:15" ht="9.75" outlineLevel="4">
      <c r="A316" s="3" t="s">
        <v>2403</v>
      </c>
      <c r="B316" s="3" t="s">
        <v>13</v>
      </c>
      <c r="C316" s="22"/>
      <c r="D316" s="4" t="s">
        <v>2610</v>
      </c>
      <c r="E316" s="4" t="s">
        <v>2611</v>
      </c>
      <c r="F316" s="6">
        <v>16439.3</v>
      </c>
      <c r="G316" s="6">
        <v>625.8</v>
      </c>
      <c r="H316" s="9">
        <v>0</v>
      </c>
      <c r="I316" s="6">
        <v>4891.2</v>
      </c>
      <c r="J316" s="6">
        <v>14250.4</v>
      </c>
      <c r="K316" s="6">
        <v>12197.9</v>
      </c>
      <c r="L316" s="6">
        <v>374.1</v>
      </c>
      <c r="M316" s="9">
        <v>0</v>
      </c>
      <c r="N316" s="11" t="s">
        <v>16</v>
      </c>
      <c r="O316" s="17">
        <f t="shared" si="30"/>
        <v>0.7419963137116544</v>
      </c>
    </row>
    <row r="317" spans="1:15" ht="9.75" outlineLevel="4">
      <c r="A317" s="3" t="s">
        <v>2403</v>
      </c>
      <c r="B317" s="3" t="s">
        <v>13</v>
      </c>
      <c r="C317" s="22"/>
      <c r="D317" s="4" t="s">
        <v>2604</v>
      </c>
      <c r="E317" s="4" t="s">
        <v>2605</v>
      </c>
      <c r="F317" s="6">
        <v>15877</v>
      </c>
      <c r="G317" s="6">
        <v>3497</v>
      </c>
      <c r="H317" s="6">
        <v>34602</v>
      </c>
      <c r="I317" s="6">
        <v>34602</v>
      </c>
      <c r="J317" s="6">
        <v>46577</v>
      </c>
      <c r="K317" s="6">
        <v>33236</v>
      </c>
      <c r="L317" s="6">
        <v>6353</v>
      </c>
      <c r="M317" s="9">
        <v>0</v>
      </c>
      <c r="N317" s="11" t="s">
        <v>16</v>
      </c>
      <c r="O317" s="17">
        <f t="shared" si="30"/>
        <v>2.0933425710146754</v>
      </c>
    </row>
    <row r="318" spans="1:15" ht="9.75" outlineLevel="4">
      <c r="A318" s="3" t="s">
        <v>2403</v>
      </c>
      <c r="B318" s="3" t="s">
        <v>13</v>
      </c>
      <c r="C318" s="22"/>
      <c r="D318" s="4" t="s">
        <v>2631</v>
      </c>
      <c r="E318" s="4" t="s">
        <v>2632</v>
      </c>
      <c r="F318" s="6">
        <v>15330</v>
      </c>
      <c r="G318" s="8" t="s">
        <v>64</v>
      </c>
      <c r="H318" s="8" t="s">
        <v>64</v>
      </c>
      <c r="I318" s="8" t="s">
        <v>64</v>
      </c>
      <c r="J318" s="8" t="s">
        <v>64</v>
      </c>
      <c r="K318" s="6">
        <v>9748</v>
      </c>
      <c r="L318" s="8" t="s">
        <v>64</v>
      </c>
      <c r="M318" s="8" t="s">
        <v>64</v>
      </c>
      <c r="N318" s="11" t="s">
        <v>16</v>
      </c>
      <c r="O318" s="17">
        <f t="shared" si="30"/>
        <v>0.635877364644488</v>
      </c>
    </row>
    <row r="319" spans="1:15" ht="9.75" outlineLevel="4">
      <c r="A319" s="3" t="s">
        <v>2403</v>
      </c>
      <c r="B319" s="3" t="s">
        <v>13</v>
      </c>
      <c r="C319" s="22"/>
      <c r="D319" s="4" t="s">
        <v>2420</v>
      </c>
      <c r="E319" s="4" t="s">
        <v>2421</v>
      </c>
      <c r="F319" s="6">
        <v>15001</v>
      </c>
      <c r="G319" s="6">
        <v>573</v>
      </c>
      <c r="H319" s="6">
        <v>10428</v>
      </c>
      <c r="I319" s="6">
        <v>4973</v>
      </c>
      <c r="J319" s="6">
        <v>21920</v>
      </c>
      <c r="K319" s="6">
        <v>16049</v>
      </c>
      <c r="L319" s="6">
        <v>967</v>
      </c>
      <c r="M319" s="6">
        <v>22500</v>
      </c>
      <c r="N319" s="11" t="s">
        <v>16</v>
      </c>
      <c r="O319" s="17">
        <f t="shared" si="30"/>
        <v>1.0698620091993867</v>
      </c>
    </row>
    <row r="320" spans="1:15" ht="9.75" outlineLevel="4">
      <c r="A320" s="3" t="s">
        <v>2403</v>
      </c>
      <c r="B320" s="3" t="s">
        <v>13</v>
      </c>
      <c r="C320" s="22"/>
      <c r="D320" s="4" t="s">
        <v>2410</v>
      </c>
      <c r="E320" s="4" t="s">
        <v>2411</v>
      </c>
      <c r="F320" s="6">
        <v>14280.5</v>
      </c>
      <c r="G320" s="6">
        <v>558.1</v>
      </c>
      <c r="H320" s="6">
        <v>5541.4</v>
      </c>
      <c r="I320" s="6">
        <v>3050.6</v>
      </c>
      <c r="J320" s="6">
        <v>19466.7</v>
      </c>
      <c r="K320" s="6">
        <v>13975.7</v>
      </c>
      <c r="L320" s="6">
        <v>748.7</v>
      </c>
      <c r="M320" s="6">
        <v>47430</v>
      </c>
      <c r="N320" s="11" t="s">
        <v>16</v>
      </c>
      <c r="O320" s="17">
        <f t="shared" si="30"/>
        <v>0.9786562095164736</v>
      </c>
    </row>
    <row r="321" spans="1:15" ht="9.75" outlineLevel="4">
      <c r="A321" s="3" t="s">
        <v>2403</v>
      </c>
      <c r="B321" s="3" t="s">
        <v>13</v>
      </c>
      <c r="C321" s="22"/>
      <c r="D321" s="4" t="s">
        <v>2598</v>
      </c>
      <c r="E321" s="4" t="s">
        <v>64</v>
      </c>
      <c r="F321" s="6">
        <v>13553</v>
      </c>
      <c r="G321" s="6">
        <v>296</v>
      </c>
      <c r="H321" s="6">
        <v>10837</v>
      </c>
      <c r="I321" s="6">
        <v>5637</v>
      </c>
      <c r="J321" s="6">
        <v>12311</v>
      </c>
      <c r="K321" s="6">
        <v>10273</v>
      </c>
      <c r="L321" s="6">
        <v>1793</v>
      </c>
      <c r="M321" s="9">
        <v>0</v>
      </c>
      <c r="N321" s="11" t="s">
        <v>16</v>
      </c>
      <c r="O321" s="17">
        <f t="shared" si="30"/>
        <v>0.7579871615140559</v>
      </c>
    </row>
    <row r="322" spans="1:15" ht="9.75" outlineLevel="4">
      <c r="A322" s="3" t="s">
        <v>2403</v>
      </c>
      <c r="B322" s="3" t="s">
        <v>13</v>
      </c>
      <c r="C322" s="22"/>
      <c r="D322" s="4" t="s">
        <v>2434</v>
      </c>
      <c r="E322" s="4" t="s">
        <v>2435</v>
      </c>
      <c r="F322" s="6">
        <v>11578</v>
      </c>
      <c r="G322" s="6">
        <v>413</v>
      </c>
      <c r="H322" s="6">
        <v>8784</v>
      </c>
      <c r="I322" s="6">
        <v>4423</v>
      </c>
      <c r="J322" s="6">
        <v>11002</v>
      </c>
      <c r="K322" s="6">
        <v>7157</v>
      </c>
      <c r="L322" s="6">
        <v>601</v>
      </c>
      <c r="M322" s="6">
        <v>16000</v>
      </c>
      <c r="N322" s="11" t="s">
        <v>16</v>
      </c>
      <c r="O322" s="17">
        <f t="shared" si="30"/>
        <v>0.6181551217826913</v>
      </c>
    </row>
    <row r="323" spans="1:15" ht="9.75" outlineLevel="4">
      <c r="A323" s="3" t="s">
        <v>2403</v>
      </c>
      <c r="B323" s="3" t="s">
        <v>13</v>
      </c>
      <c r="C323" s="22"/>
      <c r="D323" s="4" t="s">
        <v>2436</v>
      </c>
      <c r="E323" s="4" t="s">
        <v>64</v>
      </c>
      <c r="F323" s="6">
        <v>11578</v>
      </c>
      <c r="G323" s="6">
        <v>398</v>
      </c>
      <c r="H323" s="6">
        <v>8813</v>
      </c>
      <c r="I323" s="6">
        <v>4375</v>
      </c>
      <c r="J323" s="6">
        <v>11101</v>
      </c>
      <c r="K323" s="6">
        <v>7252</v>
      </c>
      <c r="L323" s="6">
        <v>601</v>
      </c>
      <c r="M323" s="6">
        <v>16000</v>
      </c>
      <c r="N323" s="11" t="s">
        <v>16</v>
      </c>
      <c r="O323" s="17">
        <f t="shared" si="30"/>
        <v>0.626360338573156</v>
      </c>
    </row>
    <row r="324" spans="1:15" ht="9.75" outlineLevel="4">
      <c r="A324" s="3" t="s">
        <v>2403</v>
      </c>
      <c r="B324" s="3" t="s">
        <v>13</v>
      </c>
      <c r="C324" s="22"/>
      <c r="D324" s="4" t="s">
        <v>2622</v>
      </c>
      <c r="E324" s="4" t="s">
        <v>2623</v>
      </c>
      <c r="F324" s="6">
        <v>11574</v>
      </c>
      <c r="G324" s="6">
        <v>547</v>
      </c>
      <c r="H324" s="9">
        <v>0</v>
      </c>
      <c r="I324" s="6">
        <v>4411</v>
      </c>
      <c r="J324" s="6">
        <v>9326</v>
      </c>
      <c r="K324" s="6">
        <v>5708</v>
      </c>
      <c r="L324" s="6">
        <v>500</v>
      </c>
      <c r="M324" s="9">
        <v>0</v>
      </c>
      <c r="N324" s="11" t="s">
        <v>16</v>
      </c>
      <c r="O324" s="17">
        <f t="shared" si="30"/>
        <v>0.4931743563158804</v>
      </c>
    </row>
    <row r="325" spans="1:15" ht="9.75" outlineLevel="4">
      <c r="A325" s="3" t="s">
        <v>2403</v>
      </c>
      <c r="B325" s="3" t="s">
        <v>13</v>
      </c>
      <c r="C325" s="22"/>
      <c r="D325" s="4" t="s">
        <v>2412</v>
      </c>
      <c r="E325" s="4" t="s">
        <v>2413</v>
      </c>
      <c r="F325" s="6">
        <v>11381.3</v>
      </c>
      <c r="G325" s="6">
        <v>589.8</v>
      </c>
      <c r="H325" s="6">
        <v>12645.7</v>
      </c>
      <c r="I325" s="6">
        <v>9596.7</v>
      </c>
      <c r="J325" s="6">
        <v>25356.8</v>
      </c>
      <c r="K325" s="6">
        <v>17430.5</v>
      </c>
      <c r="L325" s="6">
        <v>585.5</v>
      </c>
      <c r="M325" s="6">
        <v>41400</v>
      </c>
      <c r="N325" s="11" t="s">
        <v>16</v>
      </c>
      <c r="O325" s="17">
        <f t="shared" si="30"/>
        <v>1.53150343106675</v>
      </c>
    </row>
    <row r="326" spans="1:15" ht="9.75" outlineLevel="4">
      <c r="A326" s="3" t="s">
        <v>2403</v>
      </c>
      <c r="B326" s="3" t="s">
        <v>13</v>
      </c>
      <c r="C326" s="22"/>
      <c r="D326" s="4" t="s">
        <v>2633</v>
      </c>
      <c r="E326" s="4" t="s">
        <v>2634</v>
      </c>
      <c r="F326" s="6">
        <v>11339.3</v>
      </c>
      <c r="G326" s="8" t="s">
        <v>64</v>
      </c>
      <c r="H326" s="8" t="s">
        <v>64</v>
      </c>
      <c r="I326" s="8" t="s">
        <v>64</v>
      </c>
      <c r="J326" s="8" t="s">
        <v>64</v>
      </c>
      <c r="K326" s="6">
        <v>2936.3</v>
      </c>
      <c r="L326" s="8" t="s">
        <v>64</v>
      </c>
      <c r="M326" s="8" t="s">
        <v>64</v>
      </c>
      <c r="N326" s="11" t="s">
        <v>16</v>
      </c>
      <c r="O326" s="17">
        <f t="shared" si="30"/>
        <v>0.25894896510366605</v>
      </c>
    </row>
    <row r="327" spans="1:15" ht="9.75" outlineLevel="4">
      <c r="A327" s="3" t="s">
        <v>2403</v>
      </c>
      <c r="B327" s="3" t="s">
        <v>13</v>
      </c>
      <c r="C327" s="22"/>
      <c r="D327" s="4" t="s">
        <v>2450</v>
      </c>
      <c r="E327" s="4" t="s">
        <v>64</v>
      </c>
      <c r="F327" s="6">
        <v>11147</v>
      </c>
      <c r="G327" s="6">
        <v>294</v>
      </c>
      <c r="H327" s="6">
        <v>5674</v>
      </c>
      <c r="I327" s="6">
        <v>3542</v>
      </c>
      <c r="J327" s="6">
        <v>9102</v>
      </c>
      <c r="K327" s="6">
        <v>5234</v>
      </c>
      <c r="L327" s="6">
        <v>518</v>
      </c>
      <c r="M327" s="6">
        <v>11560</v>
      </c>
      <c r="N327" s="11" t="s">
        <v>16</v>
      </c>
      <c r="O327" s="17">
        <f t="shared" si="30"/>
        <v>0.469543374899076</v>
      </c>
    </row>
    <row r="328" spans="1:15" ht="9.75" outlineLevel="4">
      <c r="A328" s="3" t="s">
        <v>2403</v>
      </c>
      <c r="B328" s="3" t="s">
        <v>13</v>
      </c>
      <c r="C328" s="22"/>
      <c r="D328" s="4" t="s">
        <v>2612</v>
      </c>
      <c r="E328" s="4" t="s">
        <v>2613</v>
      </c>
      <c r="F328" s="6">
        <v>10776</v>
      </c>
      <c r="G328" s="6">
        <v>1106</v>
      </c>
      <c r="H328" s="9">
        <v>0</v>
      </c>
      <c r="I328" s="6">
        <v>10998</v>
      </c>
      <c r="J328" s="6">
        <v>18319</v>
      </c>
      <c r="K328" s="6">
        <v>14137</v>
      </c>
      <c r="L328" s="6">
        <v>1541</v>
      </c>
      <c r="M328" s="9">
        <v>0</v>
      </c>
      <c r="N328" s="11" t="s">
        <v>16</v>
      </c>
      <c r="O328" s="17">
        <f t="shared" si="30"/>
        <v>1.3118968077208613</v>
      </c>
    </row>
    <row r="329" spans="1:15" ht="9.75" outlineLevel="4">
      <c r="A329" s="3" t="s">
        <v>2403</v>
      </c>
      <c r="B329" s="3" t="s">
        <v>13</v>
      </c>
      <c r="C329" s="22"/>
      <c r="D329" s="4" t="s">
        <v>2440</v>
      </c>
      <c r="E329" s="4" t="s">
        <v>2441</v>
      </c>
      <c r="F329" s="6">
        <v>10451.6</v>
      </c>
      <c r="G329" s="6">
        <v>157.1</v>
      </c>
      <c r="H329" s="6">
        <v>2660.5</v>
      </c>
      <c r="I329" s="6">
        <v>1656.4</v>
      </c>
      <c r="J329" s="6">
        <v>7836.6</v>
      </c>
      <c r="K329" s="6">
        <v>6444.1</v>
      </c>
      <c r="L329" s="6">
        <v>190.4</v>
      </c>
      <c r="M329" s="6">
        <v>14900</v>
      </c>
      <c r="N329" s="11" t="s">
        <v>16</v>
      </c>
      <c r="O329" s="17">
        <f t="shared" si="30"/>
        <v>0.6165658846492403</v>
      </c>
    </row>
    <row r="330" spans="1:15" ht="9.75" outlineLevel="4">
      <c r="A330" s="3" t="s">
        <v>2403</v>
      </c>
      <c r="B330" s="3" t="s">
        <v>13</v>
      </c>
      <c r="C330" s="22"/>
      <c r="D330" s="4" t="s">
        <v>2430</v>
      </c>
      <c r="E330" s="4" t="s">
        <v>2431</v>
      </c>
      <c r="F330" s="6">
        <v>9894.9</v>
      </c>
      <c r="G330" s="6">
        <v>900.4</v>
      </c>
      <c r="H330" s="6">
        <v>20354.6</v>
      </c>
      <c r="I330" s="6">
        <v>9636.9</v>
      </c>
      <c r="J330" s="6">
        <v>17438.1</v>
      </c>
      <c r="K330" s="6">
        <v>13260.9</v>
      </c>
      <c r="L330" s="6">
        <v>1614.8</v>
      </c>
      <c r="M330" s="6">
        <v>19550</v>
      </c>
      <c r="N330" s="11" t="s">
        <v>16</v>
      </c>
      <c r="O330" s="17">
        <f t="shared" si="30"/>
        <v>1.3401752417912258</v>
      </c>
    </row>
    <row r="331" spans="1:15" ht="9.75" outlineLevel="4">
      <c r="A331" s="3" t="s">
        <v>2403</v>
      </c>
      <c r="B331" s="3" t="s">
        <v>13</v>
      </c>
      <c r="C331" s="22"/>
      <c r="D331" s="4" t="s">
        <v>2437</v>
      </c>
      <c r="E331" s="4" t="s">
        <v>2438</v>
      </c>
      <c r="F331" s="6">
        <v>9527</v>
      </c>
      <c r="G331" s="6">
        <v>353</v>
      </c>
      <c r="H331" s="6">
        <v>11026</v>
      </c>
      <c r="I331" s="6">
        <v>5087</v>
      </c>
      <c r="J331" s="6">
        <v>16072</v>
      </c>
      <c r="K331" s="6">
        <v>11155</v>
      </c>
      <c r="L331" s="6">
        <v>593</v>
      </c>
      <c r="M331" s="6">
        <v>15000</v>
      </c>
      <c r="N331" s="11" t="s">
        <v>16</v>
      </c>
      <c r="O331" s="17">
        <f t="shared" si="30"/>
        <v>1.170882754277317</v>
      </c>
    </row>
    <row r="332" spans="1:15" ht="9.75" outlineLevel="4">
      <c r="A332" s="3" t="s">
        <v>2403</v>
      </c>
      <c r="B332" s="3" t="s">
        <v>13</v>
      </c>
      <c r="C332" s="22"/>
      <c r="D332" s="4" t="s">
        <v>2418</v>
      </c>
      <c r="E332" s="4" t="s">
        <v>2419</v>
      </c>
      <c r="F332" s="6">
        <v>9097</v>
      </c>
      <c r="G332" s="6">
        <v>159</v>
      </c>
      <c r="H332" s="6">
        <v>6032</v>
      </c>
      <c r="I332" s="6">
        <v>2437</v>
      </c>
      <c r="J332" s="6">
        <v>9708</v>
      </c>
      <c r="K332" s="6">
        <v>5646</v>
      </c>
      <c r="L332" s="6">
        <v>328</v>
      </c>
      <c r="M332" s="6">
        <v>23000</v>
      </c>
      <c r="N332" s="11" t="s">
        <v>16</v>
      </c>
      <c r="O332" s="17">
        <f t="shared" si="30"/>
        <v>0.6206441684071672</v>
      </c>
    </row>
    <row r="333" spans="1:15" ht="9.75" outlineLevel="4">
      <c r="A333" s="3" t="s">
        <v>2403</v>
      </c>
      <c r="B333" s="3" t="s">
        <v>13</v>
      </c>
      <c r="C333" s="22"/>
      <c r="D333" s="4" t="s">
        <v>2464</v>
      </c>
      <c r="E333" s="4" t="s">
        <v>2465</v>
      </c>
      <c r="F333" s="6">
        <v>9055.8</v>
      </c>
      <c r="G333" s="6">
        <v>750.9</v>
      </c>
      <c r="H333" s="6">
        <v>13947.3</v>
      </c>
      <c r="I333" s="6">
        <v>9313.9</v>
      </c>
      <c r="J333" s="6">
        <v>18283</v>
      </c>
      <c r="K333" s="6">
        <v>14553.1</v>
      </c>
      <c r="L333" s="6">
        <v>929.1</v>
      </c>
      <c r="M333" s="6">
        <v>9100</v>
      </c>
      <c r="N333" s="11" t="s">
        <v>16</v>
      </c>
      <c r="O333" s="17">
        <f t="shared" si="30"/>
        <v>1.6070474171249367</v>
      </c>
    </row>
    <row r="334" spans="1:15" ht="9.75" outlineLevel="4">
      <c r="A334" s="3" t="s">
        <v>2403</v>
      </c>
      <c r="B334" s="3" t="s">
        <v>13</v>
      </c>
      <c r="C334" s="22"/>
      <c r="D334" s="4" t="s">
        <v>2416</v>
      </c>
      <c r="E334" s="4" t="s">
        <v>2417</v>
      </c>
      <c r="F334" s="6">
        <v>7750.5</v>
      </c>
      <c r="G334" s="6">
        <v>147.8</v>
      </c>
      <c r="H334" s="6">
        <v>3384.5</v>
      </c>
      <c r="I334" s="6">
        <v>993.2</v>
      </c>
      <c r="J334" s="6">
        <v>8041.7</v>
      </c>
      <c r="K334" s="6">
        <v>5576.8</v>
      </c>
      <c r="L334" s="6">
        <v>153.9</v>
      </c>
      <c r="M334" s="6">
        <v>24000</v>
      </c>
      <c r="N334" s="11" t="s">
        <v>16</v>
      </c>
      <c r="O334" s="17">
        <f t="shared" si="30"/>
        <v>0.7195406747951745</v>
      </c>
    </row>
    <row r="335" spans="1:15" ht="9.75" outlineLevel="4">
      <c r="A335" s="3" t="s">
        <v>2403</v>
      </c>
      <c r="B335" s="3" t="s">
        <v>13</v>
      </c>
      <c r="C335" s="22"/>
      <c r="D335" s="4" t="s">
        <v>2472</v>
      </c>
      <c r="E335" s="4" t="s">
        <v>2473</v>
      </c>
      <c r="F335" s="6">
        <v>7594.4</v>
      </c>
      <c r="G335" s="6">
        <v>269.3</v>
      </c>
      <c r="H335" s="9">
        <v>0</v>
      </c>
      <c r="I335" s="6">
        <v>2951.2</v>
      </c>
      <c r="J335" s="6">
        <v>6202.1</v>
      </c>
      <c r="K335" s="6">
        <v>5266.1</v>
      </c>
      <c r="L335" s="6">
        <v>114.5</v>
      </c>
      <c r="M335" s="6">
        <v>7500</v>
      </c>
      <c r="N335" s="11" t="s">
        <v>16</v>
      </c>
      <c r="O335" s="17">
        <f t="shared" si="30"/>
        <v>0.6934188349310019</v>
      </c>
    </row>
    <row r="336" spans="1:15" ht="9.75" outlineLevel="4">
      <c r="A336" s="3" t="s">
        <v>2403</v>
      </c>
      <c r="B336" s="3" t="s">
        <v>13</v>
      </c>
      <c r="C336" s="22"/>
      <c r="D336" s="4" t="s">
        <v>2442</v>
      </c>
      <c r="E336" s="4" t="s">
        <v>2443</v>
      </c>
      <c r="F336" s="6">
        <v>7292</v>
      </c>
      <c r="G336" s="6">
        <v>1080</v>
      </c>
      <c r="H336" s="6">
        <v>25142</v>
      </c>
      <c r="I336" s="6">
        <v>13136</v>
      </c>
      <c r="J336" s="6">
        <v>24916</v>
      </c>
      <c r="K336" s="6">
        <v>19735</v>
      </c>
      <c r="L336" s="6">
        <v>1110</v>
      </c>
      <c r="M336" s="6">
        <v>13700</v>
      </c>
      <c r="N336" s="11" t="s">
        <v>16</v>
      </c>
      <c r="O336" s="17">
        <f t="shared" si="30"/>
        <v>2.7063905650027427</v>
      </c>
    </row>
    <row r="337" spans="1:15" ht="9.75" outlineLevel="4">
      <c r="A337" s="3" t="s">
        <v>2403</v>
      </c>
      <c r="B337" s="3" t="s">
        <v>13</v>
      </c>
      <c r="C337" s="22"/>
      <c r="D337" s="4" t="s">
        <v>2596</v>
      </c>
      <c r="E337" s="4" t="s">
        <v>64</v>
      </c>
      <c r="F337" s="6">
        <v>7033.6</v>
      </c>
      <c r="G337" s="6">
        <v>569.6</v>
      </c>
      <c r="H337" s="9">
        <v>0</v>
      </c>
      <c r="I337" s="6">
        <v>9132.4</v>
      </c>
      <c r="J337" s="6">
        <v>13916.4</v>
      </c>
      <c r="K337" s="6">
        <v>11402.7</v>
      </c>
      <c r="L337" s="6">
        <v>1666.8</v>
      </c>
      <c r="M337" s="9">
        <v>0</v>
      </c>
      <c r="N337" s="11" t="s">
        <v>16</v>
      </c>
      <c r="O337" s="17">
        <f t="shared" si="30"/>
        <v>1.621175500454959</v>
      </c>
    </row>
    <row r="338" spans="1:15" ht="9.75" outlineLevel="4">
      <c r="A338" s="3" t="s">
        <v>2403</v>
      </c>
      <c r="B338" s="3" t="s">
        <v>13</v>
      </c>
      <c r="C338" s="22"/>
      <c r="D338" s="4" t="s">
        <v>2621</v>
      </c>
      <c r="E338" s="4" t="s">
        <v>64</v>
      </c>
      <c r="F338" s="6">
        <v>6917</v>
      </c>
      <c r="G338" s="6">
        <v>200</v>
      </c>
      <c r="H338" s="6">
        <v>6831</v>
      </c>
      <c r="I338" s="6">
        <v>1152</v>
      </c>
      <c r="J338" s="6">
        <v>6413</v>
      </c>
      <c r="K338" s="6">
        <v>3334</v>
      </c>
      <c r="L338" s="6">
        <v>166</v>
      </c>
      <c r="M338" s="9">
        <v>0</v>
      </c>
      <c r="N338" s="11" t="s">
        <v>16</v>
      </c>
      <c r="O338" s="17">
        <f t="shared" si="30"/>
        <v>0.48200086742807574</v>
      </c>
    </row>
    <row r="339" spans="1:15" ht="9.75" outlineLevel="4">
      <c r="A339" s="3" t="s">
        <v>2403</v>
      </c>
      <c r="B339" s="3" t="s">
        <v>13</v>
      </c>
      <c r="C339" s="22"/>
      <c r="D339" s="4" t="s">
        <v>2422</v>
      </c>
      <c r="E339" s="4" t="s">
        <v>64</v>
      </c>
      <c r="F339" s="6">
        <v>6784</v>
      </c>
      <c r="G339" s="6">
        <v>335</v>
      </c>
      <c r="H339" s="6">
        <v>5891</v>
      </c>
      <c r="I339" s="6">
        <v>2445</v>
      </c>
      <c r="J339" s="6">
        <v>7858</v>
      </c>
      <c r="K339" s="6">
        <v>5170</v>
      </c>
      <c r="L339" s="6">
        <v>369</v>
      </c>
      <c r="M339" s="6">
        <v>21100</v>
      </c>
      <c r="N339" s="11" t="s">
        <v>16</v>
      </c>
      <c r="O339" s="17">
        <f t="shared" si="30"/>
        <v>0.7620872641509434</v>
      </c>
    </row>
    <row r="340" spans="1:15" ht="9.75" outlineLevel="4">
      <c r="A340" s="3" t="s">
        <v>2403</v>
      </c>
      <c r="B340" s="3" t="s">
        <v>13</v>
      </c>
      <c r="C340" s="22"/>
      <c r="D340" s="4" t="s">
        <v>2423</v>
      </c>
      <c r="E340" s="4" t="s">
        <v>64</v>
      </c>
      <c r="F340" s="6">
        <v>6784</v>
      </c>
      <c r="G340" s="6">
        <v>331</v>
      </c>
      <c r="H340" s="6">
        <v>5817</v>
      </c>
      <c r="I340" s="6">
        <v>2412</v>
      </c>
      <c r="J340" s="6">
        <v>7692</v>
      </c>
      <c r="K340" s="6">
        <v>5416</v>
      </c>
      <c r="L340" s="6">
        <v>369</v>
      </c>
      <c r="M340" s="6">
        <v>21100</v>
      </c>
      <c r="N340" s="11" t="s">
        <v>16</v>
      </c>
      <c r="O340" s="17">
        <f t="shared" si="30"/>
        <v>0.7983490566037735</v>
      </c>
    </row>
    <row r="341" spans="1:15" ht="9.75" outlineLevel="4">
      <c r="A341" s="3" t="s">
        <v>2403</v>
      </c>
      <c r="B341" s="3" t="s">
        <v>13</v>
      </c>
      <c r="C341" s="22"/>
      <c r="D341" s="4" t="s">
        <v>2424</v>
      </c>
      <c r="E341" s="4" t="s">
        <v>2425</v>
      </c>
      <c r="F341" s="6">
        <v>6784</v>
      </c>
      <c r="G341" s="6">
        <v>335</v>
      </c>
      <c r="H341" s="6">
        <v>5891</v>
      </c>
      <c r="I341" s="6">
        <v>2445</v>
      </c>
      <c r="J341" s="6">
        <v>7858</v>
      </c>
      <c r="K341" s="6">
        <v>4735</v>
      </c>
      <c r="L341" s="6">
        <v>369</v>
      </c>
      <c r="M341" s="6">
        <v>21100</v>
      </c>
      <c r="N341" s="11" t="s">
        <v>16</v>
      </c>
      <c r="O341" s="17">
        <f t="shared" si="30"/>
        <v>0.6979658018867925</v>
      </c>
    </row>
    <row r="342" spans="1:15" ht="9.75" outlineLevel="4">
      <c r="A342" s="3" t="s">
        <v>2403</v>
      </c>
      <c r="B342" s="3" t="s">
        <v>13</v>
      </c>
      <c r="C342" s="22"/>
      <c r="D342" s="4" t="s">
        <v>2468</v>
      </c>
      <c r="E342" s="4" t="s">
        <v>2469</v>
      </c>
      <c r="F342" s="6">
        <v>6692.9</v>
      </c>
      <c r="G342" s="6">
        <v>216</v>
      </c>
      <c r="H342" s="6">
        <v>6466</v>
      </c>
      <c r="I342" s="6">
        <v>2086.5</v>
      </c>
      <c r="J342" s="6">
        <v>4084.4</v>
      </c>
      <c r="K342" s="6">
        <v>1754.4</v>
      </c>
      <c r="L342" s="6">
        <v>99</v>
      </c>
      <c r="M342" s="6">
        <v>8000</v>
      </c>
      <c r="N342" s="11" t="s">
        <v>16</v>
      </c>
      <c r="O342" s="17">
        <f t="shared" si="30"/>
        <v>0.2621285242570485</v>
      </c>
    </row>
    <row r="343" spans="1:15" ht="9.75" outlineLevel="4">
      <c r="A343" s="3" t="s">
        <v>2403</v>
      </c>
      <c r="B343" s="3" t="s">
        <v>13</v>
      </c>
      <c r="C343" s="22"/>
      <c r="D343" s="4" t="s">
        <v>2466</v>
      </c>
      <c r="E343" s="4" t="s">
        <v>2467</v>
      </c>
      <c r="F343" s="6">
        <v>6432</v>
      </c>
      <c r="G343" s="6">
        <v>254</v>
      </c>
      <c r="H343" s="6">
        <v>9282</v>
      </c>
      <c r="I343" s="6">
        <v>3308</v>
      </c>
      <c r="J343" s="6">
        <v>5978</v>
      </c>
      <c r="K343" s="6">
        <v>3673</v>
      </c>
      <c r="L343" s="6">
        <v>604</v>
      </c>
      <c r="M343" s="6">
        <v>9000</v>
      </c>
      <c r="N343" s="11" t="s">
        <v>16</v>
      </c>
      <c r="O343" s="17">
        <f t="shared" si="30"/>
        <v>0.5710509950248757</v>
      </c>
    </row>
    <row r="344" spans="1:15" ht="9.75" outlineLevel="4">
      <c r="A344" s="3" t="s">
        <v>2403</v>
      </c>
      <c r="B344" s="3" t="s">
        <v>13</v>
      </c>
      <c r="C344" s="22"/>
      <c r="D344" s="4" t="s">
        <v>2414</v>
      </c>
      <c r="E344" s="4" t="s">
        <v>2415</v>
      </c>
      <c r="F344" s="6">
        <v>6330.3</v>
      </c>
      <c r="G344" s="6">
        <v>99.1</v>
      </c>
      <c r="H344" s="6">
        <v>2654.5</v>
      </c>
      <c r="I344" s="6">
        <v>875.3</v>
      </c>
      <c r="J344" s="6">
        <v>4360.2</v>
      </c>
      <c r="K344" s="6">
        <v>2216.1</v>
      </c>
      <c r="L344" s="6">
        <v>147.9</v>
      </c>
      <c r="M344" s="6">
        <v>25000</v>
      </c>
      <c r="N344" s="11" t="s">
        <v>16</v>
      </c>
      <c r="O344" s="17">
        <f aca="true" t="shared" si="31" ref="O344:O375">K344/F344</f>
        <v>0.3500781953461921</v>
      </c>
    </row>
    <row r="345" spans="1:15" ht="9.75" outlineLevel="4">
      <c r="A345" s="3" t="s">
        <v>2403</v>
      </c>
      <c r="B345" s="3" t="s">
        <v>13</v>
      </c>
      <c r="C345" s="22"/>
      <c r="D345" s="4" t="s">
        <v>2595</v>
      </c>
      <c r="E345" s="4" t="s">
        <v>64</v>
      </c>
      <c r="F345" s="6">
        <v>6284.2</v>
      </c>
      <c r="G345" s="6">
        <v>176.1</v>
      </c>
      <c r="H345" s="6">
        <v>5695.8</v>
      </c>
      <c r="I345" s="6">
        <v>1655</v>
      </c>
      <c r="J345" s="6">
        <v>1889.5</v>
      </c>
      <c r="K345" s="6">
        <v>-518.4</v>
      </c>
      <c r="L345" s="6">
        <v>63.1</v>
      </c>
      <c r="M345" s="9">
        <v>0</v>
      </c>
      <c r="N345" s="11" t="s">
        <v>16</v>
      </c>
      <c r="O345" s="26">
        <f t="shared" si="31"/>
        <v>-0.08249260049011807</v>
      </c>
    </row>
    <row r="346" spans="1:15" ht="9.75" outlineLevel="4">
      <c r="A346" s="3" t="s">
        <v>2403</v>
      </c>
      <c r="B346" s="3" t="s">
        <v>13</v>
      </c>
      <c r="C346" s="22"/>
      <c r="D346" s="4" t="s">
        <v>2601</v>
      </c>
      <c r="E346" s="4" t="s">
        <v>64</v>
      </c>
      <c r="F346" s="6">
        <v>6221.3</v>
      </c>
      <c r="G346" s="6">
        <v>486</v>
      </c>
      <c r="H346" s="6">
        <v>10683.1</v>
      </c>
      <c r="I346" s="6">
        <v>5406.8</v>
      </c>
      <c r="J346" s="6">
        <v>11145.1</v>
      </c>
      <c r="K346" s="6">
        <v>4694.3</v>
      </c>
      <c r="L346" s="6">
        <v>249.8</v>
      </c>
      <c r="M346" s="9">
        <v>0</v>
      </c>
      <c r="N346" s="11" t="s">
        <v>16</v>
      </c>
      <c r="O346" s="17">
        <f t="shared" si="31"/>
        <v>0.7545529069487085</v>
      </c>
    </row>
    <row r="347" spans="1:15" ht="9.75" outlineLevel="4">
      <c r="A347" s="3" t="s">
        <v>2403</v>
      </c>
      <c r="B347" s="3" t="s">
        <v>13</v>
      </c>
      <c r="C347" s="22"/>
      <c r="D347" s="4" t="s">
        <v>2462</v>
      </c>
      <c r="E347" s="4" t="s">
        <v>2463</v>
      </c>
      <c r="F347" s="6">
        <v>5988.6</v>
      </c>
      <c r="G347" s="6">
        <v>125.9</v>
      </c>
      <c r="H347" s="6">
        <v>2294.6</v>
      </c>
      <c r="I347" s="6">
        <v>883.7</v>
      </c>
      <c r="J347" s="6">
        <v>3372.3</v>
      </c>
      <c r="K347" s="6">
        <v>2668.9</v>
      </c>
      <c r="L347" s="6">
        <v>119.6</v>
      </c>
      <c r="M347" s="6">
        <v>9126</v>
      </c>
      <c r="N347" s="11" t="s">
        <v>16</v>
      </c>
      <c r="O347" s="17">
        <f t="shared" si="31"/>
        <v>0.4456634271783054</v>
      </c>
    </row>
    <row r="348" spans="1:15" ht="9.75" outlineLevel="4">
      <c r="A348" s="3" t="s">
        <v>2403</v>
      </c>
      <c r="B348" s="3" t="s">
        <v>13</v>
      </c>
      <c r="C348" s="22"/>
      <c r="D348" s="4" t="s">
        <v>2448</v>
      </c>
      <c r="E348" s="4" t="s">
        <v>2449</v>
      </c>
      <c r="F348" s="6">
        <v>5787.7</v>
      </c>
      <c r="G348" s="6">
        <v>443.1</v>
      </c>
      <c r="H348" s="6">
        <v>12284.7</v>
      </c>
      <c r="I348" s="6">
        <v>7436.4</v>
      </c>
      <c r="J348" s="6">
        <v>11551.9</v>
      </c>
      <c r="K348" s="6">
        <v>10042.6</v>
      </c>
      <c r="L348" s="6">
        <v>1529.8</v>
      </c>
      <c r="M348" s="6">
        <v>12735</v>
      </c>
      <c r="N348" s="11" t="s">
        <v>16</v>
      </c>
      <c r="O348" s="17">
        <f t="shared" si="31"/>
        <v>1.735162499784025</v>
      </c>
    </row>
    <row r="349" spans="1:15" ht="9.75" outlineLevel="4">
      <c r="A349" s="3" t="s">
        <v>2403</v>
      </c>
      <c r="B349" s="3" t="s">
        <v>13</v>
      </c>
      <c r="C349" s="22"/>
      <c r="D349" s="4" t="s">
        <v>2629</v>
      </c>
      <c r="E349" s="4" t="s">
        <v>2630</v>
      </c>
      <c r="F349" s="6">
        <v>5741.7</v>
      </c>
      <c r="G349" s="8" t="s">
        <v>64</v>
      </c>
      <c r="H349" s="8" t="s">
        <v>64</v>
      </c>
      <c r="I349" s="8" t="s">
        <v>64</v>
      </c>
      <c r="J349" s="8" t="s">
        <v>64</v>
      </c>
      <c r="K349" s="6">
        <v>3963.8</v>
      </c>
      <c r="L349" s="8" t="s">
        <v>64</v>
      </c>
      <c r="M349" s="8" t="s">
        <v>64</v>
      </c>
      <c r="N349" s="11" t="s">
        <v>16</v>
      </c>
      <c r="O349" s="17">
        <f t="shared" si="31"/>
        <v>0.690353031332184</v>
      </c>
    </row>
    <row r="350" spans="1:15" ht="9.75" outlineLevel="4">
      <c r="A350" s="3" t="s">
        <v>2403</v>
      </c>
      <c r="B350" s="3" t="s">
        <v>13</v>
      </c>
      <c r="C350" s="22"/>
      <c r="D350" s="4" t="s">
        <v>2439</v>
      </c>
      <c r="E350" s="4" t="s">
        <v>64</v>
      </c>
      <c r="F350" s="6">
        <v>5631</v>
      </c>
      <c r="G350" s="6">
        <v>348</v>
      </c>
      <c r="H350" s="6">
        <v>7401</v>
      </c>
      <c r="I350" s="6">
        <v>3491</v>
      </c>
      <c r="J350" s="6">
        <v>9364</v>
      </c>
      <c r="K350" s="6">
        <v>6392</v>
      </c>
      <c r="L350" s="6">
        <v>346</v>
      </c>
      <c r="M350" s="6">
        <v>15000</v>
      </c>
      <c r="N350" s="11" t="s">
        <v>16</v>
      </c>
      <c r="O350" s="17">
        <f t="shared" si="31"/>
        <v>1.1351447345054164</v>
      </c>
    </row>
    <row r="351" spans="1:15" ht="9.75" outlineLevel="4">
      <c r="A351" s="3" t="s">
        <v>2403</v>
      </c>
      <c r="B351" s="3" t="s">
        <v>13</v>
      </c>
      <c r="C351" s="22"/>
      <c r="D351" s="4" t="s">
        <v>2453</v>
      </c>
      <c r="E351" s="4" t="s">
        <v>2454</v>
      </c>
      <c r="F351" s="6">
        <v>5387</v>
      </c>
      <c r="G351" s="6">
        <v>257</v>
      </c>
      <c r="H351" s="6">
        <v>4144</v>
      </c>
      <c r="I351" s="6">
        <v>2182</v>
      </c>
      <c r="J351" s="6">
        <v>10064</v>
      </c>
      <c r="K351" s="6">
        <v>6766</v>
      </c>
      <c r="L351" s="6">
        <v>265</v>
      </c>
      <c r="M351" s="6">
        <v>10500</v>
      </c>
      <c r="N351" s="11" t="s">
        <v>16</v>
      </c>
      <c r="O351" s="17">
        <f t="shared" si="31"/>
        <v>1.25598663449044</v>
      </c>
    </row>
    <row r="352" spans="1:15" ht="9.75" outlineLevel="4">
      <c r="A352" s="3" t="s">
        <v>2403</v>
      </c>
      <c r="B352" s="3" t="s">
        <v>13</v>
      </c>
      <c r="C352" s="22"/>
      <c r="D352" s="4" t="s">
        <v>2432</v>
      </c>
      <c r="E352" s="4" t="s">
        <v>2433</v>
      </c>
      <c r="F352" s="6">
        <v>5304.9</v>
      </c>
      <c r="G352" s="6">
        <v>297.7</v>
      </c>
      <c r="H352" s="6">
        <v>5305.1</v>
      </c>
      <c r="I352" s="6">
        <v>2951.8</v>
      </c>
      <c r="J352" s="6">
        <v>5973.6</v>
      </c>
      <c r="K352" s="6">
        <v>4547.8</v>
      </c>
      <c r="L352" s="6">
        <v>468.8</v>
      </c>
      <c r="M352" s="6">
        <v>17000</v>
      </c>
      <c r="N352" s="11" t="s">
        <v>16</v>
      </c>
      <c r="O352" s="17">
        <f t="shared" si="31"/>
        <v>0.8572828894041359</v>
      </c>
    </row>
    <row r="353" spans="1:15" ht="9.75" outlineLevel="4">
      <c r="A353" s="3" t="s">
        <v>2403</v>
      </c>
      <c r="B353" s="3" t="s">
        <v>13</v>
      </c>
      <c r="C353" s="22"/>
      <c r="D353" s="4" t="s">
        <v>2491</v>
      </c>
      <c r="E353" s="4" t="s">
        <v>64</v>
      </c>
      <c r="F353" s="6">
        <v>5137</v>
      </c>
      <c r="G353" s="6">
        <v>130</v>
      </c>
      <c r="H353" s="6">
        <v>2810</v>
      </c>
      <c r="I353" s="6">
        <v>1055</v>
      </c>
      <c r="J353" s="6">
        <v>2672</v>
      </c>
      <c r="K353" s="6">
        <v>1482</v>
      </c>
      <c r="L353" s="6">
        <v>183</v>
      </c>
      <c r="M353" s="6">
        <v>5200</v>
      </c>
      <c r="N353" s="11" t="s">
        <v>16</v>
      </c>
      <c r="O353" s="17">
        <f t="shared" si="31"/>
        <v>0.2884952306793849</v>
      </c>
    </row>
    <row r="354" spans="1:15" ht="9.75" outlineLevel="4">
      <c r="A354" s="3" t="s">
        <v>2403</v>
      </c>
      <c r="B354" s="3" t="s">
        <v>13</v>
      </c>
      <c r="C354" s="22"/>
      <c r="D354" s="4" t="s">
        <v>2547</v>
      </c>
      <c r="E354" s="4" t="s">
        <v>2548</v>
      </c>
      <c r="F354" s="6">
        <v>5128</v>
      </c>
      <c r="G354" s="6">
        <v>84.1</v>
      </c>
      <c r="H354" s="6">
        <v>881.1</v>
      </c>
      <c r="I354" s="6">
        <v>556.7</v>
      </c>
      <c r="J354" s="6">
        <v>2356.1</v>
      </c>
      <c r="K354" s="6">
        <v>1523.1</v>
      </c>
      <c r="L354" s="6">
        <v>98.6</v>
      </c>
      <c r="M354" s="6">
        <v>2179</v>
      </c>
      <c r="N354" s="11" t="s">
        <v>16</v>
      </c>
      <c r="O354" s="17">
        <f t="shared" si="31"/>
        <v>0.2970163806552262</v>
      </c>
    </row>
    <row r="355" spans="1:15" ht="9.75" outlineLevel="4">
      <c r="A355" s="3" t="s">
        <v>2403</v>
      </c>
      <c r="B355" s="3" t="s">
        <v>13</v>
      </c>
      <c r="C355" s="22"/>
      <c r="D355" s="4" t="s">
        <v>2426</v>
      </c>
      <c r="E355" s="4" t="s">
        <v>2427</v>
      </c>
      <c r="F355" s="6">
        <v>5017</v>
      </c>
      <c r="G355" s="6">
        <v>169.9</v>
      </c>
      <c r="H355" s="6">
        <v>3564.9</v>
      </c>
      <c r="I355" s="6">
        <v>1148.6</v>
      </c>
      <c r="J355" s="6">
        <v>4193.9</v>
      </c>
      <c r="K355" s="6">
        <v>2757</v>
      </c>
      <c r="L355" s="6">
        <v>177.1</v>
      </c>
      <c r="M355" s="6">
        <v>20800</v>
      </c>
      <c r="N355" s="11" t="s">
        <v>16</v>
      </c>
      <c r="O355" s="17">
        <f t="shared" si="31"/>
        <v>0.5495315925852103</v>
      </c>
    </row>
    <row r="356" spans="1:15" ht="9.75" outlineLevel="4">
      <c r="A356" s="3" t="s">
        <v>2403</v>
      </c>
      <c r="B356" s="3" t="s">
        <v>13</v>
      </c>
      <c r="C356" s="22"/>
      <c r="D356" s="4" t="s">
        <v>2428</v>
      </c>
      <c r="E356" s="4" t="s">
        <v>2429</v>
      </c>
      <c r="F356" s="6">
        <v>4881</v>
      </c>
      <c r="G356" s="6">
        <v>259</v>
      </c>
      <c r="H356" s="6">
        <v>2985</v>
      </c>
      <c r="I356" s="6">
        <v>1294</v>
      </c>
      <c r="J356" s="6">
        <v>5028</v>
      </c>
      <c r="K356" s="6">
        <v>3668</v>
      </c>
      <c r="L356" s="6">
        <v>180</v>
      </c>
      <c r="M356" s="6">
        <v>20500</v>
      </c>
      <c r="N356" s="11" t="s">
        <v>16</v>
      </c>
      <c r="O356" s="17">
        <f t="shared" si="31"/>
        <v>0.7514853513624258</v>
      </c>
    </row>
    <row r="357" spans="1:15" ht="9.75" outlineLevel="4">
      <c r="A357" s="3" t="s">
        <v>2403</v>
      </c>
      <c r="B357" s="3" t="s">
        <v>13</v>
      </c>
      <c r="C357" s="22"/>
      <c r="D357" s="4" t="s">
        <v>2446</v>
      </c>
      <c r="E357" s="4" t="s">
        <v>2447</v>
      </c>
      <c r="F357" s="6">
        <v>4594.6</v>
      </c>
      <c r="G357" s="6">
        <v>62.2</v>
      </c>
      <c r="H357" s="6">
        <v>1258.3</v>
      </c>
      <c r="I357" s="6">
        <v>589.6</v>
      </c>
      <c r="J357" s="6">
        <v>4694.2</v>
      </c>
      <c r="K357" s="6">
        <v>3277.5</v>
      </c>
      <c r="L357" s="6">
        <v>85.4</v>
      </c>
      <c r="M357" s="6">
        <v>12864</v>
      </c>
      <c r="N357" s="11" t="s">
        <v>16</v>
      </c>
      <c r="O357" s="17">
        <f t="shared" si="31"/>
        <v>0.7133373960736517</v>
      </c>
    </row>
    <row r="358" spans="1:15" ht="9.75" outlineLevel="4">
      <c r="A358" s="3" t="s">
        <v>2403</v>
      </c>
      <c r="B358" s="3" t="s">
        <v>13</v>
      </c>
      <c r="C358" s="22"/>
      <c r="D358" s="4" t="s">
        <v>2485</v>
      </c>
      <c r="E358" s="4" t="s">
        <v>2486</v>
      </c>
      <c r="F358" s="6">
        <v>4568.7</v>
      </c>
      <c r="G358" s="6">
        <v>171.7</v>
      </c>
      <c r="H358" s="6">
        <v>3070.4</v>
      </c>
      <c r="I358" s="6">
        <v>1665.7</v>
      </c>
      <c r="J358" s="6">
        <v>5674.3</v>
      </c>
      <c r="K358" s="6">
        <v>4013.8</v>
      </c>
      <c r="L358" s="6">
        <v>210.5</v>
      </c>
      <c r="M358" s="6">
        <v>6000</v>
      </c>
      <c r="N358" s="11" t="s">
        <v>16</v>
      </c>
      <c r="O358" s="17">
        <f t="shared" si="31"/>
        <v>0.8785431304309761</v>
      </c>
    </row>
    <row r="359" spans="1:15" ht="9.75" outlineLevel="4">
      <c r="A359" s="3" t="s">
        <v>2403</v>
      </c>
      <c r="B359" s="3" t="s">
        <v>13</v>
      </c>
      <c r="C359" s="22"/>
      <c r="D359" s="4" t="s">
        <v>2516</v>
      </c>
      <c r="E359" s="4" t="s">
        <v>2517</v>
      </c>
      <c r="F359" s="6">
        <v>4415.4</v>
      </c>
      <c r="G359" s="6">
        <v>189.3</v>
      </c>
      <c r="H359" s="6">
        <v>4288.9</v>
      </c>
      <c r="I359" s="6">
        <v>2757.6</v>
      </c>
      <c r="J359" s="6">
        <v>5214</v>
      </c>
      <c r="K359" s="6">
        <v>3967.7</v>
      </c>
      <c r="L359" s="6">
        <v>431.1</v>
      </c>
      <c r="M359" s="6">
        <v>3550</v>
      </c>
      <c r="N359" s="11" t="s">
        <v>16</v>
      </c>
      <c r="O359" s="17">
        <f t="shared" si="31"/>
        <v>0.8986048829098157</v>
      </c>
    </row>
    <row r="360" spans="1:15" ht="9.75" outlineLevel="4">
      <c r="A360" s="3" t="s">
        <v>2403</v>
      </c>
      <c r="B360" s="3" t="s">
        <v>13</v>
      </c>
      <c r="C360" s="22"/>
      <c r="D360" s="4" t="s">
        <v>2451</v>
      </c>
      <c r="E360" s="4" t="s">
        <v>2452</v>
      </c>
      <c r="F360" s="6">
        <v>4392.6</v>
      </c>
      <c r="G360" s="6">
        <v>83</v>
      </c>
      <c r="H360" s="6">
        <v>1582.3</v>
      </c>
      <c r="I360" s="6">
        <v>632.8</v>
      </c>
      <c r="J360" s="6">
        <v>4318.6</v>
      </c>
      <c r="K360" s="6">
        <v>2896.1</v>
      </c>
      <c r="L360" s="6">
        <v>97.1</v>
      </c>
      <c r="M360" s="6">
        <v>11130</v>
      </c>
      <c r="N360" s="11" t="s">
        <v>16</v>
      </c>
      <c r="O360" s="17">
        <f t="shared" si="31"/>
        <v>0.6593133907025451</v>
      </c>
    </row>
    <row r="361" spans="1:15" ht="9.75" outlineLevel="4">
      <c r="A361" s="3" t="s">
        <v>2403</v>
      </c>
      <c r="B361" s="3" t="s">
        <v>13</v>
      </c>
      <c r="C361" s="22"/>
      <c r="D361" s="4" t="s">
        <v>2487</v>
      </c>
      <c r="E361" s="4" t="s">
        <v>2488</v>
      </c>
      <c r="F361" s="6">
        <v>4037.7</v>
      </c>
      <c r="G361" s="6">
        <v>120.2</v>
      </c>
      <c r="H361" s="6">
        <v>2741.1</v>
      </c>
      <c r="I361" s="6">
        <v>1308.5</v>
      </c>
      <c r="J361" s="6">
        <v>5340.5</v>
      </c>
      <c r="K361" s="6">
        <v>3276.2</v>
      </c>
      <c r="L361" s="6">
        <v>224.7</v>
      </c>
      <c r="M361" s="6">
        <v>6000</v>
      </c>
      <c r="N361" s="11" t="s">
        <v>16</v>
      </c>
      <c r="O361" s="17">
        <f t="shared" si="31"/>
        <v>0.8114025311439681</v>
      </c>
    </row>
    <row r="362" spans="1:15" ht="9.75" outlineLevel="4">
      <c r="A362" s="3" t="s">
        <v>2403</v>
      </c>
      <c r="B362" s="3" t="s">
        <v>13</v>
      </c>
      <c r="C362" s="22"/>
      <c r="D362" s="4" t="s">
        <v>2457</v>
      </c>
      <c r="E362" s="4" t="s">
        <v>2458</v>
      </c>
      <c r="F362" s="6">
        <v>3911.8</v>
      </c>
      <c r="G362" s="6">
        <v>134.6</v>
      </c>
      <c r="H362" s="6">
        <v>2840</v>
      </c>
      <c r="I362" s="6">
        <v>1063.6</v>
      </c>
      <c r="J362" s="6">
        <v>3303.9</v>
      </c>
      <c r="K362" s="6">
        <v>2310.1</v>
      </c>
      <c r="L362" s="6">
        <v>140.4</v>
      </c>
      <c r="M362" s="6">
        <v>9310</v>
      </c>
      <c r="N362" s="11" t="s">
        <v>16</v>
      </c>
      <c r="O362" s="17">
        <f t="shared" si="31"/>
        <v>0.590546551459686</v>
      </c>
    </row>
    <row r="363" spans="1:15" ht="9.75" outlineLevel="4">
      <c r="A363" s="3" t="s">
        <v>2403</v>
      </c>
      <c r="B363" s="3" t="s">
        <v>13</v>
      </c>
      <c r="C363" s="22"/>
      <c r="D363" s="4" t="s">
        <v>2478</v>
      </c>
      <c r="E363" s="4" t="s">
        <v>2479</v>
      </c>
      <c r="F363" s="6">
        <v>3835.5</v>
      </c>
      <c r="G363" s="6">
        <v>81.6</v>
      </c>
      <c r="H363" s="6">
        <v>1435.6</v>
      </c>
      <c r="I363" s="6">
        <v>596.7</v>
      </c>
      <c r="J363" s="6">
        <v>2711.2</v>
      </c>
      <c r="K363" s="6">
        <v>1801</v>
      </c>
      <c r="L363" s="6">
        <v>92.8</v>
      </c>
      <c r="M363" s="6">
        <v>6900</v>
      </c>
      <c r="N363" s="11" t="s">
        <v>16</v>
      </c>
      <c r="O363" s="17">
        <f t="shared" si="31"/>
        <v>0.4695606830921653</v>
      </c>
    </row>
    <row r="364" spans="1:15" ht="9.75" outlineLevel="4">
      <c r="A364" s="3" t="s">
        <v>2403</v>
      </c>
      <c r="B364" s="3" t="s">
        <v>13</v>
      </c>
      <c r="C364" s="22"/>
      <c r="D364" s="4" t="s">
        <v>2460</v>
      </c>
      <c r="E364" s="4" t="s">
        <v>2461</v>
      </c>
      <c r="F364" s="6">
        <v>3719.6</v>
      </c>
      <c r="G364" s="6">
        <v>189.9</v>
      </c>
      <c r="H364" s="9">
        <v>0</v>
      </c>
      <c r="I364" s="6">
        <v>2928.2</v>
      </c>
      <c r="J364" s="6">
        <v>5751.7</v>
      </c>
      <c r="K364" s="6">
        <v>3692.2</v>
      </c>
      <c r="L364" s="6">
        <v>144.6</v>
      </c>
      <c r="M364" s="6">
        <v>9200</v>
      </c>
      <c r="N364" s="11" t="s">
        <v>16</v>
      </c>
      <c r="O364" s="17">
        <f t="shared" si="31"/>
        <v>0.9926336165179052</v>
      </c>
    </row>
    <row r="365" spans="1:15" ht="9.75" outlineLevel="4">
      <c r="A365" s="3" t="s">
        <v>2403</v>
      </c>
      <c r="B365" s="3" t="s">
        <v>13</v>
      </c>
      <c r="C365" s="22"/>
      <c r="D365" s="4" t="s">
        <v>2512</v>
      </c>
      <c r="E365" s="4" t="s">
        <v>2513</v>
      </c>
      <c r="F365" s="6">
        <v>3622.2</v>
      </c>
      <c r="G365" s="6">
        <v>39.8</v>
      </c>
      <c r="H365" s="6">
        <v>654.5</v>
      </c>
      <c r="I365" s="6">
        <v>425.8</v>
      </c>
      <c r="J365" s="6">
        <v>1976.9</v>
      </c>
      <c r="K365" s="6">
        <v>1138.2</v>
      </c>
      <c r="L365" s="6">
        <v>21.6</v>
      </c>
      <c r="M365" s="6">
        <v>3650</v>
      </c>
      <c r="N365" s="11" t="s">
        <v>16</v>
      </c>
      <c r="O365" s="17">
        <f t="shared" si="31"/>
        <v>0.3142289216498261</v>
      </c>
    </row>
    <row r="366" spans="1:15" ht="9.75" outlineLevel="4">
      <c r="A366" s="3" t="s">
        <v>2403</v>
      </c>
      <c r="B366" s="3" t="s">
        <v>13</v>
      </c>
      <c r="C366" s="22"/>
      <c r="D366" s="4" t="s">
        <v>2444</v>
      </c>
      <c r="E366" s="4" t="s">
        <v>2445</v>
      </c>
      <c r="F366" s="6">
        <v>3616.7</v>
      </c>
      <c r="G366" s="6">
        <v>116.2</v>
      </c>
      <c r="H366" s="6">
        <v>2329.7</v>
      </c>
      <c r="I366" s="6">
        <v>1217.7</v>
      </c>
      <c r="J366" s="6">
        <v>3315.7</v>
      </c>
      <c r="K366" s="6">
        <v>2290.8</v>
      </c>
      <c r="L366" s="6">
        <v>174.2</v>
      </c>
      <c r="M366" s="6">
        <v>13150</v>
      </c>
      <c r="N366" s="11" t="s">
        <v>16</v>
      </c>
      <c r="O366" s="17">
        <f t="shared" si="31"/>
        <v>0.6333950839162773</v>
      </c>
    </row>
    <row r="367" spans="1:15" ht="9.75" outlineLevel="4">
      <c r="A367" s="3" t="s">
        <v>2403</v>
      </c>
      <c r="B367" s="3" t="s">
        <v>13</v>
      </c>
      <c r="C367" s="22"/>
      <c r="D367" s="4" t="s">
        <v>2489</v>
      </c>
      <c r="E367" s="4" t="s">
        <v>2490</v>
      </c>
      <c r="F367" s="6">
        <v>3573.7</v>
      </c>
      <c r="G367" s="6">
        <v>51.8</v>
      </c>
      <c r="H367" s="6">
        <v>691.7</v>
      </c>
      <c r="I367" s="6">
        <v>368.1</v>
      </c>
      <c r="J367" s="6">
        <v>1220.5</v>
      </c>
      <c r="K367" s="6">
        <v>793.8</v>
      </c>
      <c r="L367" s="6">
        <v>61.2</v>
      </c>
      <c r="M367" s="6">
        <v>5650</v>
      </c>
      <c r="N367" s="11" t="s">
        <v>16</v>
      </c>
      <c r="O367" s="17">
        <f t="shared" si="31"/>
        <v>0.22212272994375576</v>
      </c>
    </row>
    <row r="368" spans="1:15" ht="9.75" outlineLevel="4">
      <c r="A368" s="3" t="s">
        <v>2403</v>
      </c>
      <c r="B368" s="3" t="s">
        <v>13</v>
      </c>
      <c r="C368" s="22"/>
      <c r="D368" s="4" t="s">
        <v>2455</v>
      </c>
      <c r="E368" s="4" t="s">
        <v>2456</v>
      </c>
      <c r="F368" s="6">
        <v>3384.2</v>
      </c>
      <c r="G368" s="6">
        <v>64.7</v>
      </c>
      <c r="H368" s="6">
        <v>1147.9</v>
      </c>
      <c r="I368" s="6">
        <v>513.2</v>
      </c>
      <c r="J368" s="6">
        <v>2085.1</v>
      </c>
      <c r="K368" s="6">
        <v>1511</v>
      </c>
      <c r="L368" s="6">
        <v>96.3</v>
      </c>
      <c r="M368" s="6">
        <v>10500</v>
      </c>
      <c r="N368" s="11" t="s">
        <v>16</v>
      </c>
      <c r="O368" s="17">
        <f t="shared" si="31"/>
        <v>0.4464866142662963</v>
      </c>
    </row>
    <row r="369" spans="1:15" ht="9.75" outlineLevel="4">
      <c r="A369" s="3" t="s">
        <v>2403</v>
      </c>
      <c r="B369" s="3" t="s">
        <v>13</v>
      </c>
      <c r="C369" s="22"/>
      <c r="D369" s="4" t="s">
        <v>2480</v>
      </c>
      <c r="E369" s="4" t="s">
        <v>2481</v>
      </c>
      <c r="F369" s="6">
        <v>3243</v>
      </c>
      <c r="G369" s="6">
        <v>114.2</v>
      </c>
      <c r="H369" s="6">
        <v>2651.9</v>
      </c>
      <c r="I369" s="6">
        <v>833.5</v>
      </c>
      <c r="J369" s="6">
        <v>4095.2</v>
      </c>
      <c r="K369" s="6">
        <v>2391</v>
      </c>
      <c r="L369" s="6">
        <v>169.8</v>
      </c>
      <c r="M369" s="6">
        <v>6500</v>
      </c>
      <c r="N369" s="11" t="s">
        <v>16</v>
      </c>
      <c r="O369" s="17">
        <f t="shared" si="31"/>
        <v>0.7372802960222017</v>
      </c>
    </row>
    <row r="370" spans="1:15" ht="9.75" outlineLevel="4">
      <c r="A370" s="3" t="s">
        <v>2403</v>
      </c>
      <c r="B370" s="3" t="s">
        <v>13</v>
      </c>
      <c r="C370" s="22"/>
      <c r="D370" s="4" t="s">
        <v>2482</v>
      </c>
      <c r="E370" s="4" t="s">
        <v>2483</v>
      </c>
      <c r="F370" s="6">
        <v>3088.5</v>
      </c>
      <c r="G370" s="6">
        <v>66.7</v>
      </c>
      <c r="H370" s="6">
        <v>1766.7</v>
      </c>
      <c r="I370" s="6">
        <v>720.3</v>
      </c>
      <c r="J370" s="6">
        <v>3494.6</v>
      </c>
      <c r="K370" s="6">
        <v>2465</v>
      </c>
      <c r="L370" s="6">
        <v>143.2</v>
      </c>
      <c r="M370" s="6">
        <v>6211</v>
      </c>
      <c r="N370" s="11" t="s">
        <v>16</v>
      </c>
      <c r="O370" s="17">
        <f t="shared" si="31"/>
        <v>0.7981220657276995</v>
      </c>
    </row>
    <row r="371" spans="1:15" ht="9.75" outlineLevel="4">
      <c r="A371" s="3" t="s">
        <v>2403</v>
      </c>
      <c r="B371" s="3" t="s">
        <v>13</v>
      </c>
      <c r="C371" s="22"/>
      <c r="D371" s="4" t="s">
        <v>2608</v>
      </c>
      <c r="E371" s="4" t="s">
        <v>64</v>
      </c>
      <c r="F371" s="6">
        <v>3078.5</v>
      </c>
      <c r="G371" s="9">
        <v>0</v>
      </c>
      <c r="H371" s="9">
        <v>0</v>
      </c>
      <c r="I371" s="6">
        <v>373.2</v>
      </c>
      <c r="J371" s="6">
        <v>1990.6</v>
      </c>
      <c r="K371" s="6">
        <v>1182.2</v>
      </c>
      <c r="L371" s="6">
        <v>18.8</v>
      </c>
      <c r="M371" s="9">
        <v>0</v>
      </c>
      <c r="N371" s="11" t="s">
        <v>16</v>
      </c>
      <c r="O371" s="17">
        <f t="shared" si="31"/>
        <v>0.38401819067727794</v>
      </c>
    </row>
    <row r="372" spans="1:15" ht="9.75" outlineLevel="4">
      <c r="A372" s="3" t="s">
        <v>2403</v>
      </c>
      <c r="B372" s="3" t="s">
        <v>13</v>
      </c>
      <c r="C372" s="22"/>
      <c r="D372" s="4" t="s">
        <v>2470</v>
      </c>
      <c r="E372" s="4" t="s">
        <v>2471</v>
      </c>
      <c r="F372" s="6">
        <v>3016.5</v>
      </c>
      <c r="G372" s="6">
        <v>45.4</v>
      </c>
      <c r="H372" s="6">
        <v>1066.6</v>
      </c>
      <c r="I372" s="6">
        <v>453.7</v>
      </c>
      <c r="J372" s="6">
        <v>2527.2</v>
      </c>
      <c r="K372" s="6">
        <v>1796.4</v>
      </c>
      <c r="L372" s="6">
        <v>61.7</v>
      </c>
      <c r="M372" s="6">
        <v>7900</v>
      </c>
      <c r="N372" s="11" t="s">
        <v>16</v>
      </c>
      <c r="O372" s="17">
        <f t="shared" si="31"/>
        <v>0.5955246146195923</v>
      </c>
    </row>
    <row r="373" spans="1:15" ht="9.75" outlineLevel="4">
      <c r="A373" s="3" t="s">
        <v>2403</v>
      </c>
      <c r="B373" s="3" t="s">
        <v>13</v>
      </c>
      <c r="C373" s="22"/>
      <c r="D373" s="4" t="s">
        <v>2476</v>
      </c>
      <c r="E373" s="4" t="s">
        <v>2477</v>
      </c>
      <c r="F373" s="6">
        <v>2994.2</v>
      </c>
      <c r="G373" s="6">
        <v>254.4</v>
      </c>
      <c r="H373" s="6">
        <v>6445.2</v>
      </c>
      <c r="I373" s="6">
        <v>2908</v>
      </c>
      <c r="J373" s="6">
        <v>8061.9</v>
      </c>
      <c r="K373" s="6">
        <v>6182.3</v>
      </c>
      <c r="L373" s="6">
        <v>224.9</v>
      </c>
      <c r="M373" s="6">
        <v>6941</v>
      </c>
      <c r="N373" s="11" t="s">
        <v>16</v>
      </c>
      <c r="O373" s="17">
        <f t="shared" si="31"/>
        <v>2.0647585331641176</v>
      </c>
    </row>
    <row r="374" spans="1:15" ht="9.75" outlineLevel="4">
      <c r="A374" s="3" t="s">
        <v>2403</v>
      </c>
      <c r="B374" s="3" t="s">
        <v>13</v>
      </c>
      <c r="C374" s="22"/>
      <c r="D374" s="4" t="s">
        <v>2498</v>
      </c>
      <c r="E374" s="4" t="s">
        <v>2499</v>
      </c>
      <c r="F374" s="6">
        <v>2871</v>
      </c>
      <c r="G374" s="6">
        <v>169</v>
      </c>
      <c r="H374" s="6">
        <v>3385</v>
      </c>
      <c r="I374" s="6">
        <v>1383</v>
      </c>
      <c r="J374" s="6">
        <v>3075</v>
      </c>
      <c r="K374" s="6">
        <v>2358</v>
      </c>
      <c r="L374" s="6">
        <v>162</v>
      </c>
      <c r="M374" s="6">
        <v>4600</v>
      </c>
      <c r="N374" s="11" t="s">
        <v>16</v>
      </c>
      <c r="O374" s="17">
        <f t="shared" si="31"/>
        <v>0.8213166144200627</v>
      </c>
    </row>
    <row r="375" spans="1:15" ht="9.75" outlineLevel="4">
      <c r="A375" s="3" t="s">
        <v>2403</v>
      </c>
      <c r="B375" s="3" t="s">
        <v>13</v>
      </c>
      <c r="C375" s="22"/>
      <c r="D375" s="4" t="s">
        <v>2459</v>
      </c>
      <c r="E375" s="4" t="s">
        <v>64</v>
      </c>
      <c r="F375" s="6">
        <v>2785</v>
      </c>
      <c r="G375" s="6">
        <v>107</v>
      </c>
      <c r="H375" s="6">
        <v>2108</v>
      </c>
      <c r="I375" s="6">
        <v>786</v>
      </c>
      <c r="J375" s="6">
        <v>4195</v>
      </c>
      <c r="K375" s="6">
        <v>3575</v>
      </c>
      <c r="L375" s="6">
        <v>118</v>
      </c>
      <c r="M375" s="6">
        <v>9300</v>
      </c>
      <c r="N375" s="11" t="s">
        <v>16</v>
      </c>
      <c r="O375" s="17">
        <f t="shared" si="31"/>
        <v>1.2836624775583483</v>
      </c>
    </row>
    <row r="376" spans="1:15" ht="9.75" outlineLevel="4">
      <c r="A376" s="3" t="s">
        <v>2403</v>
      </c>
      <c r="B376" s="3" t="s">
        <v>13</v>
      </c>
      <c r="C376" s="22"/>
      <c r="D376" s="4" t="s">
        <v>2474</v>
      </c>
      <c r="E376" s="4" t="s">
        <v>2475</v>
      </c>
      <c r="F376" s="6">
        <v>2679.1</v>
      </c>
      <c r="G376" s="6">
        <v>211.2</v>
      </c>
      <c r="H376" s="6">
        <v>5691.7</v>
      </c>
      <c r="I376" s="6">
        <v>3402.8</v>
      </c>
      <c r="J376" s="6">
        <v>7464.4</v>
      </c>
      <c r="K376" s="6">
        <v>5960.2</v>
      </c>
      <c r="L376" s="6">
        <v>232.2</v>
      </c>
      <c r="M376" s="6">
        <v>7193</v>
      </c>
      <c r="N376" s="11" t="s">
        <v>16</v>
      </c>
      <c r="O376" s="17">
        <f aca="true" t="shared" si="32" ref="O376:O407">K376/F376</f>
        <v>2.2247023254077862</v>
      </c>
    </row>
    <row r="377" spans="1:15" ht="9.75" outlineLevel="4">
      <c r="A377" s="3" t="s">
        <v>2403</v>
      </c>
      <c r="B377" s="3" t="s">
        <v>13</v>
      </c>
      <c r="C377" s="22"/>
      <c r="D377" s="4" t="s">
        <v>2514</v>
      </c>
      <c r="E377" s="4" t="s">
        <v>2515</v>
      </c>
      <c r="F377" s="6">
        <v>2445.5</v>
      </c>
      <c r="G377" s="6">
        <v>95.6</v>
      </c>
      <c r="H377" s="6">
        <v>2620.7</v>
      </c>
      <c r="I377" s="6">
        <v>1231.9</v>
      </c>
      <c r="J377" s="6">
        <v>5223.1</v>
      </c>
      <c r="K377" s="6">
        <v>4422.8</v>
      </c>
      <c r="L377" s="6">
        <v>110.6</v>
      </c>
      <c r="M377" s="6">
        <v>3625</v>
      </c>
      <c r="N377" s="11" t="s">
        <v>16</v>
      </c>
      <c r="O377" s="17">
        <f t="shared" si="32"/>
        <v>1.8085463095481498</v>
      </c>
    </row>
    <row r="378" spans="1:15" ht="9.75" outlineLevel="4">
      <c r="A378" s="3" t="s">
        <v>2403</v>
      </c>
      <c r="B378" s="3" t="s">
        <v>13</v>
      </c>
      <c r="C378" s="22"/>
      <c r="D378" s="4" t="s">
        <v>2492</v>
      </c>
      <c r="E378" s="4" t="s">
        <v>2493</v>
      </c>
      <c r="F378" s="6">
        <v>2392.2</v>
      </c>
      <c r="G378" s="6">
        <v>35.1</v>
      </c>
      <c r="H378" s="6">
        <v>681.9</v>
      </c>
      <c r="I378" s="6">
        <v>314.5</v>
      </c>
      <c r="J378" s="6">
        <v>2351.7</v>
      </c>
      <c r="K378" s="6">
        <v>1658.8</v>
      </c>
      <c r="L378" s="6">
        <v>42.6</v>
      </c>
      <c r="M378" s="6">
        <v>5000</v>
      </c>
      <c r="N378" s="11" t="s">
        <v>16</v>
      </c>
      <c r="O378" s="17">
        <f t="shared" si="32"/>
        <v>0.6934202825850682</v>
      </c>
    </row>
    <row r="379" spans="1:15" ht="9.75" outlineLevel="4">
      <c r="A379" s="3" t="s">
        <v>2403</v>
      </c>
      <c r="B379" s="3" t="s">
        <v>13</v>
      </c>
      <c r="C379" s="22"/>
      <c r="D379" s="4" t="s">
        <v>2563</v>
      </c>
      <c r="E379" s="4" t="s">
        <v>2564</v>
      </c>
      <c r="F379" s="6">
        <v>2335.4</v>
      </c>
      <c r="G379" s="6">
        <v>35.4</v>
      </c>
      <c r="H379" s="6">
        <v>1016.9</v>
      </c>
      <c r="I379" s="6">
        <v>307.9</v>
      </c>
      <c r="J379" s="6">
        <v>1231.9</v>
      </c>
      <c r="K379" s="6">
        <v>805.7</v>
      </c>
      <c r="L379" s="6">
        <v>59.7</v>
      </c>
      <c r="M379" s="6">
        <v>1866</v>
      </c>
      <c r="N379" s="11" t="s">
        <v>16</v>
      </c>
      <c r="O379" s="17">
        <f t="shared" si="32"/>
        <v>0.34499443350175557</v>
      </c>
    </row>
    <row r="380" spans="1:15" ht="9.75" outlineLevel="4">
      <c r="A380" s="3" t="s">
        <v>2403</v>
      </c>
      <c r="B380" s="3" t="s">
        <v>13</v>
      </c>
      <c r="C380" s="22"/>
      <c r="D380" s="4" t="s">
        <v>2510</v>
      </c>
      <c r="E380" s="4" t="s">
        <v>2511</v>
      </c>
      <c r="F380" s="6">
        <v>2241.2</v>
      </c>
      <c r="G380" s="6">
        <v>124.5</v>
      </c>
      <c r="H380" s="6">
        <v>2261.7</v>
      </c>
      <c r="I380" s="6">
        <v>931</v>
      </c>
      <c r="J380" s="6">
        <v>2698.1</v>
      </c>
      <c r="K380" s="6">
        <v>1688.4</v>
      </c>
      <c r="L380" s="6">
        <v>71.8</v>
      </c>
      <c r="M380" s="6">
        <v>3900</v>
      </c>
      <c r="N380" s="11" t="s">
        <v>16</v>
      </c>
      <c r="O380" s="17">
        <f t="shared" si="32"/>
        <v>0.7533464215598787</v>
      </c>
    </row>
    <row r="381" spans="1:15" ht="9.75" outlineLevel="4">
      <c r="A381" s="3" t="s">
        <v>2403</v>
      </c>
      <c r="B381" s="3" t="s">
        <v>13</v>
      </c>
      <c r="C381" s="22"/>
      <c r="D381" s="4" t="s">
        <v>2494</v>
      </c>
      <c r="E381" s="4" t="s">
        <v>2495</v>
      </c>
      <c r="F381" s="6">
        <v>2226.7</v>
      </c>
      <c r="G381" s="6">
        <v>107.2</v>
      </c>
      <c r="H381" s="6">
        <v>2596.8</v>
      </c>
      <c r="I381" s="6">
        <v>1397</v>
      </c>
      <c r="J381" s="6">
        <v>2905.9</v>
      </c>
      <c r="K381" s="6">
        <v>1933</v>
      </c>
      <c r="L381" s="6">
        <v>170.5</v>
      </c>
      <c r="M381" s="6">
        <v>4900</v>
      </c>
      <c r="N381" s="11" t="s">
        <v>16</v>
      </c>
      <c r="O381" s="17">
        <f t="shared" si="32"/>
        <v>0.8681007769344771</v>
      </c>
    </row>
    <row r="382" spans="1:15" ht="9.75" outlineLevel="4">
      <c r="A382" s="3" t="s">
        <v>2403</v>
      </c>
      <c r="B382" s="3" t="s">
        <v>13</v>
      </c>
      <c r="C382" s="22"/>
      <c r="D382" s="4" t="s">
        <v>2528</v>
      </c>
      <c r="E382" s="4" t="s">
        <v>2529</v>
      </c>
      <c r="F382" s="6">
        <v>2190</v>
      </c>
      <c r="G382" s="6">
        <v>83</v>
      </c>
      <c r="H382" s="6">
        <v>1799</v>
      </c>
      <c r="I382" s="6">
        <v>704</v>
      </c>
      <c r="J382" s="6">
        <v>2667</v>
      </c>
      <c r="K382" s="6">
        <v>1628</v>
      </c>
      <c r="L382" s="6">
        <v>113</v>
      </c>
      <c r="M382" s="6">
        <v>2700</v>
      </c>
      <c r="N382" s="11" t="s">
        <v>16</v>
      </c>
      <c r="O382" s="17">
        <f t="shared" si="32"/>
        <v>0.7433789954337899</v>
      </c>
    </row>
    <row r="383" spans="1:15" ht="9.75" outlineLevel="4">
      <c r="A383" s="3" t="s">
        <v>2403</v>
      </c>
      <c r="B383" s="3" t="s">
        <v>13</v>
      </c>
      <c r="C383" s="22"/>
      <c r="D383" s="4" t="s">
        <v>2627</v>
      </c>
      <c r="E383" s="4" t="s">
        <v>2628</v>
      </c>
      <c r="F383" s="6">
        <v>2083.7</v>
      </c>
      <c r="G383" s="8" t="s">
        <v>64</v>
      </c>
      <c r="H383" s="8" t="s">
        <v>64</v>
      </c>
      <c r="I383" s="8" t="s">
        <v>64</v>
      </c>
      <c r="J383" s="8" t="s">
        <v>64</v>
      </c>
      <c r="K383" s="6">
        <v>1636.1</v>
      </c>
      <c r="L383" s="8" t="s">
        <v>64</v>
      </c>
      <c r="M383" s="8" t="s">
        <v>64</v>
      </c>
      <c r="N383" s="11" t="s">
        <v>16</v>
      </c>
      <c r="O383" s="17">
        <f t="shared" si="32"/>
        <v>0.7851898065940395</v>
      </c>
    </row>
    <row r="384" spans="1:15" ht="9.75" outlineLevel="4">
      <c r="A384" s="3" t="s">
        <v>2403</v>
      </c>
      <c r="B384" s="3" t="s">
        <v>13</v>
      </c>
      <c r="C384" s="22"/>
      <c r="D384" s="4" t="s">
        <v>2599</v>
      </c>
      <c r="E384" s="4" t="s">
        <v>2600</v>
      </c>
      <c r="F384" s="6">
        <v>2013.3</v>
      </c>
      <c r="G384" s="6">
        <v>134</v>
      </c>
      <c r="H384" s="9">
        <v>0</v>
      </c>
      <c r="I384" s="6">
        <v>1059</v>
      </c>
      <c r="J384" s="6">
        <v>2134.5</v>
      </c>
      <c r="K384" s="6">
        <v>887.8</v>
      </c>
      <c r="L384" s="6">
        <v>98.6</v>
      </c>
      <c r="M384" s="9">
        <v>0</v>
      </c>
      <c r="N384" s="11" t="s">
        <v>16</v>
      </c>
      <c r="O384" s="17">
        <f t="shared" si="32"/>
        <v>0.44096756568817363</v>
      </c>
    </row>
    <row r="385" spans="1:15" ht="9.75" outlineLevel="4">
      <c r="A385" s="3" t="s">
        <v>2403</v>
      </c>
      <c r="B385" s="3" t="s">
        <v>13</v>
      </c>
      <c r="C385" s="22"/>
      <c r="D385" s="4" t="s">
        <v>2500</v>
      </c>
      <c r="E385" s="4" t="s">
        <v>64</v>
      </c>
      <c r="F385" s="6">
        <v>2007.7</v>
      </c>
      <c r="G385" s="6">
        <v>63.7</v>
      </c>
      <c r="H385" s="6">
        <v>1680.8</v>
      </c>
      <c r="I385" s="6">
        <v>1121.4</v>
      </c>
      <c r="J385" s="6">
        <v>2767.2</v>
      </c>
      <c r="K385" s="6">
        <v>1953.9</v>
      </c>
      <c r="L385" s="6">
        <v>220.8</v>
      </c>
      <c r="M385" s="6">
        <v>4600</v>
      </c>
      <c r="N385" s="11" t="s">
        <v>16</v>
      </c>
      <c r="O385" s="17">
        <f t="shared" si="32"/>
        <v>0.9732031678039548</v>
      </c>
    </row>
    <row r="386" spans="1:15" ht="9.75" outlineLevel="4">
      <c r="A386" s="3" t="s">
        <v>2403</v>
      </c>
      <c r="B386" s="3" t="s">
        <v>13</v>
      </c>
      <c r="C386" s="22"/>
      <c r="D386" s="4" t="s">
        <v>2520</v>
      </c>
      <c r="E386" s="4" t="s">
        <v>2521</v>
      </c>
      <c r="F386" s="6">
        <v>1967.1</v>
      </c>
      <c r="G386" s="6">
        <v>90.1</v>
      </c>
      <c r="H386" s="6">
        <v>2261.1</v>
      </c>
      <c r="I386" s="6">
        <v>811</v>
      </c>
      <c r="J386" s="6">
        <v>1585.9</v>
      </c>
      <c r="K386" s="6">
        <v>1097.3</v>
      </c>
      <c r="L386" s="6">
        <v>93</v>
      </c>
      <c r="M386" s="6">
        <v>3290</v>
      </c>
      <c r="N386" s="11" t="s">
        <v>16</v>
      </c>
      <c r="O386" s="17">
        <f t="shared" si="32"/>
        <v>0.557826241675563</v>
      </c>
    </row>
    <row r="387" spans="1:15" ht="9.75" outlineLevel="4">
      <c r="A387" s="3" t="s">
        <v>2403</v>
      </c>
      <c r="B387" s="3" t="s">
        <v>13</v>
      </c>
      <c r="C387" s="22"/>
      <c r="D387" s="4" t="s">
        <v>2501</v>
      </c>
      <c r="E387" s="4" t="s">
        <v>2502</v>
      </c>
      <c r="F387" s="6">
        <v>1934.8</v>
      </c>
      <c r="G387" s="6">
        <v>100.7</v>
      </c>
      <c r="H387" s="6">
        <v>2317.4</v>
      </c>
      <c r="I387" s="6">
        <v>853</v>
      </c>
      <c r="J387" s="6">
        <v>2353.5</v>
      </c>
      <c r="K387" s="6">
        <v>1877.7</v>
      </c>
      <c r="L387" s="6">
        <v>80.1</v>
      </c>
      <c r="M387" s="6">
        <v>4500</v>
      </c>
      <c r="N387" s="11" t="s">
        <v>16</v>
      </c>
      <c r="O387" s="17">
        <f t="shared" si="32"/>
        <v>0.9704879057266902</v>
      </c>
    </row>
    <row r="388" spans="1:15" ht="9.75" outlineLevel="4">
      <c r="A388" s="3" t="s">
        <v>2403</v>
      </c>
      <c r="B388" s="3" t="s">
        <v>13</v>
      </c>
      <c r="C388" s="22"/>
      <c r="D388" s="4" t="s">
        <v>2543</v>
      </c>
      <c r="E388" s="4" t="s">
        <v>2544</v>
      </c>
      <c r="F388" s="6">
        <v>1931</v>
      </c>
      <c r="G388" s="6">
        <v>70.7</v>
      </c>
      <c r="H388" s="6">
        <v>2033.1</v>
      </c>
      <c r="I388" s="6">
        <v>1291.2</v>
      </c>
      <c r="J388" s="6">
        <v>2014</v>
      </c>
      <c r="K388" s="6">
        <v>1345.9</v>
      </c>
      <c r="L388" s="6">
        <v>55.1</v>
      </c>
      <c r="M388" s="6">
        <v>2400</v>
      </c>
      <c r="N388" s="11" t="s">
        <v>16</v>
      </c>
      <c r="O388" s="17">
        <f t="shared" si="32"/>
        <v>0.6969963749352668</v>
      </c>
    </row>
    <row r="389" spans="1:15" ht="9.75" outlineLevel="4">
      <c r="A389" s="3" t="s">
        <v>2403</v>
      </c>
      <c r="B389" s="3" t="s">
        <v>13</v>
      </c>
      <c r="C389" s="22"/>
      <c r="D389" s="4" t="s">
        <v>2524</v>
      </c>
      <c r="E389" s="4" t="s">
        <v>2525</v>
      </c>
      <c r="F389" s="6">
        <v>1862.6</v>
      </c>
      <c r="G389" s="6">
        <v>71.8</v>
      </c>
      <c r="H389" s="6">
        <v>1690.2</v>
      </c>
      <c r="I389" s="6">
        <v>733.6</v>
      </c>
      <c r="J389" s="6">
        <v>2967.2</v>
      </c>
      <c r="K389" s="6">
        <v>1748</v>
      </c>
      <c r="L389" s="6">
        <v>72.7</v>
      </c>
      <c r="M389" s="6">
        <v>3210</v>
      </c>
      <c r="N389" s="11" t="s">
        <v>16</v>
      </c>
      <c r="O389" s="17">
        <f t="shared" si="32"/>
        <v>0.9384731021153228</v>
      </c>
    </row>
    <row r="390" spans="1:15" ht="9.75" outlineLevel="4">
      <c r="A390" s="3" t="s">
        <v>2403</v>
      </c>
      <c r="B390" s="3" t="s">
        <v>13</v>
      </c>
      <c r="C390" s="22"/>
      <c r="D390" s="4" t="s">
        <v>2496</v>
      </c>
      <c r="E390" s="4" t="s">
        <v>2497</v>
      </c>
      <c r="F390" s="6">
        <v>1810.3</v>
      </c>
      <c r="G390" s="6">
        <v>64.4</v>
      </c>
      <c r="H390" s="6">
        <v>1683.7</v>
      </c>
      <c r="I390" s="6">
        <v>694.6</v>
      </c>
      <c r="J390" s="6">
        <v>1561.5</v>
      </c>
      <c r="K390" s="6">
        <v>1053.7</v>
      </c>
      <c r="L390" s="6">
        <v>66</v>
      </c>
      <c r="M390" s="6">
        <v>4610</v>
      </c>
      <c r="N390" s="11" t="s">
        <v>16</v>
      </c>
      <c r="O390" s="17">
        <f t="shared" si="32"/>
        <v>0.5820582223940783</v>
      </c>
    </row>
    <row r="391" spans="1:15" ht="9.75" outlineLevel="4">
      <c r="A391" s="3" t="s">
        <v>2403</v>
      </c>
      <c r="B391" s="3" t="s">
        <v>13</v>
      </c>
      <c r="C391" s="22"/>
      <c r="D391" s="4" t="s">
        <v>2518</v>
      </c>
      <c r="E391" s="4" t="s">
        <v>2519</v>
      </c>
      <c r="F391" s="6">
        <v>1737</v>
      </c>
      <c r="G391" s="6">
        <v>268</v>
      </c>
      <c r="H391" s="6">
        <v>3012</v>
      </c>
      <c r="I391" s="6">
        <v>2285</v>
      </c>
      <c r="J391" s="6">
        <v>5065</v>
      </c>
      <c r="K391" s="6">
        <v>4181</v>
      </c>
      <c r="L391" s="6">
        <v>187</v>
      </c>
      <c r="M391" s="6">
        <v>3400</v>
      </c>
      <c r="N391" s="11" t="s">
        <v>16</v>
      </c>
      <c r="O391" s="17">
        <f t="shared" si="32"/>
        <v>2.4070236039147956</v>
      </c>
    </row>
    <row r="392" spans="1:15" ht="9.75" outlineLevel="4">
      <c r="A392" s="3" t="s">
        <v>2403</v>
      </c>
      <c r="B392" s="3" t="s">
        <v>13</v>
      </c>
      <c r="C392" s="22"/>
      <c r="D392" s="4" t="s">
        <v>2503</v>
      </c>
      <c r="E392" s="4" t="s">
        <v>2504</v>
      </c>
      <c r="F392" s="6">
        <v>1725</v>
      </c>
      <c r="G392" s="6">
        <v>79.8</v>
      </c>
      <c r="H392" s="6">
        <v>2174.2</v>
      </c>
      <c r="I392" s="6">
        <v>1182.1</v>
      </c>
      <c r="J392" s="6">
        <v>3226.7</v>
      </c>
      <c r="K392" s="6">
        <v>2350.3</v>
      </c>
      <c r="L392" s="6">
        <v>81.8</v>
      </c>
      <c r="M392" s="6">
        <v>4464</v>
      </c>
      <c r="N392" s="11" t="s">
        <v>16</v>
      </c>
      <c r="O392" s="17">
        <f t="shared" si="32"/>
        <v>1.3624927536231886</v>
      </c>
    </row>
    <row r="393" spans="1:15" ht="9.75" outlineLevel="4">
      <c r="A393" s="3" t="s">
        <v>2403</v>
      </c>
      <c r="B393" s="3" t="s">
        <v>13</v>
      </c>
      <c r="C393" s="22"/>
      <c r="D393" s="4" t="s">
        <v>2541</v>
      </c>
      <c r="E393" s="4" t="s">
        <v>2542</v>
      </c>
      <c r="F393" s="6">
        <v>1651.9</v>
      </c>
      <c r="G393" s="6">
        <v>49.2</v>
      </c>
      <c r="H393" s="6">
        <v>1439.9</v>
      </c>
      <c r="I393" s="6">
        <v>479.7</v>
      </c>
      <c r="J393" s="6">
        <v>1642.5</v>
      </c>
      <c r="K393" s="6">
        <v>1129.7</v>
      </c>
      <c r="L393" s="6">
        <v>61.2</v>
      </c>
      <c r="M393" s="6">
        <v>2485</v>
      </c>
      <c r="N393" s="11" t="s">
        <v>16</v>
      </c>
      <c r="O393" s="17">
        <f t="shared" si="32"/>
        <v>0.6838791694412495</v>
      </c>
    </row>
    <row r="394" spans="1:15" ht="9.75" outlineLevel="4">
      <c r="A394" s="3" t="s">
        <v>2403</v>
      </c>
      <c r="B394" s="3" t="s">
        <v>13</v>
      </c>
      <c r="C394" s="22"/>
      <c r="D394" s="4" t="s">
        <v>2551</v>
      </c>
      <c r="E394" s="4" t="s">
        <v>2552</v>
      </c>
      <c r="F394" s="6">
        <v>1555</v>
      </c>
      <c r="G394" s="6">
        <v>35.6</v>
      </c>
      <c r="H394" s="6">
        <v>742.6</v>
      </c>
      <c r="I394" s="6">
        <v>299.7</v>
      </c>
      <c r="J394" s="6">
        <v>1293.9</v>
      </c>
      <c r="K394" s="6">
        <v>934.4</v>
      </c>
      <c r="L394" s="6">
        <v>83.8</v>
      </c>
      <c r="M394" s="6">
        <v>2142</v>
      </c>
      <c r="N394" s="11" t="s">
        <v>16</v>
      </c>
      <c r="O394" s="17">
        <f t="shared" si="32"/>
        <v>0.6009003215434083</v>
      </c>
    </row>
    <row r="395" spans="1:15" ht="9.75" outlineLevel="4">
      <c r="A395" s="3" t="s">
        <v>2403</v>
      </c>
      <c r="B395" s="3" t="s">
        <v>13</v>
      </c>
      <c r="C395" s="22"/>
      <c r="D395" s="4" t="s">
        <v>2505</v>
      </c>
      <c r="E395" s="4" t="s">
        <v>2506</v>
      </c>
      <c r="F395" s="6">
        <v>1447.8</v>
      </c>
      <c r="G395" s="6">
        <v>50.2</v>
      </c>
      <c r="H395" s="6">
        <v>1116.5</v>
      </c>
      <c r="I395" s="6">
        <v>495.6</v>
      </c>
      <c r="J395" s="6">
        <v>1765.2</v>
      </c>
      <c r="K395" s="6">
        <v>1513.8</v>
      </c>
      <c r="L395" s="6">
        <v>79.4</v>
      </c>
      <c r="M395" s="6">
        <v>4053</v>
      </c>
      <c r="N395" s="11" t="s">
        <v>16</v>
      </c>
      <c r="O395" s="17">
        <f t="shared" si="32"/>
        <v>1.0455864069622876</v>
      </c>
    </row>
    <row r="396" spans="1:15" ht="9.75" outlineLevel="4">
      <c r="A396" s="3" t="s">
        <v>2403</v>
      </c>
      <c r="B396" s="3" t="s">
        <v>13</v>
      </c>
      <c r="C396" s="22"/>
      <c r="D396" s="4" t="s">
        <v>2530</v>
      </c>
      <c r="E396" s="4" t="s">
        <v>2531</v>
      </c>
      <c r="F396" s="6">
        <v>1395.9</v>
      </c>
      <c r="G396" s="6">
        <v>207.1</v>
      </c>
      <c r="H396" s="6">
        <v>5688.9</v>
      </c>
      <c r="I396" s="6">
        <v>4303.1</v>
      </c>
      <c r="J396" s="6">
        <v>5386.1</v>
      </c>
      <c r="K396" s="6">
        <v>3417.6</v>
      </c>
      <c r="L396" s="6">
        <v>93</v>
      </c>
      <c r="M396" s="6">
        <v>2680</v>
      </c>
      <c r="N396" s="11" t="s">
        <v>16</v>
      </c>
      <c r="O396" s="17">
        <f t="shared" si="32"/>
        <v>2.4483129163980224</v>
      </c>
    </row>
    <row r="397" spans="1:15" ht="9.75" outlineLevel="4">
      <c r="A397" s="3" t="s">
        <v>2403</v>
      </c>
      <c r="B397" s="3" t="s">
        <v>13</v>
      </c>
      <c r="C397" s="22"/>
      <c r="D397" s="4" t="s">
        <v>2614</v>
      </c>
      <c r="E397" s="4" t="s">
        <v>2615</v>
      </c>
      <c r="F397" s="6">
        <v>1362.7</v>
      </c>
      <c r="G397" s="6">
        <v>109.1</v>
      </c>
      <c r="H397" s="9">
        <v>0</v>
      </c>
      <c r="I397" s="6">
        <v>1593.4</v>
      </c>
      <c r="J397" s="6">
        <v>2255.5</v>
      </c>
      <c r="K397" s="6">
        <v>1621.6</v>
      </c>
      <c r="L397" s="6">
        <v>75.8</v>
      </c>
      <c r="M397" s="9">
        <v>0</v>
      </c>
      <c r="N397" s="11" t="s">
        <v>16</v>
      </c>
      <c r="O397" s="17">
        <f t="shared" si="32"/>
        <v>1.1899904601159461</v>
      </c>
    </row>
    <row r="398" spans="1:15" ht="9.75" outlineLevel="4">
      <c r="A398" s="3" t="s">
        <v>2403</v>
      </c>
      <c r="B398" s="3" t="s">
        <v>13</v>
      </c>
      <c r="C398" s="22"/>
      <c r="D398" s="4" t="s">
        <v>2532</v>
      </c>
      <c r="E398" s="4" t="s">
        <v>2533</v>
      </c>
      <c r="F398" s="6">
        <v>1356.1</v>
      </c>
      <c r="G398" s="6">
        <v>29.5</v>
      </c>
      <c r="H398" s="6">
        <v>621.7</v>
      </c>
      <c r="I398" s="6">
        <v>454.9</v>
      </c>
      <c r="J398" s="6">
        <v>1743.7</v>
      </c>
      <c r="K398" s="6">
        <v>1413.6</v>
      </c>
      <c r="L398" s="6">
        <v>59.4</v>
      </c>
      <c r="M398" s="6">
        <v>2650</v>
      </c>
      <c r="N398" s="11" t="s">
        <v>16</v>
      </c>
      <c r="O398" s="17">
        <f t="shared" si="32"/>
        <v>1.042401002875894</v>
      </c>
    </row>
    <row r="399" spans="1:15" ht="9.75" outlineLevel="4">
      <c r="A399" s="3" t="s">
        <v>2403</v>
      </c>
      <c r="B399" s="3" t="s">
        <v>13</v>
      </c>
      <c r="C399" s="22"/>
      <c r="D399" s="4" t="s">
        <v>2573</v>
      </c>
      <c r="E399" s="4" t="s">
        <v>2574</v>
      </c>
      <c r="F399" s="6">
        <v>1355.1</v>
      </c>
      <c r="G399" s="6">
        <v>83.6</v>
      </c>
      <c r="H399" s="6">
        <v>1228.2</v>
      </c>
      <c r="I399" s="6">
        <v>695</v>
      </c>
      <c r="J399" s="6">
        <v>1318.1</v>
      </c>
      <c r="K399" s="6">
        <v>740.1</v>
      </c>
      <c r="L399" s="6">
        <v>93.5</v>
      </c>
      <c r="M399" s="6">
        <v>1600</v>
      </c>
      <c r="N399" s="11" t="s">
        <v>16</v>
      </c>
      <c r="O399" s="17">
        <f t="shared" si="32"/>
        <v>0.5461589550586673</v>
      </c>
    </row>
    <row r="400" spans="1:15" ht="9.75" outlineLevel="4">
      <c r="A400" s="3" t="s">
        <v>2403</v>
      </c>
      <c r="B400" s="3" t="s">
        <v>13</v>
      </c>
      <c r="C400" s="22"/>
      <c r="D400" s="4" t="s">
        <v>2567</v>
      </c>
      <c r="E400" s="4" t="s">
        <v>2568</v>
      </c>
      <c r="F400" s="6">
        <v>1296.6</v>
      </c>
      <c r="G400" s="6">
        <v>90.2</v>
      </c>
      <c r="H400" s="6">
        <v>1234.6</v>
      </c>
      <c r="I400" s="6">
        <v>530.5</v>
      </c>
      <c r="J400" s="6">
        <v>877.5</v>
      </c>
      <c r="K400" s="6">
        <v>550.7</v>
      </c>
      <c r="L400" s="6">
        <v>42</v>
      </c>
      <c r="M400" s="6">
        <v>1630</v>
      </c>
      <c r="N400" s="11" t="s">
        <v>16</v>
      </c>
      <c r="O400" s="17">
        <f t="shared" si="32"/>
        <v>0.4247262070029308</v>
      </c>
    </row>
    <row r="401" spans="1:15" ht="9.75" outlineLevel="4">
      <c r="A401" s="3" t="s">
        <v>2403</v>
      </c>
      <c r="B401" s="3" t="s">
        <v>13</v>
      </c>
      <c r="C401" s="22"/>
      <c r="D401" s="4" t="s">
        <v>2569</v>
      </c>
      <c r="E401" s="4" t="s">
        <v>64</v>
      </c>
      <c r="F401" s="6">
        <v>1296.6</v>
      </c>
      <c r="G401" s="6">
        <v>90.2</v>
      </c>
      <c r="H401" s="6">
        <v>1234.6</v>
      </c>
      <c r="I401" s="6">
        <v>530.5</v>
      </c>
      <c r="J401" s="6">
        <v>900.9</v>
      </c>
      <c r="K401" s="6">
        <v>577.8</v>
      </c>
      <c r="L401" s="6">
        <v>42</v>
      </c>
      <c r="M401" s="6">
        <v>1630</v>
      </c>
      <c r="N401" s="11" t="s">
        <v>16</v>
      </c>
      <c r="O401" s="17">
        <f t="shared" si="32"/>
        <v>0.44562702452568254</v>
      </c>
    </row>
    <row r="402" spans="1:15" ht="9.75" outlineLevel="4">
      <c r="A402" s="3" t="s">
        <v>2403</v>
      </c>
      <c r="B402" s="3" t="s">
        <v>13</v>
      </c>
      <c r="C402" s="22"/>
      <c r="D402" s="4" t="s">
        <v>2555</v>
      </c>
      <c r="E402" s="4" t="s">
        <v>2556</v>
      </c>
      <c r="F402" s="6">
        <v>1282.5</v>
      </c>
      <c r="G402" s="6">
        <v>73.7</v>
      </c>
      <c r="H402" s="6">
        <v>1327.3</v>
      </c>
      <c r="I402" s="6">
        <v>700.9</v>
      </c>
      <c r="J402" s="6">
        <v>1637.2</v>
      </c>
      <c r="K402" s="6">
        <v>1280</v>
      </c>
      <c r="L402" s="6">
        <v>125.2</v>
      </c>
      <c r="M402" s="6">
        <v>1963</v>
      </c>
      <c r="N402" s="11" t="s">
        <v>16</v>
      </c>
      <c r="O402" s="17">
        <f t="shared" si="32"/>
        <v>0.9980506822612085</v>
      </c>
    </row>
    <row r="403" spans="1:15" ht="9.75" outlineLevel="4">
      <c r="A403" s="3" t="s">
        <v>2403</v>
      </c>
      <c r="B403" s="3" t="s">
        <v>13</v>
      </c>
      <c r="C403" s="22"/>
      <c r="D403" s="4" t="s">
        <v>2586</v>
      </c>
      <c r="E403" s="4" t="s">
        <v>2587</v>
      </c>
      <c r="F403" s="6">
        <v>1230.4</v>
      </c>
      <c r="G403" s="6">
        <v>54.5</v>
      </c>
      <c r="H403" s="6">
        <v>839.2</v>
      </c>
      <c r="I403" s="6">
        <v>451.8</v>
      </c>
      <c r="J403" s="6">
        <v>1082.5</v>
      </c>
      <c r="K403" s="6">
        <v>820</v>
      </c>
      <c r="L403" s="6">
        <v>110.7</v>
      </c>
      <c r="M403" s="6">
        <v>934</v>
      </c>
      <c r="N403" s="11" t="s">
        <v>16</v>
      </c>
      <c r="O403" s="17">
        <f t="shared" si="32"/>
        <v>0.6664499349804941</v>
      </c>
    </row>
    <row r="404" spans="1:15" ht="9.75" outlineLevel="4">
      <c r="A404" s="3" t="s">
        <v>2403</v>
      </c>
      <c r="B404" s="3" t="s">
        <v>13</v>
      </c>
      <c r="C404" s="22"/>
      <c r="D404" s="4" t="s">
        <v>2507</v>
      </c>
      <c r="E404" s="4" t="s">
        <v>64</v>
      </c>
      <c r="F404" s="6">
        <v>1204.2</v>
      </c>
      <c r="G404" s="6">
        <v>93.4</v>
      </c>
      <c r="H404" s="6">
        <v>1230</v>
      </c>
      <c r="I404" s="6">
        <v>950.6</v>
      </c>
      <c r="J404" s="6">
        <v>1729.8</v>
      </c>
      <c r="K404" s="6">
        <v>1415</v>
      </c>
      <c r="L404" s="6">
        <v>76.2</v>
      </c>
      <c r="M404" s="6">
        <v>3990</v>
      </c>
      <c r="N404" s="11" t="s">
        <v>16</v>
      </c>
      <c r="O404" s="17">
        <f t="shared" si="32"/>
        <v>1.1750539777445606</v>
      </c>
    </row>
    <row r="405" spans="1:15" ht="9.75" outlineLevel="4">
      <c r="A405" s="3" t="s">
        <v>2403</v>
      </c>
      <c r="B405" s="3" t="s">
        <v>13</v>
      </c>
      <c r="C405" s="22"/>
      <c r="D405" s="4" t="s">
        <v>2534</v>
      </c>
      <c r="E405" s="4" t="s">
        <v>2535</v>
      </c>
      <c r="F405" s="6">
        <v>1141.4</v>
      </c>
      <c r="G405" s="6">
        <v>31</v>
      </c>
      <c r="H405" s="6">
        <v>600.3</v>
      </c>
      <c r="I405" s="6">
        <v>194</v>
      </c>
      <c r="J405" s="6">
        <v>440.2</v>
      </c>
      <c r="K405" s="6">
        <v>303.1</v>
      </c>
      <c r="L405" s="6">
        <v>12.2</v>
      </c>
      <c r="M405" s="6">
        <v>2600</v>
      </c>
      <c r="N405" s="11" t="s">
        <v>16</v>
      </c>
      <c r="O405" s="17">
        <f t="shared" si="32"/>
        <v>0.26555107762397057</v>
      </c>
    </row>
    <row r="406" spans="1:15" ht="9.75" outlineLevel="4">
      <c r="A406" s="3" t="s">
        <v>2403</v>
      </c>
      <c r="B406" s="3" t="s">
        <v>13</v>
      </c>
      <c r="C406" s="22"/>
      <c r="D406" s="4" t="s">
        <v>2508</v>
      </c>
      <c r="E406" s="4" t="s">
        <v>2509</v>
      </c>
      <c r="F406" s="6">
        <v>1111.6</v>
      </c>
      <c r="G406" s="6">
        <v>36.2</v>
      </c>
      <c r="H406" s="6">
        <v>655.1</v>
      </c>
      <c r="I406" s="6">
        <v>212.6</v>
      </c>
      <c r="J406" s="6">
        <v>1096.9</v>
      </c>
      <c r="K406" s="6">
        <v>648</v>
      </c>
      <c r="L406" s="6">
        <v>60.5</v>
      </c>
      <c r="M406" s="6">
        <v>3979</v>
      </c>
      <c r="N406" s="11" t="s">
        <v>16</v>
      </c>
      <c r="O406" s="17">
        <f t="shared" si="32"/>
        <v>0.5829435048578626</v>
      </c>
    </row>
    <row r="407" spans="1:15" ht="9.75" outlineLevel="4">
      <c r="A407" s="3" t="s">
        <v>2403</v>
      </c>
      <c r="B407" s="3" t="s">
        <v>13</v>
      </c>
      <c r="C407" s="22"/>
      <c r="D407" s="4" t="s">
        <v>2484</v>
      </c>
      <c r="E407" s="4" t="s">
        <v>64</v>
      </c>
      <c r="F407" s="6">
        <v>1067.5</v>
      </c>
      <c r="G407" s="6">
        <v>42.5</v>
      </c>
      <c r="H407" s="6">
        <v>530.2</v>
      </c>
      <c r="I407" s="6">
        <v>308.3</v>
      </c>
      <c r="J407" s="6">
        <v>1419.5</v>
      </c>
      <c r="K407" s="6">
        <v>852.6</v>
      </c>
      <c r="L407" s="6">
        <v>34.5</v>
      </c>
      <c r="M407" s="6">
        <v>6200</v>
      </c>
      <c r="N407" s="11" t="s">
        <v>16</v>
      </c>
      <c r="O407" s="17">
        <f t="shared" si="32"/>
        <v>0.7986885245901639</v>
      </c>
    </row>
    <row r="408" spans="1:15" ht="9.75" outlineLevel="4">
      <c r="A408" s="3" t="s">
        <v>2403</v>
      </c>
      <c r="B408" s="3" t="s">
        <v>13</v>
      </c>
      <c r="C408" s="22"/>
      <c r="D408" s="4" t="s">
        <v>2565</v>
      </c>
      <c r="E408" s="4" t="s">
        <v>2566</v>
      </c>
      <c r="F408" s="6">
        <v>979.8</v>
      </c>
      <c r="G408" s="6">
        <v>14.4</v>
      </c>
      <c r="H408" s="6">
        <v>241.2</v>
      </c>
      <c r="I408" s="6">
        <v>72.8</v>
      </c>
      <c r="J408" s="6">
        <v>588</v>
      </c>
      <c r="K408" s="6">
        <v>460.4</v>
      </c>
      <c r="L408" s="6">
        <v>12.4</v>
      </c>
      <c r="M408" s="6">
        <v>1667</v>
      </c>
      <c r="N408" s="11" t="s">
        <v>16</v>
      </c>
      <c r="O408" s="17">
        <f aca="true" t="shared" si="33" ref="O408:O439">K408/F408</f>
        <v>0.46989181465605223</v>
      </c>
    </row>
    <row r="409" spans="1:15" ht="9.75" outlineLevel="4">
      <c r="A409" s="3" t="s">
        <v>2403</v>
      </c>
      <c r="B409" s="3" t="s">
        <v>13</v>
      </c>
      <c r="C409" s="22"/>
      <c r="D409" s="4" t="s">
        <v>2577</v>
      </c>
      <c r="E409" s="4" t="s">
        <v>2578</v>
      </c>
      <c r="F409" s="6">
        <v>960.9</v>
      </c>
      <c r="G409" s="6">
        <v>10.6</v>
      </c>
      <c r="H409" s="6">
        <v>187</v>
      </c>
      <c r="I409" s="6">
        <v>80.8</v>
      </c>
      <c r="J409" s="6">
        <v>999.9</v>
      </c>
      <c r="K409" s="6">
        <v>657.5</v>
      </c>
      <c r="L409" s="6">
        <v>13.5</v>
      </c>
      <c r="M409" s="6">
        <v>1300</v>
      </c>
      <c r="N409" s="11" t="s">
        <v>16</v>
      </c>
      <c r="O409" s="17">
        <f t="shared" si="33"/>
        <v>0.6842543448850037</v>
      </c>
    </row>
    <row r="410" spans="1:15" ht="9.75" outlineLevel="4">
      <c r="A410" s="3" t="s">
        <v>2403</v>
      </c>
      <c r="B410" s="3" t="s">
        <v>13</v>
      </c>
      <c r="C410" s="22"/>
      <c r="D410" s="4" t="s">
        <v>2579</v>
      </c>
      <c r="E410" s="4" t="s">
        <v>2580</v>
      </c>
      <c r="F410" s="6">
        <v>957.7</v>
      </c>
      <c r="G410" s="6">
        <v>85.6</v>
      </c>
      <c r="H410" s="6">
        <v>2010.6</v>
      </c>
      <c r="I410" s="6">
        <v>843.4</v>
      </c>
      <c r="J410" s="6">
        <v>1303.9</v>
      </c>
      <c r="K410" s="6">
        <v>882.4</v>
      </c>
      <c r="L410" s="6">
        <v>74.8</v>
      </c>
      <c r="M410" s="6">
        <v>1300</v>
      </c>
      <c r="N410" s="11" t="s">
        <v>16</v>
      </c>
      <c r="O410" s="17">
        <f t="shared" si="33"/>
        <v>0.921374125509032</v>
      </c>
    </row>
    <row r="411" spans="1:15" ht="9.75" outlineLevel="4">
      <c r="A411" s="3" t="s">
        <v>2403</v>
      </c>
      <c r="B411" s="3" t="s">
        <v>13</v>
      </c>
      <c r="C411" s="22"/>
      <c r="D411" s="4" t="s">
        <v>2570</v>
      </c>
      <c r="E411" s="4" t="s">
        <v>2571</v>
      </c>
      <c r="F411" s="6">
        <v>943.6</v>
      </c>
      <c r="G411" s="6">
        <v>67.4</v>
      </c>
      <c r="H411" s="6">
        <v>1318.4</v>
      </c>
      <c r="I411" s="6">
        <v>687.9</v>
      </c>
      <c r="J411" s="6">
        <v>1399.3</v>
      </c>
      <c r="K411" s="6">
        <v>1227.9</v>
      </c>
      <c r="L411" s="6">
        <v>119.7</v>
      </c>
      <c r="M411" s="6">
        <v>1619</v>
      </c>
      <c r="N411" s="11" t="s">
        <v>16</v>
      </c>
      <c r="O411" s="17">
        <f t="shared" si="33"/>
        <v>1.3012929207291226</v>
      </c>
    </row>
    <row r="412" spans="1:15" ht="9.75" outlineLevel="4">
      <c r="A412" s="3" t="s">
        <v>2403</v>
      </c>
      <c r="B412" s="3" t="s">
        <v>13</v>
      </c>
      <c r="C412" s="22"/>
      <c r="D412" s="4" t="s">
        <v>2620</v>
      </c>
      <c r="E412" s="4" t="s">
        <v>64</v>
      </c>
      <c r="F412" s="6">
        <v>912.1</v>
      </c>
      <c r="G412" s="6">
        <v>77.4</v>
      </c>
      <c r="H412" s="6">
        <v>1906.3</v>
      </c>
      <c r="I412" s="6">
        <v>1181.6</v>
      </c>
      <c r="J412" s="6">
        <v>1625.9</v>
      </c>
      <c r="K412" s="6">
        <v>1401.9</v>
      </c>
      <c r="L412" s="6">
        <v>41.2</v>
      </c>
      <c r="M412" s="9">
        <v>0</v>
      </c>
      <c r="N412" s="11" t="s">
        <v>16</v>
      </c>
      <c r="O412" s="17">
        <f t="shared" si="33"/>
        <v>1.5370025216533276</v>
      </c>
    </row>
    <row r="413" spans="1:15" ht="9.75" outlineLevel="4">
      <c r="A413" s="3" t="s">
        <v>2403</v>
      </c>
      <c r="B413" s="3" t="s">
        <v>13</v>
      </c>
      <c r="C413" s="22"/>
      <c r="D413" s="4" t="s">
        <v>2553</v>
      </c>
      <c r="E413" s="4" t="s">
        <v>2554</v>
      </c>
      <c r="F413" s="6">
        <v>902.7</v>
      </c>
      <c r="G413" s="6">
        <v>30</v>
      </c>
      <c r="H413" s="6">
        <v>652.5</v>
      </c>
      <c r="I413" s="6">
        <v>270</v>
      </c>
      <c r="J413" s="6">
        <v>730.6</v>
      </c>
      <c r="K413" s="6">
        <v>523</v>
      </c>
      <c r="L413" s="6">
        <v>27.9</v>
      </c>
      <c r="M413" s="6">
        <v>2000</v>
      </c>
      <c r="N413" s="11" t="s">
        <v>16</v>
      </c>
      <c r="O413" s="17">
        <f t="shared" si="33"/>
        <v>0.5793729921347069</v>
      </c>
    </row>
    <row r="414" spans="1:15" ht="9.75" outlineLevel="4">
      <c r="A414" s="3" t="s">
        <v>2403</v>
      </c>
      <c r="B414" s="3" t="s">
        <v>13</v>
      </c>
      <c r="C414" s="22"/>
      <c r="D414" s="4" t="s">
        <v>2526</v>
      </c>
      <c r="E414" s="4" t="s">
        <v>2527</v>
      </c>
      <c r="F414" s="6">
        <v>895.3</v>
      </c>
      <c r="G414" s="6">
        <v>35.8</v>
      </c>
      <c r="H414" s="6">
        <v>429.5</v>
      </c>
      <c r="I414" s="6">
        <v>185.7</v>
      </c>
      <c r="J414" s="6">
        <v>979</v>
      </c>
      <c r="K414" s="6">
        <v>812.6</v>
      </c>
      <c r="L414" s="6">
        <v>36.9</v>
      </c>
      <c r="M414" s="6">
        <v>2831</v>
      </c>
      <c r="N414" s="11" t="s">
        <v>16</v>
      </c>
      <c r="O414" s="17">
        <f t="shared" si="33"/>
        <v>0.9076287278007372</v>
      </c>
    </row>
    <row r="415" spans="1:15" ht="9.75" outlineLevel="4">
      <c r="A415" s="3" t="s">
        <v>2403</v>
      </c>
      <c r="B415" s="3" t="s">
        <v>13</v>
      </c>
      <c r="C415" s="22"/>
      <c r="D415" s="4" t="s">
        <v>2539</v>
      </c>
      <c r="E415" s="4" t="s">
        <v>2540</v>
      </c>
      <c r="F415" s="6">
        <v>843.2</v>
      </c>
      <c r="G415" s="6">
        <v>20.6</v>
      </c>
      <c r="H415" s="6">
        <v>193.1</v>
      </c>
      <c r="I415" s="6">
        <v>175</v>
      </c>
      <c r="J415" s="6">
        <v>4557.6</v>
      </c>
      <c r="K415" s="6">
        <v>3968.5</v>
      </c>
      <c r="L415" s="6">
        <v>18.5</v>
      </c>
      <c r="M415" s="6">
        <v>2500</v>
      </c>
      <c r="N415" s="11" t="s">
        <v>16</v>
      </c>
      <c r="O415" s="26">
        <f t="shared" si="33"/>
        <v>4.706475332068311</v>
      </c>
    </row>
    <row r="416" spans="1:15" ht="9.75" outlineLevel="4">
      <c r="A416" s="3" t="s">
        <v>2403</v>
      </c>
      <c r="B416" s="3" t="s">
        <v>13</v>
      </c>
      <c r="C416" s="22"/>
      <c r="D416" s="4" t="s">
        <v>2616</v>
      </c>
      <c r="E416" s="4" t="s">
        <v>2617</v>
      </c>
      <c r="F416" s="6">
        <v>838.5</v>
      </c>
      <c r="G416" s="6">
        <v>67.4</v>
      </c>
      <c r="H416" s="9">
        <v>0</v>
      </c>
      <c r="I416" s="6">
        <v>1326.5</v>
      </c>
      <c r="J416" s="6">
        <v>1768.9</v>
      </c>
      <c r="K416" s="6">
        <v>1640.6</v>
      </c>
      <c r="L416" s="6">
        <v>42.3</v>
      </c>
      <c r="M416" s="9">
        <v>0</v>
      </c>
      <c r="N416" s="11" t="s">
        <v>16</v>
      </c>
      <c r="O416" s="17">
        <f t="shared" si="33"/>
        <v>1.9565891472868215</v>
      </c>
    </row>
    <row r="417" spans="1:15" ht="9.75" outlineLevel="4">
      <c r="A417" s="3" t="s">
        <v>2403</v>
      </c>
      <c r="B417" s="3" t="s">
        <v>13</v>
      </c>
      <c r="C417" s="22"/>
      <c r="D417" s="4" t="s">
        <v>2545</v>
      </c>
      <c r="E417" s="4" t="s">
        <v>2546</v>
      </c>
      <c r="F417" s="6">
        <v>838</v>
      </c>
      <c r="G417" s="6">
        <v>23.5</v>
      </c>
      <c r="H417" s="6">
        <v>598.8</v>
      </c>
      <c r="I417" s="6">
        <v>214.9</v>
      </c>
      <c r="J417" s="6">
        <v>687.2</v>
      </c>
      <c r="K417" s="6">
        <v>465.8</v>
      </c>
      <c r="L417" s="6">
        <v>24</v>
      </c>
      <c r="M417" s="6">
        <v>2235</v>
      </c>
      <c r="N417" s="11" t="s">
        <v>16</v>
      </c>
      <c r="O417" s="17">
        <f t="shared" si="33"/>
        <v>0.5558472553699284</v>
      </c>
    </row>
    <row r="418" spans="1:15" ht="9.75" outlineLevel="4">
      <c r="A418" s="3" t="s">
        <v>2403</v>
      </c>
      <c r="B418" s="3" t="s">
        <v>13</v>
      </c>
      <c r="C418" s="22"/>
      <c r="D418" s="4" t="s">
        <v>2572</v>
      </c>
      <c r="E418" s="4" t="s">
        <v>64</v>
      </c>
      <c r="F418" s="6">
        <v>809.8</v>
      </c>
      <c r="G418" s="8" t="s">
        <v>64</v>
      </c>
      <c r="H418" s="9">
        <v>0</v>
      </c>
      <c r="I418" s="6">
        <v>236.5</v>
      </c>
      <c r="J418" s="6">
        <v>449.3</v>
      </c>
      <c r="K418" s="6">
        <v>156.5</v>
      </c>
      <c r="L418" s="8" t="s">
        <v>64</v>
      </c>
      <c r="M418" s="6">
        <v>1600</v>
      </c>
      <c r="N418" s="11" t="s">
        <v>16</v>
      </c>
      <c r="O418" s="17">
        <f t="shared" si="33"/>
        <v>0.19325759446776983</v>
      </c>
    </row>
    <row r="419" spans="1:15" ht="9.75" outlineLevel="4">
      <c r="A419" s="3" t="s">
        <v>2403</v>
      </c>
      <c r="B419" s="3" t="s">
        <v>13</v>
      </c>
      <c r="C419" s="22"/>
      <c r="D419" s="4" t="s">
        <v>2583</v>
      </c>
      <c r="E419" s="4" t="s">
        <v>2584</v>
      </c>
      <c r="F419" s="6">
        <v>806.7</v>
      </c>
      <c r="G419" s="6">
        <v>96.9</v>
      </c>
      <c r="H419" s="6">
        <v>2427.8</v>
      </c>
      <c r="I419" s="6">
        <v>2218.3</v>
      </c>
      <c r="J419" s="6">
        <v>2846.3</v>
      </c>
      <c r="K419" s="6">
        <v>1832.2</v>
      </c>
      <c r="L419" s="6">
        <v>91.2</v>
      </c>
      <c r="M419" s="6">
        <v>980</v>
      </c>
      <c r="N419" s="11" t="s">
        <v>16</v>
      </c>
      <c r="O419" s="17">
        <f t="shared" si="33"/>
        <v>2.2712284616338168</v>
      </c>
    </row>
    <row r="420" spans="1:15" ht="9.75" outlineLevel="4">
      <c r="A420" s="3" t="s">
        <v>2403</v>
      </c>
      <c r="B420" s="3" t="s">
        <v>13</v>
      </c>
      <c r="C420" s="22"/>
      <c r="D420" s="4" t="s">
        <v>2557</v>
      </c>
      <c r="E420" s="4" t="s">
        <v>2558</v>
      </c>
      <c r="F420" s="6">
        <v>732.5</v>
      </c>
      <c r="G420" s="6">
        <v>35.7</v>
      </c>
      <c r="H420" s="6">
        <v>813.4</v>
      </c>
      <c r="I420" s="6">
        <v>619.2</v>
      </c>
      <c r="J420" s="6">
        <v>1137</v>
      </c>
      <c r="K420" s="6">
        <v>903.3</v>
      </c>
      <c r="L420" s="6">
        <v>219.8</v>
      </c>
      <c r="M420" s="6">
        <v>1949</v>
      </c>
      <c r="N420" s="11" t="s">
        <v>16</v>
      </c>
      <c r="O420" s="17">
        <f t="shared" si="33"/>
        <v>1.233174061433447</v>
      </c>
    </row>
    <row r="421" spans="1:15" ht="9.75" outlineLevel="4">
      <c r="A421" s="3" t="s">
        <v>2403</v>
      </c>
      <c r="B421" s="3" t="s">
        <v>13</v>
      </c>
      <c r="C421" s="22"/>
      <c r="D421" s="4" t="s">
        <v>2597</v>
      </c>
      <c r="E421" s="4" t="s">
        <v>64</v>
      </c>
      <c r="F421" s="6">
        <v>712.2</v>
      </c>
      <c r="G421" s="10">
        <v>6.8</v>
      </c>
      <c r="H421" s="9">
        <v>0</v>
      </c>
      <c r="I421" s="9">
        <v>0</v>
      </c>
      <c r="J421" s="6">
        <v>11666</v>
      </c>
      <c r="K421" s="6">
        <v>10805</v>
      </c>
      <c r="L421" s="6">
        <v>18.3</v>
      </c>
      <c r="M421" s="9">
        <v>0</v>
      </c>
      <c r="N421" s="11" t="s">
        <v>16</v>
      </c>
      <c r="O421" s="26">
        <f t="shared" si="33"/>
        <v>15.171300196573995</v>
      </c>
    </row>
    <row r="422" spans="1:15" ht="9.75" outlineLevel="4">
      <c r="A422" s="3" t="s">
        <v>2403</v>
      </c>
      <c r="B422" s="3" t="s">
        <v>13</v>
      </c>
      <c r="C422" s="22"/>
      <c r="D422" s="4" t="s">
        <v>2549</v>
      </c>
      <c r="E422" s="4" t="s">
        <v>2550</v>
      </c>
      <c r="F422" s="6">
        <v>703.7</v>
      </c>
      <c r="G422" s="6">
        <v>21.7</v>
      </c>
      <c r="H422" s="6">
        <v>249.5</v>
      </c>
      <c r="I422" s="6">
        <v>176.5</v>
      </c>
      <c r="J422" s="6">
        <v>460.5</v>
      </c>
      <c r="K422" s="6">
        <v>321.9</v>
      </c>
      <c r="L422" s="6">
        <v>32.6</v>
      </c>
      <c r="M422" s="6">
        <v>2144</v>
      </c>
      <c r="N422" s="11" t="s">
        <v>16</v>
      </c>
      <c r="O422" s="17">
        <f t="shared" si="33"/>
        <v>0.4574392496802614</v>
      </c>
    </row>
    <row r="423" spans="1:15" ht="9.75" outlineLevel="4">
      <c r="A423" s="3" t="s">
        <v>2403</v>
      </c>
      <c r="B423" s="3" t="s">
        <v>13</v>
      </c>
      <c r="C423" s="22"/>
      <c r="D423" s="4" t="s">
        <v>2538</v>
      </c>
      <c r="E423" s="4" t="s">
        <v>64</v>
      </c>
      <c r="F423" s="6">
        <v>661.8</v>
      </c>
      <c r="G423" s="6">
        <v>40.6</v>
      </c>
      <c r="H423" s="6">
        <v>850.9</v>
      </c>
      <c r="I423" s="6">
        <v>310.3</v>
      </c>
      <c r="J423" s="6">
        <v>650.4</v>
      </c>
      <c r="K423" s="6">
        <v>494.8</v>
      </c>
      <c r="L423" s="6">
        <v>24.5</v>
      </c>
      <c r="M423" s="6">
        <v>2500</v>
      </c>
      <c r="N423" s="11" t="s">
        <v>16</v>
      </c>
      <c r="O423" s="17">
        <f t="shared" si="33"/>
        <v>0.7476579026896344</v>
      </c>
    </row>
    <row r="424" spans="1:15" ht="9.75" outlineLevel="4">
      <c r="A424" s="3" t="s">
        <v>2403</v>
      </c>
      <c r="B424" s="3" t="s">
        <v>13</v>
      </c>
      <c r="C424" s="22"/>
      <c r="D424" s="4" t="s">
        <v>2618</v>
      </c>
      <c r="E424" s="4" t="s">
        <v>2619</v>
      </c>
      <c r="F424" s="6">
        <v>648.3</v>
      </c>
      <c r="G424" s="6">
        <v>23.5</v>
      </c>
      <c r="H424" s="6">
        <v>520.3</v>
      </c>
      <c r="I424" s="6">
        <v>259.4</v>
      </c>
      <c r="J424" s="6">
        <v>415.8</v>
      </c>
      <c r="K424" s="6">
        <v>374.9</v>
      </c>
      <c r="L424" s="6">
        <v>67.1</v>
      </c>
      <c r="M424" s="9">
        <v>0</v>
      </c>
      <c r="N424" s="11" t="s">
        <v>16</v>
      </c>
      <c r="O424" s="17">
        <f t="shared" si="33"/>
        <v>0.5782816597254358</v>
      </c>
    </row>
    <row r="425" spans="1:15" ht="9.75" outlineLevel="4">
      <c r="A425" s="3" t="s">
        <v>2403</v>
      </c>
      <c r="B425" s="3" t="s">
        <v>13</v>
      </c>
      <c r="C425" s="22"/>
      <c r="D425" s="4" t="s">
        <v>2561</v>
      </c>
      <c r="E425" s="4" t="s">
        <v>2562</v>
      </c>
      <c r="F425" s="6">
        <v>635.7</v>
      </c>
      <c r="G425" s="6">
        <v>162.4</v>
      </c>
      <c r="H425" s="6">
        <v>1930</v>
      </c>
      <c r="I425" s="6">
        <v>729.1</v>
      </c>
      <c r="J425" s="6">
        <v>1455.4</v>
      </c>
      <c r="K425" s="6">
        <v>1063.7</v>
      </c>
      <c r="L425" s="6">
        <v>64.2</v>
      </c>
      <c r="M425" s="6">
        <v>1868</v>
      </c>
      <c r="N425" s="11" t="s">
        <v>16</v>
      </c>
      <c r="O425" s="17">
        <f t="shared" si="33"/>
        <v>1.6732735567091395</v>
      </c>
    </row>
    <row r="426" spans="1:15" ht="9.75" outlineLevel="4">
      <c r="A426" s="3" t="s">
        <v>2403</v>
      </c>
      <c r="B426" s="3" t="s">
        <v>13</v>
      </c>
      <c r="C426" s="22"/>
      <c r="D426" s="4" t="s">
        <v>2522</v>
      </c>
      <c r="E426" s="4" t="s">
        <v>2523</v>
      </c>
      <c r="F426" s="6">
        <v>623.6</v>
      </c>
      <c r="G426" s="6">
        <v>23.9</v>
      </c>
      <c r="H426" s="6">
        <v>401.9</v>
      </c>
      <c r="I426" s="6">
        <v>136.8</v>
      </c>
      <c r="J426" s="6">
        <v>564.8</v>
      </c>
      <c r="K426" s="6">
        <v>383</v>
      </c>
      <c r="L426" s="6">
        <v>24.2</v>
      </c>
      <c r="M426" s="6">
        <v>3241</v>
      </c>
      <c r="N426" s="11" t="s">
        <v>16</v>
      </c>
      <c r="O426" s="17">
        <f t="shared" si="33"/>
        <v>0.6141757536882617</v>
      </c>
    </row>
    <row r="427" spans="1:15" ht="9.75" outlineLevel="4">
      <c r="A427" s="3" t="s">
        <v>2403</v>
      </c>
      <c r="B427" s="3" t="s">
        <v>13</v>
      </c>
      <c r="C427" s="22"/>
      <c r="D427" s="4" t="s">
        <v>2559</v>
      </c>
      <c r="E427" s="4" t="s">
        <v>2560</v>
      </c>
      <c r="F427" s="6">
        <v>600.5</v>
      </c>
      <c r="G427" s="10">
        <v>9.94</v>
      </c>
      <c r="H427" s="6">
        <v>147.9</v>
      </c>
      <c r="I427" s="6">
        <v>67.6</v>
      </c>
      <c r="J427" s="6">
        <v>538.8</v>
      </c>
      <c r="K427" s="6">
        <v>252.9</v>
      </c>
      <c r="L427" s="6">
        <v>12.7</v>
      </c>
      <c r="M427" s="6">
        <v>1925</v>
      </c>
      <c r="N427" s="11" t="s">
        <v>16</v>
      </c>
      <c r="O427" s="17">
        <f t="shared" si="33"/>
        <v>0.4211490424646128</v>
      </c>
    </row>
    <row r="428" spans="1:15" ht="9.75" outlineLevel="4">
      <c r="A428" s="3" t="s">
        <v>2403</v>
      </c>
      <c r="B428" s="3" t="s">
        <v>13</v>
      </c>
      <c r="C428" s="22"/>
      <c r="D428" s="4" t="s">
        <v>2575</v>
      </c>
      <c r="E428" s="4" t="s">
        <v>2576</v>
      </c>
      <c r="F428" s="6">
        <v>500.8</v>
      </c>
      <c r="G428" s="6">
        <v>112.2</v>
      </c>
      <c r="H428" s="6">
        <v>2455.3</v>
      </c>
      <c r="I428" s="6">
        <v>1831.6</v>
      </c>
      <c r="J428" s="6">
        <v>2262.1</v>
      </c>
      <c r="K428" s="6">
        <v>1918.6</v>
      </c>
      <c r="L428" s="6">
        <v>122.5</v>
      </c>
      <c r="M428" s="6">
        <v>1354</v>
      </c>
      <c r="N428" s="11" t="s">
        <v>16</v>
      </c>
      <c r="O428" s="17">
        <f t="shared" si="33"/>
        <v>3.831070287539936</v>
      </c>
    </row>
    <row r="429" spans="1:15" ht="9.75" outlineLevel="4">
      <c r="A429" s="3" t="s">
        <v>2403</v>
      </c>
      <c r="B429" s="3" t="s">
        <v>13</v>
      </c>
      <c r="C429" s="22"/>
      <c r="D429" s="4" t="s">
        <v>2581</v>
      </c>
      <c r="E429" s="4" t="s">
        <v>2582</v>
      </c>
      <c r="F429" s="6">
        <v>487.6</v>
      </c>
      <c r="G429" s="6">
        <v>19</v>
      </c>
      <c r="H429" s="6">
        <v>302.4</v>
      </c>
      <c r="I429" s="6">
        <v>185.4</v>
      </c>
      <c r="J429" s="6">
        <v>638.2</v>
      </c>
      <c r="K429" s="6">
        <v>347</v>
      </c>
      <c r="L429" s="6">
        <v>18.5</v>
      </c>
      <c r="M429" s="6">
        <v>1147</v>
      </c>
      <c r="N429" s="11" t="s">
        <v>16</v>
      </c>
      <c r="O429" s="17">
        <f t="shared" si="33"/>
        <v>0.7116488925348646</v>
      </c>
    </row>
    <row r="430" spans="1:15" ht="9.75" outlineLevel="4">
      <c r="A430" s="3" t="s">
        <v>2403</v>
      </c>
      <c r="B430" s="3" t="s">
        <v>13</v>
      </c>
      <c r="C430" s="22"/>
      <c r="D430" s="4" t="s">
        <v>2536</v>
      </c>
      <c r="E430" s="4" t="s">
        <v>2537</v>
      </c>
      <c r="F430" s="6">
        <v>475.6</v>
      </c>
      <c r="G430" s="6">
        <v>98.6</v>
      </c>
      <c r="H430" s="6">
        <v>1900.3</v>
      </c>
      <c r="I430" s="6">
        <v>1708</v>
      </c>
      <c r="J430" s="6">
        <v>2576</v>
      </c>
      <c r="K430" s="6">
        <v>2376.6</v>
      </c>
      <c r="L430" s="6">
        <v>86.2</v>
      </c>
      <c r="M430" s="6">
        <v>2500</v>
      </c>
      <c r="N430" s="11" t="s">
        <v>16</v>
      </c>
      <c r="O430" s="26">
        <f t="shared" si="33"/>
        <v>4.997056349873843</v>
      </c>
    </row>
    <row r="431" spans="1:15" ht="9.75" outlineLevel="4">
      <c r="A431" s="3" t="s">
        <v>2403</v>
      </c>
      <c r="B431" s="3" t="s">
        <v>13</v>
      </c>
      <c r="C431" s="22"/>
      <c r="D431" s="4" t="s">
        <v>2588</v>
      </c>
      <c r="E431" s="4" t="s">
        <v>2589</v>
      </c>
      <c r="F431" s="6">
        <v>453.9</v>
      </c>
      <c r="G431" s="6">
        <v>34.3</v>
      </c>
      <c r="H431" s="6">
        <v>917.4</v>
      </c>
      <c r="I431" s="6">
        <v>799.1</v>
      </c>
      <c r="J431" s="6">
        <v>973.5</v>
      </c>
      <c r="K431" s="6">
        <v>843.2</v>
      </c>
      <c r="L431" s="6">
        <v>110.8</v>
      </c>
      <c r="M431" s="6">
        <v>747</v>
      </c>
      <c r="N431" s="11" t="s">
        <v>16</v>
      </c>
      <c r="O431" s="17">
        <f t="shared" si="33"/>
        <v>1.857677902621723</v>
      </c>
    </row>
    <row r="432" spans="1:15" ht="9.75" outlineLevel="4">
      <c r="A432" s="3" t="s">
        <v>2403</v>
      </c>
      <c r="B432" s="3" t="s">
        <v>13</v>
      </c>
      <c r="C432" s="22"/>
      <c r="D432" s="4" t="s">
        <v>2606</v>
      </c>
      <c r="E432" s="4" t="s">
        <v>2607</v>
      </c>
      <c r="F432" s="6">
        <v>386.5</v>
      </c>
      <c r="G432" s="10">
        <v>8.86</v>
      </c>
      <c r="H432" s="6">
        <v>259.2</v>
      </c>
      <c r="I432" s="6">
        <v>241.3</v>
      </c>
      <c r="J432" s="6">
        <v>436.1</v>
      </c>
      <c r="K432" s="6">
        <v>378.8</v>
      </c>
      <c r="L432" s="6">
        <v>40.5</v>
      </c>
      <c r="M432" s="9">
        <v>0</v>
      </c>
      <c r="N432" s="11" t="s">
        <v>16</v>
      </c>
      <c r="O432" s="17">
        <f t="shared" si="33"/>
        <v>0.9800776196636481</v>
      </c>
    </row>
    <row r="433" spans="1:15" ht="9.75" outlineLevel="4">
      <c r="A433" s="3" t="s">
        <v>2403</v>
      </c>
      <c r="B433" s="3" t="s">
        <v>13</v>
      </c>
      <c r="C433" s="22"/>
      <c r="D433" s="4" t="s">
        <v>2624</v>
      </c>
      <c r="E433" s="4" t="s">
        <v>2625</v>
      </c>
      <c r="F433" s="6">
        <v>365.2</v>
      </c>
      <c r="G433" s="6">
        <v>20.1</v>
      </c>
      <c r="H433" s="6">
        <v>282.1</v>
      </c>
      <c r="I433" s="6">
        <v>155.9</v>
      </c>
      <c r="J433" s="6">
        <v>429</v>
      </c>
      <c r="K433" s="6">
        <v>312.5</v>
      </c>
      <c r="L433" s="6">
        <v>23.1</v>
      </c>
      <c r="M433" s="9">
        <v>0</v>
      </c>
      <c r="N433" s="11" t="s">
        <v>16</v>
      </c>
      <c r="O433" s="17">
        <f t="shared" si="33"/>
        <v>0.8556955093099672</v>
      </c>
    </row>
    <row r="434" spans="1:15" ht="9.75" outlineLevel="4">
      <c r="A434" s="3" t="s">
        <v>2403</v>
      </c>
      <c r="B434" s="3" t="s">
        <v>13</v>
      </c>
      <c r="C434" s="22"/>
      <c r="D434" s="4" t="s">
        <v>2591</v>
      </c>
      <c r="E434" s="4" t="s">
        <v>2592</v>
      </c>
      <c r="F434" s="6">
        <v>334.6</v>
      </c>
      <c r="G434" s="6">
        <v>24.3</v>
      </c>
      <c r="H434" s="6">
        <v>396.1</v>
      </c>
      <c r="I434" s="6">
        <v>306.8</v>
      </c>
      <c r="J434" s="6">
        <v>414.3</v>
      </c>
      <c r="K434" s="6">
        <v>343.9</v>
      </c>
      <c r="L434" s="6">
        <v>71.7</v>
      </c>
      <c r="M434" s="6">
        <v>267</v>
      </c>
      <c r="N434" s="11" t="s">
        <v>16</v>
      </c>
      <c r="O434" s="17">
        <f t="shared" si="33"/>
        <v>1.0277943813508665</v>
      </c>
    </row>
    <row r="435" spans="1:15" ht="9.75" outlineLevel="4">
      <c r="A435" s="3" t="s">
        <v>2403</v>
      </c>
      <c r="B435" s="3" t="s">
        <v>13</v>
      </c>
      <c r="C435" s="22"/>
      <c r="D435" s="4" t="s">
        <v>2590</v>
      </c>
      <c r="E435" s="4" t="s">
        <v>64</v>
      </c>
      <c r="F435" s="6">
        <v>310.4</v>
      </c>
      <c r="G435" s="6">
        <v>60.7</v>
      </c>
      <c r="H435" s="6">
        <v>700.6</v>
      </c>
      <c r="I435" s="6">
        <v>491.6</v>
      </c>
      <c r="J435" s="6">
        <v>941.2</v>
      </c>
      <c r="K435" s="6">
        <v>861.2</v>
      </c>
      <c r="L435" s="6">
        <v>79.1</v>
      </c>
      <c r="M435" s="6">
        <v>459</v>
      </c>
      <c r="N435" s="11" t="s">
        <v>16</v>
      </c>
      <c r="O435" s="17">
        <f t="shared" si="33"/>
        <v>2.7744845360824746</v>
      </c>
    </row>
    <row r="436" spans="1:15" ht="9.75" outlineLevel="4">
      <c r="A436" s="3" t="s">
        <v>2403</v>
      </c>
      <c r="B436" s="3" t="s">
        <v>13</v>
      </c>
      <c r="C436" s="22"/>
      <c r="D436" s="4" t="s">
        <v>2626</v>
      </c>
      <c r="E436" s="4" t="s">
        <v>64</v>
      </c>
      <c r="F436" s="6">
        <v>291.9</v>
      </c>
      <c r="G436" s="9">
        <v>0</v>
      </c>
      <c r="H436" s="9">
        <v>0</v>
      </c>
      <c r="I436" s="6">
        <v>54.3</v>
      </c>
      <c r="J436" s="6">
        <v>893.7</v>
      </c>
      <c r="K436" s="6">
        <v>768.3</v>
      </c>
      <c r="L436" s="10">
        <v>5.92</v>
      </c>
      <c r="M436" s="9">
        <v>0</v>
      </c>
      <c r="N436" s="11" t="s">
        <v>16</v>
      </c>
      <c r="O436" s="17">
        <f t="shared" si="33"/>
        <v>2.632065775950668</v>
      </c>
    </row>
    <row r="437" spans="1:15" ht="9.75" outlineLevel="4">
      <c r="A437" s="3" t="s">
        <v>2403</v>
      </c>
      <c r="B437" s="3" t="s">
        <v>13</v>
      </c>
      <c r="C437" s="22"/>
      <c r="D437" s="4" t="s">
        <v>2585</v>
      </c>
      <c r="E437" s="4" t="s">
        <v>64</v>
      </c>
      <c r="F437" s="6">
        <v>241</v>
      </c>
      <c r="G437" s="6">
        <v>16.2</v>
      </c>
      <c r="H437" s="6">
        <v>114.9</v>
      </c>
      <c r="I437" s="6">
        <v>62</v>
      </c>
      <c r="J437" s="6">
        <v>200.7</v>
      </c>
      <c r="K437" s="6">
        <v>149.8</v>
      </c>
      <c r="L437" s="6">
        <v>11.7</v>
      </c>
      <c r="M437" s="6">
        <v>941</v>
      </c>
      <c r="N437" s="11" t="s">
        <v>16</v>
      </c>
      <c r="O437" s="17">
        <f t="shared" si="33"/>
        <v>0.6215767634854772</v>
      </c>
    </row>
    <row r="438" spans="1:15" ht="9.75" outlineLevel="4">
      <c r="A438" s="3" t="s">
        <v>2403</v>
      </c>
      <c r="B438" s="3" t="s">
        <v>13</v>
      </c>
      <c r="C438" s="22"/>
      <c r="D438" s="4" t="s">
        <v>2609</v>
      </c>
      <c r="E438" s="4" t="s">
        <v>64</v>
      </c>
      <c r="F438" s="6">
        <v>162.8</v>
      </c>
      <c r="G438" s="8" t="s">
        <v>64</v>
      </c>
      <c r="H438" s="9">
        <v>0</v>
      </c>
      <c r="I438" s="6">
        <v>13.2</v>
      </c>
      <c r="J438" s="6">
        <v>123.5</v>
      </c>
      <c r="K438" s="6">
        <v>89.7</v>
      </c>
      <c r="L438" s="8" t="s">
        <v>64</v>
      </c>
      <c r="M438" s="9">
        <v>0</v>
      </c>
      <c r="N438" s="11" t="s">
        <v>16</v>
      </c>
      <c r="O438" s="17">
        <f t="shared" si="33"/>
        <v>0.550982800982801</v>
      </c>
    </row>
    <row r="439" spans="1:15" ht="9.75" outlineLevel="4">
      <c r="A439" s="3" t="s">
        <v>2403</v>
      </c>
      <c r="B439" s="3" t="s">
        <v>13</v>
      </c>
      <c r="C439" s="22"/>
      <c r="D439" s="4" t="s">
        <v>2593</v>
      </c>
      <c r="E439" s="4" t="s">
        <v>2594</v>
      </c>
      <c r="F439" s="6">
        <v>42</v>
      </c>
      <c r="G439" s="14">
        <v>0.148</v>
      </c>
      <c r="H439" s="9">
        <v>0</v>
      </c>
      <c r="I439" s="14">
        <v>0.435</v>
      </c>
      <c r="J439" s="6">
        <v>121.9</v>
      </c>
      <c r="K439" s="6">
        <v>100.2</v>
      </c>
      <c r="L439" s="14">
        <v>0.197</v>
      </c>
      <c r="M439" s="6">
        <v>63</v>
      </c>
      <c r="N439" s="11" t="s">
        <v>16</v>
      </c>
      <c r="O439" s="17">
        <f t="shared" si="33"/>
        <v>2.3857142857142857</v>
      </c>
    </row>
    <row r="440" spans="1:14" ht="9.75" outlineLevel="3">
      <c r="A440" s="19" t="s">
        <v>3028</v>
      </c>
      <c r="B440" s="3"/>
      <c r="C440" s="22"/>
      <c r="D440" s="4">
        <f>COUNTA(D312:D439)</f>
        <v>128</v>
      </c>
      <c r="E440" s="4"/>
      <c r="F440" s="6">
        <f aca="true" t="shared" si="34" ref="F440:M440">SUBTOTAL(9,F312:F439)</f>
        <v>634378.9999999994</v>
      </c>
      <c r="G440" s="14">
        <f t="shared" si="34"/>
        <v>29883.148</v>
      </c>
      <c r="H440" s="9">
        <f t="shared" si="34"/>
        <v>541057.3000000003</v>
      </c>
      <c r="I440" s="14">
        <f t="shared" si="34"/>
        <v>311201.035</v>
      </c>
      <c r="J440" s="6">
        <f t="shared" si="34"/>
        <v>799070.7999999996</v>
      </c>
      <c r="K440" s="6">
        <f t="shared" si="34"/>
        <v>566619.2</v>
      </c>
      <c r="L440" s="14">
        <f t="shared" si="34"/>
        <v>41901.71699999997</v>
      </c>
      <c r="M440" s="6">
        <f t="shared" si="34"/>
        <v>947883</v>
      </c>
      <c r="N440" s="11"/>
    </row>
    <row r="441" spans="1:17" ht="9.75" outlineLevel="4">
      <c r="A441" s="3" t="s">
        <v>2098</v>
      </c>
      <c r="B441" s="3" t="s">
        <v>13</v>
      </c>
      <c r="C441" s="22"/>
      <c r="D441" s="4" t="s">
        <v>2111</v>
      </c>
      <c r="E441" s="4" t="s">
        <v>2112</v>
      </c>
      <c r="F441" s="6">
        <v>233715</v>
      </c>
      <c r="G441" s="6">
        <v>9957</v>
      </c>
      <c r="H441" s="6">
        <v>49257</v>
      </c>
      <c r="I441" s="6">
        <v>22471</v>
      </c>
      <c r="J441" s="6">
        <v>290479</v>
      </c>
      <c r="K441" s="6">
        <v>183830</v>
      </c>
      <c r="L441" s="6">
        <v>11247</v>
      </c>
      <c r="M441" s="6">
        <v>110000</v>
      </c>
      <c r="N441" s="11" t="s">
        <v>16</v>
      </c>
      <c r="O441" s="17">
        <f aca="true" t="shared" si="35" ref="O441:O472">K441/F441</f>
        <v>0.7865562758060031</v>
      </c>
      <c r="Q441" s="33">
        <f>AVERAGE(O441:O480,O482:O497,O499:O544,O546:O570,O572:O584,O586:O600,O602)</f>
        <v>1.2548069114056393</v>
      </c>
    </row>
    <row r="442" spans="1:15" ht="9.75" outlineLevel="4">
      <c r="A442" s="3" t="s">
        <v>2098</v>
      </c>
      <c r="B442" s="3" t="s">
        <v>13</v>
      </c>
      <c r="C442" s="22"/>
      <c r="D442" s="4" t="s">
        <v>2099</v>
      </c>
      <c r="E442" s="4" t="s">
        <v>2100</v>
      </c>
      <c r="F442" s="6">
        <v>103355</v>
      </c>
      <c r="G442" s="6">
        <v>3130</v>
      </c>
      <c r="H442" s="6">
        <v>26475</v>
      </c>
      <c r="I442" s="6">
        <v>11090</v>
      </c>
      <c r="J442" s="6">
        <v>106882</v>
      </c>
      <c r="K442" s="6">
        <v>52816</v>
      </c>
      <c r="L442" s="6">
        <v>3603</v>
      </c>
      <c r="M442" s="6">
        <v>287000</v>
      </c>
      <c r="N442" s="11" t="s">
        <v>16</v>
      </c>
      <c r="O442" s="17">
        <f t="shared" si="35"/>
        <v>0.511015432248077</v>
      </c>
    </row>
    <row r="443" spans="1:15" ht="9.75" outlineLevel="4">
      <c r="A443" s="3" t="s">
        <v>2098</v>
      </c>
      <c r="B443" s="3" t="s">
        <v>13</v>
      </c>
      <c r="C443" s="22"/>
      <c r="D443" s="4" t="s">
        <v>2109</v>
      </c>
      <c r="E443" s="4" t="s">
        <v>2110</v>
      </c>
      <c r="F443" s="6">
        <v>93580</v>
      </c>
      <c r="G443" s="6">
        <v>4100</v>
      </c>
      <c r="H443" s="6">
        <v>32337</v>
      </c>
      <c r="I443" s="6">
        <v>14731</v>
      </c>
      <c r="J443" s="6">
        <v>176223</v>
      </c>
      <c r="K443" s="6">
        <v>115479</v>
      </c>
      <c r="L443" s="6">
        <v>5944</v>
      </c>
      <c r="M443" s="6">
        <v>118000</v>
      </c>
      <c r="N443" s="11" t="s">
        <v>16</v>
      </c>
      <c r="O443" s="17">
        <f t="shared" si="35"/>
        <v>1.234013678136354</v>
      </c>
    </row>
    <row r="444" spans="1:15" ht="9.75" outlineLevel="4">
      <c r="A444" s="3" t="s">
        <v>2098</v>
      </c>
      <c r="B444" s="3" t="s">
        <v>13</v>
      </c>
      <c r="C444" s="22"/>
      <c r="D444" s="4" t="s">
        <v>2391</v>
      </c>
      <c r="E444" s="4" t="s">
        <v>2392</v>
      </c>
      <c r="F444" s="6">
        <v>81741</v>
      </c>
      <c r="G444" s="6">
        <v>3900</v>
      </c>
      <c r="H444" s="6">
        <v>29342</v>
      </c>
      <c r="I444" s="6">
        <v>10727</v>
      </c>
      <c r="J444" s="6">
        <v>110495</v>
      </c>
      <c r="K444" s="6">
        <v>54313</v>
      </c>
      <c r="L444" s="6">
        <v>3800</v>
      </c>
      <c r="M444" s="9">
        <v>0</v>
      </c>
      <c r="N444" s="11" t="s">
        <v>16</v>
      </c>
      <c r="O444" s="17">
        <f t="shared" si="35"/>
        <v>0.6644523556110152</v>
      </c>
    </row>
    <row r="445" spans="1:15" ht="9.75" outlineLevel="4">
      <c r="A445" s="3" t="s">
        <v>2098</v>
      </c>
      <c r="B445" s="3" t="s">
        <v>13</v>
      </c>
      <c r="C445" s="22"/>
      <c r="D445" s="4" t="s">
        <v>2113</v>
      </c>
      <c r="E445" s="4" t="s">
        <v>2114</v>
      </c>
      <c r="F445" s="6">
        <v>55355</v>
      </c>
      <c r="G445" s="8" t="s">
        <v>64</v>
      </c>
      <c r="H445" s="9">
        <v>0</v>
      </c>
      <c r="I445" s="6">
        <v>31858</v>
      </c>
      <c r="J445" s="6">
        <v>103065</v>
      </c>
      <c r="K445" s="6">
        <v>83755</v>
      </c>
      <c r="L445" s="8" t="s">
        <v>64</v>
      </c>
      <c r="M445" s="6">
        <v>107300</v>
      </c>
      <c r="N445" s="11" t="s">
        <v>16</v>
      </c>
      <c r="O445" s="17">
        <f t="shared" si="35"/>
        <v>1.5130521181465089</v>
      </c>
    </row>
    <row r="446" spans="1:15" ht="9.75" outlineLevel="4">
      <c r="A446" s="3" t="s">
        <v>2098</v>
      </c>
      <c r="B446" s="3" t="s">
        <v>13</v>
      </c>
      <c r="C446" s="22"/>
      <c r="D446" s="4" t="s">
        <v>2101</v>
      </c>
      <c r="E446" s="4" t="s">
        <v>2102</v>
      </c>
      <c r="F446" s="6">
        <v>52107</v>
      </c>
      <c r="G446" s="6">
        <v>3095</v>
      </c>
      <c r="H446" s="6">
        <v>21424</v>
      </c>
      <c r="I446" s="6">
        <v>9886</v>
      </c>
      <c r="J446" s="6">
        <v>81270</v>
      </c>
      <c r="K446" s="6">
        <v>49712</v>
      </c>
      <c r="L446" s="6">
        <v>3344</v>
      </c>
      <c r="M446" s="6">
        <v>240000</v>
      </c>
      <c r="N446" s="11" t="s">
        <v>16</v>
      </c>
      <c r="O446" s="17">
        <f t="shared" si="35"/>
        <v>0.9540368856391656</v>
      </c>
    </row>
    <row r="447" spans="1:15" ht="9.75" outlineLevel="4">
      <c r="A447" s="3" t="s">
        <v>2098</v>
      </c>
      <c r="B447" s="3" t="s">
        <v>13</v>
      </c>
      <c r="C447" s="22"/>
      <c r="D447" s="4" t="s">
        <v>2115</v>
      </c>
      <c r="E447" s="4" t="s">
        <v>2116</v>
      </c>
      <c r="F447" s="6">
        <v>49161</v>
      </c>
      <c r="G447" s="6">
        <v>1100</v>
      </c>
      <c r="H447" s="6">
        <v>12427</v>
      </c>
      <c r="I447" s="6">
        <v>3332</v>
      </c>
      <c r="J447" s="6">
        <v>113481</v>
      </c>
      <c r="K447" s="6">
        <v>85061</v>
      </c>
      <c r="L447" s="6">
        <v>1227</v>
      </c>
      <c r="M447" s="6">
        <v>71833</v>
      </c>
      <c r="N447" s="11" t="s">
        <v>16</v>
      </c>
      <c r="O447" s="17">
        <f t="shared" si="35"/>
        <v>1.7302536563536137</v>
      </c>
    </row>
    <row r="448" spans="1:15" ht="9.75" outlineLevel="4">
      <c r="A448" s="3" t="s">
        <v>2098</v>
      </c>
      <c r="B448" s="3" t="s">
        <v>13</v>
      </c>
      <c r="C448" s="22"/>
      <c r="D448" s="4" t="s">
        <v>2144</v>
      </c>
      <c r="E448" s="4" t="s">
        <v>2145</v>
      </c>
      <c r="F448" s="6">
        <v>46487.4</v>
      </c>
      <c r="G448" s="6">
        <v>87.1</v>
      </c>
      <c r="H448" s="6">
        <v>1144.9</v>
      </c>
      <c r="I448" s="6">
        <v>432.4</v>
      </c>
      <c r="J448" s="6">
        <v>12831.4</v>
      </c>
      <c r="K448" s="6">
        <v>5634.7</v>
      </c>
      <c r="L448" s="6">
        <v>88.7</v>
      </c>
      <c r="M448" s="6">
        <v>21700</v>
      </c>
      <c r="N448" s="11" t="s">
        <v>16</v>
      </c>
      <c r="O448" s="17">
        <f t="shared" si="35"/>
        <v>0.12120918786595937</v>
      </c>
    </row>
    <row r="449" spans="1:15" ht="9.75" outlineLevel="4">
      <c r="A449" s="3" t="s">
        <v>2098</v>
      </c>
      <c r="B449" s="3" t="s">
        <v>13</v>
      </c>
      <c r="C449" s="22"/>
      <c r="D449" s="4" t="s">
        <v>2105</v>
      </c>
      <c r="E449" s="4" t="s">
        <v>2106</v>
      </c>
      <c r="F449" s="6">
        <v>38226</v>
      </c>
      <c r="G449" s="6">
        <v>712</v>
      </c>
      <c r="H449" s="6">
        <v>7295</v>
      </c>
      <c r="I449" s="6">
        <v>3686</v>
      </c>
      <c r="J449" s="6">
        <v>110903</v>
      </c>
      <c r="K449" s="6">
        <v>91056</v>
      </c>
      <c r="L449" s="6">
        <v>1391</v>
      </c>
      <c r="M449" s="6">
        <v>132000</v>
      </c>
      <c r="N449" s="11" t="s">
        <v>16</v>
      </c>
      <c r="O449" s="17">
        <f t="shared" si="35"/>
        <v>2.3820436352221</v>
      </c>
    </row>
    <row r="450" spans="1:15" ht="9.75" outlineLevel="4">
      <c r="A450" s="3" t="s">
        <v>2098</v>
      </c>
      <c r="B450" s="3" t="s">
        <v>13</v>
      </c>
      <c r="C450" s="22"/>
      <c r="D450" s="4" t="s">
        <v>2152</v>
      </c>
      <c r="E450" s="4" t="s">
        <v>2153</v>
      </c>
      <c r="F450" s="6">
        <v>27924.7</v>
      </c>
      <c r="G450" s="6">
        <v>95.6</v>
      </c>
      <c r="H450" s="6">
        <v>1341.8</v>
      </c>
      <c r="I450" s="6">
        <v>568.8</v>
      </c>
      <c r="J450" s="6">
        <v>10800</v>
      </c>
      <c r="K450" s="6">
        <v>6662.6</v>
      </c>
      <c r="L450" s="6">
        <v>174.4</v>
      </c>
      <c r="M450" s="6">
        <v>18800</v>
      </c>
      <c r="N450" s="11" t="s">
        <v>16</v>
      </c>
      <c r="O450" s="17">
        <f t="shared" si="35"/>
        <v>0.23859164109193653</v>
      </c>
    </row>
    <row r="451" spans="1:15" ht="9.75" outlineLevel="4">
      <c r="A451" s="3" t="s">
        <v>2098</v>
      </c>
      <c r="B451" s="3" t="s">
        <v>13</v>
      </c>
      <c r="C451" s="22"/>
      <c r="D451" s="4" t="s">
        <v>2210</v>
      </c>
      <c r="E451" s="4" t="s">
        <v>2211</v>
      </c>
      <c r="F451" s="6">
        <v>27670.6</v>
      </c>
      <c r="G451" s="6">
        <v>19.2</v>
      </c>
      <c r="H451" s="6">
        <v>371.2</v>
      </c>
      <c r="I451" s="6">
        <v>63.1</v>
      </c>
      <c r="J451" s="6">
        <v>6138.2</v>
      </c>
      <c r="K451" s="6">
        <v>2326.5</v>
      </c>
      <c r="L451" s="6">
        <v>18.6</v>
      </c>
      <c r="M451" s="6">
        <v>8900</v>
      </c>
      <c r="N451" s="11" t="s">
        <v>16</v>
      </c>
      <c r="O451" s="17">
        <f t="shared" si="35"/>
        <v>0.08407840812992852</v>
      </c>
    </row>
    <row r="452" spans="1:15" ht="9.75" outlineLevel="4">
      <c r="A452" s="3" t="s">
        <v>2098</v>
      </c>
      <c r="B452" s="3" t="s">
        <v>13</v>
      </c>
      <c r="C452" s="22"/>
      <c r="D452" s="4" t="s">
        <v>2125</v>
      </c>
      <c r="E452" s="4" t="s">
        <v>2126</v>
      </c>
      <c r="F452" s="6">
        <v>25281</v>
      </c>
      <c r="G452" s="6">
        <v>623</v>
      </c>
      <c r="H452" s="6">
        <v>5894</v>
      </c>
      <c r="I452" s="6">
        <v>2534</v>
      </c>
      <c r="J452" s="6">
        <v>50796</v>
      </c>
      <c r="K452" s="6">
        <v>42383</v>
      </c>
      <c r="L452" s="6">
        <v>994</v>
      </c>
      <c r="M452" s="6">
        <v>33000</v>
      </c>
      <c r="N452" s="11" t="s">
        <v>16</v>
      </c>
      <c r="O452" s="17">
        <f t="shared" si="35"/>
        <v>1.6764764052054903</v>
      </c>
    </row>
    <row r="453" spans="1:15" ht="9.75" outlineLevel="4">
      <c r="A453" s="3" t="s">
        <v>2098</v>
      </c>
      <c r="B453" s="3" t="s">
        <v>13</v>
      </c>
      <c r="C453" s="22"/>
      <c r="D453" s="4" t="s">
        <v>2385</v>
      </c>
      <c r="E453" s="4" t="s">
        <v>2386</v>
      </c>
      <c r="F453" s="6">
        <v>24704</v>
      </c>
      <c r="G453" s="6">
        <v>1512</v>
      </c>
      <c r="H453" s="9">
        <v>0</v>
      </c>
      <c r="I453" s="6">
        <v>3850</v>
      </c>
      <c r="J453" s="6">
        <v>46612</v>
      </c>
      <c r="K453" s="6">
        <v>29493</v>
      </c>
      <c r="L453" s="6">
        <v>902</v>
      </c>
      <c r="M453" s="9">
        <v>0</v>
      </c>
      <c r="N453" s="11" t="s">
        <v>16</v>
      </c>
      <c r="O453" s="17">
        <f t="shared" si="35"/>
        <v>1.1938552461139897</v>
      </c>
    </row>
    <row r="454" spans="1:15" ht="9.75" outlineLevel="4">
      <c r="A454" s="3" t="s">
        <v>2098</v>
      </c>
      <c r="B454" s="3" t="s">
        <v>13</v>
      </c>
      <c r="C454" s="22"/>
      <c r="D454" s="4" t="s">
        <v>2154</v>
      </c>
      <c r="E454" s="4" t="s">
        <v>2155</v>
      </c>
      <c r="F454" s="6">
        <v>22768.7</v>
      </c>
      <c r="G454" s="6">
        <v>112</v>
      </c>
      <c r="H454" s="6">
        <v>1314.3</v>
      </c>
      <c r="I454" s="6">
        <v>636.3</v>
      </c>
      <c r="J454" s="6">
        <v>12442.9</v>
      </c>
      <c r="K454" s="6">
        <v>6247.8</v>
      </c>
      <c r="L454" s="6">
        <v>122.5</v>
      </c>
      <c r="M454" s="6">
        <v>17000</v>
      </c>
      <c r="N454" s="11" t="s">
        <v>16</v>
      </c>
      <c r="O454" s="17">
        <f t="shared" si="35"/>
        <v>0.2744030181784643</v>
      </c>
    </row>
    <row r="455" spans="1:15" ht="9.75" outlineLevel="4">
      <c r="A455" s="3" t="s">
        <v>2098</v>
      </c>
      <c r="B455" s="3" t="s">
        <v>13</v>
      </c>
      <c r="C455" s="22"/>
      <c r="D455" s="4" t="s">
        <v>2401</v>
      </c>
      <c r="E455" s="4" t="s">
        <v>2402</v>
      </c>
      <c r="F455" s="6">
        <v>18045</v>
      </c>
      <c r="G455" s="6">
        <v>1190</v>
      </c>
      <c r="H455" s="9">
        <v>0</v>
      </c>
      <c r="I455" s="6">
        <v>996</v>
      </c>
      <c r="J455" s="6">
        <v>24803</v>
      </c>
      <c r="K455" s="6">
        <v>16847</v>
      </c>
      <c r="L455" s="6">
        <v>251</v>
      </c>
      <c r="M455" s="9">
        <v>0</v>
      </c>
      <c r="N455" s="11" t="s">
        <v>16</v>
      </c>
      <c r="O455" s="17">
        <f t="shared" si="35"/>
        <v>0.9336104183984483</v>
      </c>
    </row>
    <row r="456" spans="1:15" ht="9.75" outlineLevel="4">
      <c r="A456" s="3" t="s">
        <v>2098</v>
      </c>
      <c r="B456" s="3" t="s">
        <v>13</v>
      </c>
      <c r="C456" s="22"/>
      <c r="D456" s="4" t="s">
        <v>2103</v>
      </c>
      <c r="E456" s="4" t="s">
        <v>2104</v>
      </c>
      <c r="F456" s="6">
        <v>17899.2</v>
      </c>
      <c r="G456" s="6">
        <v>504.7</v>
      </c>
      <c r="H456" s="6">
        <v>5043.8</v>
      </c>
      <c r="I456" s="6">
        <v>2804.3</v>
      </c>
      <c r="J456" s="6">
        <v>9603.2</v>
      </c>
      <c r="K456" s="6">
        <v>4005.4</v>
      </c>
      <c r="L456" s="6">
        <v>963.1</v>
      </c>
      <c r="M456" s="6">
        <v>161000</v>
      </c>
      <c r="N456" s="11" t="s">
        <v>16</v>
      </c>
      <c r="O456" s="17">
        <f t="shared" si="35"/>
        <v>0.2237753642620899</v>
      </c>
    </row>
    <row r="457" spans="1:15" ht="9.75" outlineLevel="4">
      <c r="A457" s="3" t="s">
        <v>2098</v>
      </c>
      <c r="B457" s="3" t="s">
        <v>13</v>
      </c>
      <c r="C457" s="22"/>
      <c r="D457" s="4" t="s">
        <v>2128</v>
      </c>
      <c r="E457" s="4" t="s">
        <v>2129</v>
      </c>
      <c r="F457" s="6">
        <v>16192</v>
      </c>
      <c r="G457" s="6">
        <v>2550</v>
      </c>
      <c r="H457" s="6">
        <v>27275</v>
      </c>
      <c r="I457" s="6">
        <v>10554</v>
      </c>
      <c r="J457" s="6">
        <v>24143</v>
      </c>
      <c r="K457" s="6">
        <v>20629</v>
      </c>
      <c r="L457" s="6">
        <v>4021</v>
      </c>
      <c r="M457" s="6">
        <v>31800</v>
      </c>
      <c r="N457" s="11" t="s">
        <v>16</v>
      </c>
      <c r="O457" s="17">
        <f t="shared" si="35"/>
        <v>1.274024209486166</v>
      </c>
    </row>
    <row r="458" spans="1:15" ht="9.75" outlineLevel="4">
      <c r="A458" s="3" t="s">
        <v>2098</v>
      </c>
      <c r="B458" s="3" t="s">
        <v>13</v>
      </c>
      <c r="C458" s="22"/>
      <c r="D458" s="4" t="s">
        <v>2117</v>
      </c>
      <c r="E458" s="4" t="s">
        <v>2118</v>
      </c>
      <c r="F458" s="6">
        <v>12173</v>
      </c>
      <c r="G458" s="6">
        <v>606</v>
      </c>
      <c r="H458" s="6">
        <v>5044</v>
      </c>
      <c r="I458" s="6">
        <v>1583</v>
      </c>
      <c r="J458" s="6">
        <v>10201</v>
      </c>
      <c r="K458" s="6">
        <v>5618</v>
      </c>
      <c r="L458" s="6">
        <v>381</v>
      </c>
      <c r="M458" s="6">
        <v>70000</v>
      </c>
      <c r="N458" s="11" t="s">
        <v>16</v>
      </c>
      <c r="O458" s="17">
        <f t="shared" si="35"/>
        <v>0.46151318491744026</v>
      </c>
    </row>
    <row r="459" spans="1:15" ht="9.75" outlineLevel="4">
      <c r="A459" s="3" t="s">
        <v>2098</v>
      </c>
      <c r="B459" s="3" t="s">
        <v>13</v>
      </c>
      <c r="C459" s="22"/>
      <c r="D459" s="4" t="s">
        <v>2119</v>
      </c>
      <c r="E459" s="4" t="s">
        <v>2120</v>
      </c>
      <c r="F459" s="6">
        <v>10938.5</v>
      </c>
      <c r="G459" s="6">
        <v>127.2</v>
      </c>
      <c r="H459" s="6">
        <v>1776.4</v>
      </c>
      <c r="I459" s="6">
        <v>672.7</v>
      </c>
      <c r="J459" s="6">
        <v>33110.5</v>
      </c>
      <c r="K459" s="6">
        <v>4817.7</v>
      </c>
      <c r="L459" s="6">
        <v>158.8</v>
      </c>
      <c r="M459" s="6">
        <v>55000</v>
      </c>
      <c r="N459" s="11" t="s">
        <v>16</v>
      </c>
      <c r="O459" s="17">
        <f t="shared" si="35"/>
        <v>0.44043516021392326</v>
      </c>
    </row>
    <row r="460" spans="1:15" ht="9.75" outlineLevel="4">
      <c r="A460" s="3" t="s">
        <v>2098</v>
      </c>
      <c r="B460" s="3" t="s">
        <v>13</v>
      </c>
      <c r="C460" s="22"/>
      <c r="D460" s="4" t="s">
        <v>2167</v>
      </c>
      <c r="E460" s="4" t="s">
        <v>2168</v>
      </c>
      <c r="F460" s="6">
        <v>9659</v>
      </c>
      <c r="G460" s="6">
        <v>185</v>
      </c>
      <c r="H460" s="6">
        <v>2946</v>
      </c>
      <c r="I460" s="6">
        <v>892</v>
      </c>
      <c r="J460" s="6">
        <v>15308</v>
      </c>
      <c r="K460" s="6">
        <v>12155</v>
      </c>
      <c r="L460" s="6">
        <v>215</v>
      </c>
      <c r="M460" s="6">
        <v>14600</v>
      </c>
      <c r="N460" s="11" t="s">
        <v>16</v>
      </c>
      <c r="O460" s="17">
        <f t="shared" si="35"/>
        <v>1.2584118438761775</v>
      </c>
    </row>
    <row r="461" spans="1:15" ht="9.75" outlineLevel="4">
      <c r="A461" s="3" t="s">
        <v>2098</v>
      </c>
      <c r="B461" s="3" t="s">
        <v>13</v>
      </c>
      <c r="C461" s="22"/>
      <c r="D461" s="4" t="s">
        <v>2383</v>
      </c>
      <c r="E461" s="4" t="s">
        <v>2384</v>
      </c>
      <c r="F461" s="6">
        <v>9111</v>
      </c>
      <c r="G461" s="6">
        <v>1130</v>
      </c>
      <c r="H461" s="9">
        <v>0</v>
      </c>
      <c r="I461" s="6">
        <v>12648</v>
      </c>
      <c r="J461" s="6">
        <v>28547</v>
      </c>
      <c r="K461" s="6">
        <v>23345</v>
      </c>
      <c r="L461" s="6">
        <v>1250</v>
      </c>
      <c r="M461" s="9">
        <v>0</v>
      </c>
      <c r="N461" s="11" t="s">
        <v>16</v>
      </c>
      <c r="O461" s="17">
        <f t="shared" si="35"/>
        <v>2.5622873449676216</v>
      </c>
    </row>
    <row r="462" spans="1:15" ht="9.75" outlineLevel="4">
      <c r="A462" s="3" t="s">
        <v>2098</v>
      </c>
      <c r="B462" s="3" t="s">
        <v>13</v>
      </c>
      <c r="C462" s="22"/>
      <c r="D462" s="4" t="s">
        <v>2192</v>
      </c>
      <c r="E462" s="4" t="s">
        <v>2193</v>
      </c>
      <c r="F462" s="6">
        <v>8428</v>
      </c>
      <c r="G462" s="6">
        <v>178</v>
      </c>
      <c r="H462" s="6">
        <v>1214</v>
      </c>
      <c r="I462" s="6">
        <v>516</v>
      </c>
      <c r="J462" s="6">
        <v>12471</v>
      </c>
      <c r="K462" s="6">
        <v>10644</v>
      </c>
      <c r="L462" s="6">
        <v>262</v>
      </c>
      <c r="M462" s="6">
        <v>10650</v>
      </c>
      <c r="N462" s="11" t="s">
        <v>16</v>
      </c>
      <c r="O462" s="17">
        <f t="shared" si="35"/>
        <v>1.2629330802088277</v>
      </c>
    </row>
    <row r="463" spans="1:15" ht="9.75" outlineLevel="4">
      <c r="A463" s="3" t="s">
        <v>2098</v>
      </c>
      <c r="B463" s="3" t="s">
        <v>13</v>
      </c>
      <c r="C463" s="22"/>
      <c r="D463" s="4" t="s">
        <v>2136</v>
      </c>
      <c r="E463" s="4" t="s">
        <v>2137</v>
      </c>
      <c r="F463" s="6">
        <v>7548</v>
      </c>
      <c r="G463" s="6">
        <v>286</v>
      </c>
      <c r="H463" s="6">
        <v>2163</v>
      </c>
      <c r="I463" s="6">
        <v>930</v>
      </c>
      <c r="J463" s="6">
        <v>34200</v>
      </c>
      <c r="K463" s="6">
        <v>23521</v>
      </c>
      <c r="L463" s="6">
        <v>308</v>
      </c>
      <c r="M463" s="6">
        <v>22655</v>
      </c>
      <c r="N463" s="11" t="s">
        <v>16</v>
      </c>
      <c r="O463" s="17">
        <f t="shared" si="35"/>
        <v>3.1161897191308956</v>
      </c>
    </row>
    <row r="464" spans="1:15" ht="9.75" outlineLevel="4">
      <c r="A464" s="3" t="s">
        <v>2098</v>
      </c>
      <c r="B464" s="3" t="s">
        <v>13</v>
      </c>
      <c r="C464" s="22"/>
      <c r="D464" s="4" t="s">
        <v>2130</v>
      </c>
      <c r="E464" s="4" t="s">
        <v>2131</v>
      </c>
      <c r="F464" s="6">
        <v>6591</v>
      </c>
      <c r="G464" s="6">
        <v>95</v>
      </c>
      <c r="H464" s="6">
        <v>977</v>
      </c>
      <c r="I464" s="6">
        <v>396</v>
      </c>
      <c r="J464" s="6">
        <v>8607</v>
      </c>
      <c r="K464" s="6">
        <v>5563</v>
      </c>
      <c r="L464" s="6">
        <v>118</v>
      </c>
      <c r="M464" s="6">
        <v>30200</v>
      </c>
      <c r="N464" s="11" t="s">
        <v>16</v>
      </c>
      <c r="O464" s="17">
        <f t="shared" si="35"/>
        <v>0.8440297375208617</v>
      </c>
    </row>
    <row r="465" spans="1:15" ht="9.75" outlineLevel="4">
      <c r="A465" s="3" t="s">
        <v>2098</v>
      </c>
      <c r="B465" s="3" t="s">
        <v>13</v>
      </c>
      <c r="C465" s="22"/>
      <c r="D465" s="4" t="s">
        <v>2150</v>
      </c>
      <c r="E465" s="4" t="s">
        <v>2151</v>
      </c>
      <c r="F465" s="6">
        <v>6508</v>
      </c>
      <c r="G465" s="6">
        <v>280</v>
      </c>
      <c r="H465" s="9">
        <v>0</v>
      </c>
      <c r="I465" s="6">
        <v>1205</v>
      </c>
      <c r="J465" s="6">
        <v>13233</v>
      </c>
      <c r="K465" s="6">
        <v>8031</v>
      </c>
      <c r="L465" s="6">
        <v>381</v>
      </c>
      <c r="M465" s="6">
        <v>19000</v>
      </c>
      <c r="N465" s="11" t="s">
        <v>16</v>
      </c>
      <c r="O465" s="17">
        <f t="shared" si="35"/>
        <v>1.234019668100799</v>
      </c>
    </row>
    <row r="466" spans="1:15" ht="9.75" outlineLevel="4">
      <c r="A466" s="3" t="s">
        <v>2098</v>
      </c>
      <c r="B466" s="3" t="s">
        <v>13</v>
      </c>
      <c r="C466" s="22"/>
      <c r="D466" s="4" t="s">
        <v>2206</v>
      </c>
      <c r="E466" s="4" t="s">
        <v>2207</v>
      </c>
      <c r="F466" s="6">
        <v>6445.5</v>
      </c>
      <c r="G466" s="6">
        <v>20.7</v>
      </c>
      <c r="H466" s="6">
        <v>336.8</v>
      </c>
      <c r="I466" s="6">
        <v>121</v>
      </c>
      <c r="J466" s="6">
        <v>3586.5</v>
      </c>
      <c r="K466" s="6">
        <v>2340.7</v>
      </c>
      <c r="L466" s="6">
        <v>40.3</v>
      </c>
      <c r="M466" s="6">
        <v>9100</v>
      </c>
      <c r="N466" s="11" t="s">
        <v>16</v>
      </c>
      <c r="O466" s="17">
        <f t="shared" si="35"/>
        <v>0.3631525870762547</v>
      </c>
    </row>
    <row r="467" spans="1:15" ht="9.75" outlineLevel="4">
      <c r="A467" s="3" t="s">
        <v>2098</v>
      </c>
      <c r="B467" s="3" t="s">
        <v>13</v>
      </c>
      <c r="C467" s="22"/>
      <c r="D467" s="4" t="s">
        <v>2121</v>
      </c>
      <c r="E467" s="4" t="s">
        <v>2122</v>
      </c>
      <c r="F467" s="6">
        <v>6413.8</v>
      </c>
      <c r="G467" s="6">
        <v>130.1</v>
      </c>
      <c r="H467" s="6">
        <v>1204.4</v>
      </c>
      <c r="I467" s="6">
        <v>483.3</v>
      </c>
      <c r="J467" s="6">
        <v>14520.5</v>
      </c>
      <c r="K467" s="6">
        <v>11760.8</v>
      </c>
      <c r="L467" s="6">
        <v>148.5</v>
      </c>
      <c r="M467" s="6">
        <v>40000</v>
      </c>
      <c r="N467" s="11" t="s">
        <v>16</v>
      </c>
      <c r="O467" s="17">
        <f t="shared" si="35"/>
        <v>1.8336711465901647</v>
      </c>
    </row>
    <row r="468" spans="1:15" ht="9.75" outlineLevel="4">
      <c r="A468" s="3" t="s">
        <v>2098</v>
      </c>
      <c r="B468" s="3" t="s">
        <v>13</v>
      </c>
      <c r="C468" s="22"/>
      <c r="D468" s="4" t="s">
        <v>2123</v>
      </c>
      <c r="E468" s="4" t="s">
        <v>2124</v>
      </c>
      <c r="F468" s="6">
        <v>6374.5</v>
      </c>
      <c r="G468" s="6">
        <v>98.5</v>
      </c>
      <c r="H468" s="6">
        <v>2091.6</v>
      </c>
      <c r="I468" s="6">
        <v>590.8</v>
      </c>
      <c r="J468" s="6">
        <v>3493.3</v>
      </c>
      <c r="K468" s="6">
        <v>2057.8</v>
      </c>
      <c r="L468" s="6">
        <v>119.1</v>
      </c>
      <c r="M468" s="6">
        <v>33966</v>
      </c>
      <c r="N468" s="11" t="s">
        <v>16</v>
      </c>
      <c r="O468" s="17">
        <f t="shared" si="35"/>
        <v>0.3228174758804612</v>
      </c>
    </row>
    <row r="469" spans="1:15" ht="9.75" outlineLevel="4">
      <c r="A469" s="3" t="s">
        <v>2098</v>
      </c>
      <c r="B469" s="3" t="s">
        <v>13</v>
      </c>
      <c r="C469" s="22"/>
      <c r="D469" s="4" t="s">
        <v>2180</v>
      </c>
      <c r="E469" s="4" t="s">
        <v>2181</v>
      </c>
      <c r="F469" s="6">
        <v>6122.7</v>
      </c>
      <c r="G469" s="6">
        <v>158.9</v>
      </c>
      <c r="H469" s="6">
        <v>1851.2</v>
      </c>
      <c r="I469" s="6">
        <v>971.4</v>
      </c>
      <c r="J469" s="6">
        <v>9401.2</v>
      </c>
      <c r="K469" s="6">
        <v>4901.6</v>
      </c>
      <c r="L469" s="6">
        <v>175.3</v>
      </c>
      <c r="M469" s="6">
        <v>12810</v>
      </c>
      <c r="N469" s="11" t="s">
        <v>16</v>
      </c>
      <c r="O469" s="17">
        <f t="shared" si="35"/>
        <v>0.8005618436310779</v>
      </c>
    </row>
    <row r="470" spans="1:15" ht="9.75" outlineLevel="4">
      <c r="A470" s="3" t="s">
        <v>2098</v>
      </c>
      <c r="B470" s="3" t="s">
        <v>13</v>
      </c>
      <c r="C470" s="22"/>
      <c r="D470" s="4" t="s">
        <v>2164</v>
      </c>
      <c r="E470" s="4" t="s">
        <v>2165</v>
      </c>
      <c r="F470" s="6">
        <v>5881</v>
      </c>
      <c r="G470" s="6">
        <v>169</v>
      </c>
      <c r="H470" s="6">
        <v>2249</v>
      </c>
      <c r="I470" s="6">
        <v>549</v>
      </c>
      <c r="J470" s="6">
        <v>10423</v>
      </c>
      <c r="K470" s="6">
        <v>6166</v>
      </c>
      <c r="L470" s="6">
        <v>181</v>
      </c>
      <c r="M470" s="6">
        <v>15000</v>
      </c>
      <c r="N470" s="11" t="s">
        <v>16</v>
      </c>
      <c r="O470" s="17">
        <f t="shared" si="35"/>
        <v>1.0484611460635946</v>
      </c>
    </row>
    <row r="471" spans="1:15" ht="9.75" outlineLevel="4">
      <c r="A471" s="3" t="s">
        <v>2098</v>
      </c>
      <c r="B471" s="3" t="s">
        <v>13</v>
      </c>
      <c r="C471" s="22"/>
      <c r="D471" s="4" t="s">
        <v>2378</v>
      </c>
      <c r="E471" s="4" t="s">
        <v>2379</v>
      </c>
      <c r="F471" s="6">
        <v>5568.7</v>
      </c>
      <c r="G471" s="6">
        <v>171.6</v>
      </c>
      <c r="H471" s="6">
        <v>1510.4</v>
      </c>
      <c r="I471" s="6">
        <v>609.5</v>
      </c>
      <c r="J471" s="6">
        <v>7458.4</v>
      </c>
      <c r="K471" s="6">
        <v>6091.9</v>
      </c>
      <c r="L471" s="6">
        <v>172.1</v>
      </c>
      <c r="M471" s="9">
        <v>0</v>
      </c>
      <c r="N471" s="11" t="s">
        <v>16</v>
      </c>
      <c r="O471" s="17">
        <f t="shared" si="35"/>
        <v>1.0939537055327095</v>
      </c>
    </row>
    <row r="472" spans="1:15" ht="9.75" outlineLevel="4">
      <c r="A472" s="3" t="s">
        <v>2098</v>
      </c>
      <c r="B472" s="3" t="s">
        <v>13</v>
      </c>
      <c r="C472" s="22"/>
      <c r="D472" s="4" t="s">
        <v>2162</v>
      </c>
      <c r="E472" s="4" t="s">
        <v>2163</v>
      </c>
      <c r="F472" s="6">
        <v>5373.6</v>
      </c>
      <c r="G472" s="6">
        <v>244.6</v>
      </c>
      <c r="H472" s="6">
        <v>1745.7</v>
      </c>
      <c r="I472" s="6">
        <v>1125.9</v>
      </c>
      <c r="J472" s="6">
        <v>10693</v>
      </c>
      <c r="K472" s="6">
        <v>6038</v>
      </c>
      <c r="L472" s="6">
        <v>416.9</v>
      </c>
      <c r="M472" s="6">
        <v>16000</v>
      </c>
      <c r="N472" s="11" t="s">
        <v>16</v>
      </c>
      <c r="O472" s="17">
        <f t="shared" si="35"/>
        <v>1.1236415066249814</v>
      </c>
    </row>
    <row r="473" spans="1:15" ht="9.75" outlineLevel="4">
      <c r="A473" s="3" t="s">
        <v>2098</v>
      </c>
      <c r="B473" s="3" t="s">
        <v>13</v>
      </c>
      <c r="C473" s="22"/>
      <c r="D473" s="4" t="s">
        <v>2244</v>
      </c>
      <c r="E473" s="4" t="s">
        <v>2245</v>
      </c>
      <c r="F473" s="6">
        <v>5322.9</v>
      </c>
      <c r="G473" s="6">
        <v>79</v>
      </c>
      <c r="H473" s="6">
        <v>632.2</v>
      </c>
      <c r="I473" s="6">
        <v>366.4</v>
      </c>
      <c r="J473" s="6">
        <v>4365.6</v>
      </c>
      <c r="K473" s="6">
        <v>3238.5</v>
      </c>
      <c r="L473" s="6">
        <v>56.6</v>
      </c>
      <c r="M473" s="6">
        <v>6660</v>
      </c>
      <c r="N473" s="11" t="s">
        <v>16</v>
      </c>
      <c r="O473" s="17">
        <f aca="true" t="shared" si="36" ref="O473:O504">K473/F473</f>
        <v>0.6084089500084541</v>
      </c>
    </row>
    <row r="474" spans="1:15" ht="9.75" outlineLevel="4">
      <c r="A474" s="3" t="s">
        <v>2098</v>
      </c>
      <c r="B474" s="3" t="s">
        <v>13</v>
      </c>
      <c r="C474" s="22"/>
      <c r="D474" s="4" t="s">
        <v>2228</v>
      </c>
      <c r="E474" s="4" t="s">
        <v>2229</v>
      </c>
      <c r="F474" s="6">
        <v>5259.3</v>
      </c>
      <c r="G474" s="6">
        <v>120.2</v>
      </c>
      <c r="H474" s="6">
        <v>1251</v>
      </c>
      <c r="I474" s="6">
        <v>621.4</v>
      </c>
      <c r="J474" s="6">
        <v>9364.6</v>
      </c>
      <c r="K474" s="6">
        <v>7464.2</v>
      </c>
      <c r="L474" s="6">
        <v>198.3</v>
      </c>
      <c r="M474" s="6">
        <v>7300</v>
      </c>
      <c r="N474" s="11" t="s">
        <v>16</v>
      </c>
      <c r="O474" s="17">
        <f t="shared" si="36"/>
        <v>1.4192383016751278</v>
      </c>
    </row>
    <row r="475" spans="1:15" ht="9.75" outlineLevel="4">
      <c r="A475" s="3" t="s">
        <v>2098</v>
      </c>
      <c r="B475" s="3" t="s">
        <v>13</v>
      </c>
      <c r="C475" s="22"/>
      <c r="D475" s="4" t="s">
        <v>2140</v>
      </c>
      <c r="E475" s="4" t="s">
        <v>2141</v>
      </c>
      <c r="F475" s="6">
        <v>5083</v>
      </c>
      <c r="G475" s="6">
        <v>155</v>
      </c>
      <c r="H475" s="6">
        <v>2313</v>
      </c>
      <c r="I475" s="6">
        <v>1165</v>
      </c>
      <c r="J475" s="6">
        <v>13129</v>
      </c>
      <c r="K475" s="6">
        <v>8618</v>
      </c>
      <c r="L475" s="6">
        <v>148</v>
      </c>
      <c r="M475" s="6">
        <v>22300</v>
      </c>
      <c r="N475" s="11" t="s">
        <v>16</v>
      </c>
      <c r="O475" s="17">
        <f t="shared" si="36"/>
        <v>1.695455439700964</v>
      </c>
    </row>
    <row r="476" spans="1:15" ht="9.75" outlineLevel="4">
      <c r="A476" s="3" t="s">
        <v>2098</v>
      </c>
      <c r="B476" s="3" t="s">
        <v>13</v>
      </c>
      <c r="C476" s="22"/>
      <c r="D476" s="4" t="s">
        <v>2146</v>
      </c>
      <c r="E476" s="4" t="s">
        <v>2147</v>
      </c>
      <c r="F476" s="6">
        <v>5066</v>
      </c>
      <c r="G476" s="6">
        <v>89</v>
      </c>
      <c r="H476" s="6">
        <v>1054</v>
      </c>
      <c r="I476" s="6">
        <v>317</v>
      </c>
      <c r="J476" s="6">
        <v>9337</v>
      </c>
      <c r="K476" s="6">
        <v>7098</v>
      </c>
      <c r="L476" s="6">
        <v>292</v>
      </c>
      <c r="M476" s="6">
        <v>21000</v>
      </c>
      <c r="N476" s="11" t="s">
        <v>16</v>
      </c>
      <c r="O476" s="17">
        <f t="shared" si="36"/>
        <v>1.4011054086063957</v>
      </c>
    </row>
    <row r="477" spans="1:15" ht="9.75" outlineLevel="4">
      <c r="A477" s="3" t="s">
        <v>2098</v>
      </c>
      <c r="B477" s="3" t="s">
        <v>13</v>
      </c>
      <c r="C477" s="22"/>
      <c r="D477" s="4" t="s">
        <v>2148</v>
      </c>
      <c r="E477" s="4" t="s">
        <v>2149</v>
      </c>
      <c r="F477" s="6">
        <v>5063</v>
      </c>
      <c r="G477" s="6">
        <v>47</v>
      </c>
      <c r="H477" s="6">
        <v>621</v>
      </c>
      <c r="I477" s="6">
        <v>308</v>
      </c>
      <c r="J477" s="6">
        <v>3281</v>
      </c>
      <c r="K477" s="6">
        <v>2164</v>
      </c>
      <c r="L477" s="6">
        <v>29</v>
      </c>
      <c r="M477" s="6">
        <v>19000</v>
      </c>
      <c r="N477" s="11" t="s">
        <v>16</v>
      </c>
      <c r="O477" s="17">
        <f t="shared" si="36"/>
        <v>0.42741457633813945</v>
      </c>
    </row>
    <row r="478" spans="1:15" ht="9.75" outlineLevel="4">
      <c r="A478" s="3" t="s">
        <v>2098</v>
      </c>
      <c r="B478" s="3" t="s">
        <v>13</v>
      </c>
      <c r="C478" s="22"/>
      <c r="D478" s="4" t="s">
        <v>2393</v>
      </c>
      <c r="E478" s="4" t="s">
        <v>2394</v>
      </c>
      <c r="F478" s="6">
        <v>4857.8</v>
      </c>
      <c r="G478" s="6">
        <v>176.5</v>
      </c>
      <c r="H478" s="9">
        <v>0</v>
      </c>
      <c r="I478" s="6">
        <v>1021</v>
      </c>
      <c r="J478" s="6">
        <v>8619.2</v>
      </c>
      <c r="K478" s="6">
        <v>6523.1</v>
      </c>
      <c r="L478" s="6">
        <v>210.3</v>
      </c>
      <c r="M478" s="9">
        <v>0</v>
      </c>
      <c r="N478" s="11" t="s">
        <v>16</v>
      </c>
      <c r="O478" s="17">
        <f t="shared" si="36"/>
        <v>1.342809502243814</v>
      </c>
    </row>
    <row r="479" spans="1:15" ht="9.75" outlineLevel="4">
      <c r="A479" s="3" t="s">
        <v>2098</v>
      </c>
      <c r="B479" s="3" t="s">
        <v>13</v>
      </c>
      <c r="C479" s="22"/>
      <c r="D479" s="4" t="s">
        <v>2171</v>
      </c>
      <c r="E479" s="4" t="s">
        <v>2172</v>
      </c>
      <c r="F479" s="6">
        <v>4795.5</v>
      </c>
      <c r="G479" s="6">
        <v>165</v>
      </c>
      <c r="H479" s="6">
        <v>1758.6</v>
      </c>
      <c r="I479" s="6">
        <v>787.4</v>
      </c>
      <c r="J479" s="6">
        <v>11726.5</v>
      </c>
      <c r="K479" s="6">
        <v>8908.8</v>
      </c>
      <c r="L479" s="6">
        <v>184.9</v>
      </c>
      <c r="M479" s="6">
        <v>13893</v>
      </c>
      <c r="N479" s="11" t="s">
        <v>16</v>
      </c>
      <c r="O479" s="17">
        <f t="shared" si="36"/>
        <v>1.8577416327807317</v>
      </c>
    </row>
    <row r="480" spans="1:15" ht="9.75" outlineLevel="4">
      <c r="A480" s="3" t="s">
        <v>2098</v>
      </c>
      <c r="B480" s="3" t="s">
        <v>13</v>
      </c>
      <c r="C480" s="22"/>
      <c r="D480" s="4" t="s">
        <v>2200</v>
      </c>
      <c r="E480" s="4" t="s">
        <v>2201</v>
      </c>
      <c r="F480" s="6">
        <v>4681.5</v>
      </c>
      <c r="G480" s="6">
        <v>143.1</v>
      </c>
      <c r="H480" s="6">
        <v>1179.3</v>
      </c>
      <c r="I480" s="6">
        <v>557.3</v>
      </c>
      <c r="J480" s="6">
        <v>7201.4</v>
      </c>
      <c r="K480" s="6">
        <v>5819.8</v>
      </c>
      <c r="L480" s="6">
        <v>122.4</v>
      </c>
      <c r="M480" s="6">
        <v>9228</v>
      </c>
      <c r="N480" s="11" t="s">
        <v>16</v>
      </c>
      <c r="O480" s="17">
        <f t="shared" si="36"/>
        <v>1.2431485634946065</v>
      </c>
    </row>
    <row r="481" spans="1:15" ht="9.75" outlineLevel="4">
      <c r="A481" s="3" t="s">
        <v>2098</v>
      </c>
      <c r="B481" s="3" t="s">
        <v>13</v>
      </c>
      <c r="C481" s="22"/>
      <c r="D481" s="4" t="s">
        <v>2185</v>
      </c>
      <c r="E481" s="4" t="s">
        <v>2186</v>
      </c>
      <c r="F481" s="6">
        <v>4618.1</v>
      </c>
      <c r="G481" s="6">
        <v>314</v>
      </c>
      <c r="H481" s="6">
        <v>3905.6</v>
      </c>
      <c r="I481" s="6">
        <v>1487.7</v>
      </c>
      <c r="J481" s="6">
        <v>61960.3</v>
      </c>
      <c r="K481" s="6">
        <v>40003</v>
      </c>
      <c r="L481" s="6">
        <v>372.1</v>
      </c>
      <c r="M481" s="6">
        <v>12500</v>
      </c>
      <c r="N481" s="11" t="s">
        <v>16</v>
      </c>
      <c r="O481" s="26">
        <f t="shared" si="36"/>
        <v>8.662220393668392</v>
      </c>
    </row>
    <row r="482" spans="1:15" ht="9.75" outlineLevel="4">
      <c r="A482" s="3" t="s">
        <v>2098</v>
      </c>
      <c r="B482" s="3" t="s">
        <v>13</v>
      </c>
      <c r="C482" s="22"/>
      <c r="D482" s="4" t="s">
        <v>2242</v>
      </c>
      <c r="E482" s="4" t="s">
        <v>2243</v>
      </c>
      <c r="F482" s="6">
        <v>4408</v>
      </c>
      <c r="G482" s="6">
        <v>77</v>
      </c>
      <c r="H482" s="6">
        <v>501</v>
      </c>
      <c r="I482" s="6">
        <v>157</v>
      </c>
      <c r="J482" s="6">
        <v>14746</v>
      </c>
      <c r="K482" s="6">
        <v>11557</v>
      </c>
      <c r="L482" s="6">
        <v>107</v>
      </c>
      <c r="M482" s="6">
        <v>6690</v>
      </c>
      <c r="N482" s="11" t="s">
        <v>16</v>
      </c>
      <c r="O482" s="17">
        <f t="shared" si="36"/>
        <v>2.621823956442831</v>
      </c>
    </row>
    <row r="483" spans="1:15" ht="9.75" outlineLevel="4">
      <c r="A483" s="3" t="s">
        <v>2098</v>
      </c>
      <c r="B483" s="3" t="s">
        <v>13</v>
      </c>
      <c r="C483" s="22"/>
      <c r="D483" s="4" t="s">
        <v>2188</v>
      </c>
      <c r="E483" s="4" t="s">
        <v>2189</v>
      </c>
      <c r="F483" s="6">
        <v>4262</v>
      </c>
      <c r="G483" s="6">
        <v>71</v>
      </c>
      <c r="H483" s="6">
        <v>1064</v>
      </c>
      <c r="I483" s="6">
        <v>252</v>
      </c>
      <c r="J483" s="6">
        <v>10979</v>
      </c>
      <c r="K483" s="6">
        <v>7026</v>
      </c>
      <c r="L483" s="6">
        <v>53</v>
      </c>
      <c r="M483" s="6">
        <v>11600</v>
      </c>
      <c r="N483" s="11" t="s">
        <v>16</v>
      </c>
      <c r="O483" s="17">
        <f t="shared" si="36"/>
        <v>1.648521820741436</v>
      </c>
    </row>
    <row r="484" spans="1:15" ht="9.75" outlineLevel="4">
      <c r="A484" s="3" t="s">
        <v>2098</v>
      </c>
      <c r="B484" s="3" t="s">
        <v>13</v>
      </c>
      <c r="C484" s="22"/>
      <c r="D484" s="4" t="s">
        <v>2222</v>
      </c>
      <c r="E484" s="4" t="s">
        <v>2223</v>
      </c>
      <c r="F484" s="6">
        <v>4192</v>
      </c>
      <c r="G484" s="6">
        <v>157</v>
      </c>
      <c r="H484" s="6">
        <v>1743</v>
      </c>
      <c r="I484" s="6">
        <v>682</v>
      </c>
      <c r="J484" s="6">
        <v>4968</v>
      </c>
      <c r="K484" s="6">
        <v>2832</v>
      </c>
      <c r="L484" s="6">
        <v>142</v>
      </c>
      <c r="M484" s="6">
        <v>7700</v>
      </c>
      <c r="N484" s="11" t="s">
        <v>16</v>
      </c>
      <c r="O484" s="17">
        <f t="shared" si="36"/>
        <v>0.6755725190839694</v>
      </c>
    </row>
    <row r="485" spans="1:15" ht="9.75" outlineLevel="4">
      <c r="A485" s="3" t="s">
        <v>2098</v>
      </c>
      <c r="B485" s="3" t="s">
        <v>13</v>
      </c>
      <c r="C485" s="22"/>
      <c r="D485" s="4" t="s">
        <v>2187</v>
      </c>
      <c r="E485" s="4" t="s">
        <v>64</v>
      </c>
      <c r="F485" s="6">
        <v>4081</v>
      </c>
      <c r="G485" s="6">
        <v>103</v>
      </c>
      <c r="H485" s="6">
        <v>894</v>
      </c>
      <c r="I485" s="6">
        <v>282</v>
      </c>
      <c r="J485" s="6">
        <v>6862</v>
      </c>
      <c r="K485" s="6">
        <v>2650</v>
      </c>
      <c r="L485" s="6">
        <v>124</v>
      </c>
      <c r="M485" s="6">
        <v>11656</v>
      </c>
      <c r="N485" s="11" t="s">
        <v>16</v>
      </c>
      <c r="O485" s="17">
        <f t="shared" si="36"/>
        <v>0.6493506493506493</v>
      </c>
    </row>
    <row r="486" spans="1:15" ht="9.75" outlineLevel="4">
      <c r="A486" s="3" t="s">
        <v>2098</v>
      </c>
      <c r="B486" s="3" t="s">
        <v>13</v>
      </c>
      <c r="C486" s="22"/>
      <c r="D486" s="4" t="s">
        <v>2169</v>
      </c>
      <c r="E486" s="4" t="s">
        <v>2170</v>
      </c>
      <c r="F486" s="6">
        <v>4069.7</v>
      </c>
      <c r="G486" s="6">
        <v>113.7</v>
      </c>
      <c r="H486" s="6">
        <v>1133.5</v>
      </c>
      <c r="I486" s="6">
        <v>436.7</v>
      </c>
      <c r="J486" s="6">
        <v>2161.3</v>
      </c>
      <c r="K486" s="6">
        <v>1246.3</v>
      </c>
      <c r="L486" s="6">
        <v>70.2</v>
      </c>
      <c r="M486" s="6">
        <v>14000</v>
      </c>
      <c r="N486" s="11" t="s">
        <v>16</v>
      </c>
      <c r="O486" s="17">
        <f t="shared" si="36"/>
        <v>0.3062387890999337</v>
      </c>
    </row>
    <row r="487" spans="1:15" ht="9.75" outlineLevel="4">
      <c r="A487" s="3" t="s">
        <v>2098</v>
      </c>
      <c r="B487" s="3" t="s">
        <v>13</v>
      </c>
      <c r="C487" s="22"/>
      <c r="D487" s="4" t="s">
        <v>2204</v>
      </c>
      <c r="E487" s="4" t="s">
        <v>2205</v>
      </c>
      <c r="F487" s="6">
        <v>3991</v>
      </c>
      <c r="G487" s="6">
        <v>164</v>
      </c>
      <c r="H487" s="9">
        <v>0</v>
      </c>
      <c r="I487" s="6">
        <v>188</v>
      </c>
      <c r="J487" s="6">
        <v>3109</v>
      </c>
      <c r="K487" s="6">
        <v>1850</v>
      </c>
      <c r="L487" s="6">
        <v>96</v>
      </c>
      <c r="M487" s="6">
        <v>9139</v>
      </c>
      <c r="N487" s="11" t="s">
        <v>16</v>
      </c>
      <c r="O487" s="17">
        <f t="shared" si="36"/>
        <v>0.46354297168629416</v>
      </c>
    </row>
    <row r="488" spans="1:15" ht="9.75" outlineLevel="4">
      <c r="A488" s="3" t="s">
        <v>2098</v>
      </c>
      <c r="B488" s="3" t="s">
        <v>13</v>
      </c>
      <c r="C488" s="22"/>
      <c r="D488" s="4" t="s">
        <v>2177</v>
      </c>
      <c r="E488" s="4" t="s">
        <v>2178</v>
      </c>
      <c r="F488" s="6">
        <v>3885</v>
      </c>
      <c r="G488" s="6">
        <v>21</v>
      </c>
      <c r="H488" s="6">
        <v>165</v>
      </c>
      <c r="I488" s="6">
        <v>59</v>
      </c>
      <c r="J488" s="6">
        <v>1398</v>
      </c>
      <c r="K488" s="6">
        <v>842</v>
      </c>
      <c r="L488" s="6">
        <v>22</v>
      </c>
      <c r="M488" s="6">
        <v>13000</v>
      </c>
      <c r="N488" s="11" t="s">
        <v>16</v>
      </c>
      <c r="O488" s="17">
        <f t="shared" si="36"/>
        <v>0.21673101673101672</v>
      </c>
    </row>
    <row r="489" spans="1:15" ht="9.75" outlineLevel="4">
      <c r="A489" s="3" t="s">
        <v>2098</v>
      </c>
      <c r="B489" s="3" t="s">
        <v>13</v>
      </c>
      <c r="C489" s="22"/>
      <c r="D489" s="4" t="s">
        <v>2175</v>
      </c>
      <c r="E489" s="4" t="s">
        <v>2176</v>
      </c>
      <c r="F489" s="6">
        <v>3829.6</v>
      </c>
      <c r="G489" s="6">
        <v>81.2</v>
      </c>
      <c r="H489" s="6">
        <v>496.7</v>
      </c>
      <c r="I489" s="6">
        <v>289.4</v>
      </c>
      <c r="J489" s="6">
        <v>4955.9</v>
      </c>
      <c r="K489" s="6">
        <v>4015.3</v>
      </c>
      <c r="L489" s="6">
        <v>36.9</v>
      </c>
      <c r="M489" s="6">
        <v>13000</v>
      </c>
      <c r="N489" s="11" t="s">
        <v>16</v>
      </c>
      <c r="O489" s="17">
        <f t="shared" si="36"/>
        <v>1.048490703989973</v>
      </c>
    </row>
    <row r="490" spans="1:15" ht="9.75" outlineLevel="4">
      <c r="A490" s="3" t="s">
        <v>2098</v>
      </c>
      <c r="B490" s="3" t="s">
        <v>13</v>
      </c>
      <c r="C490" s="22"/>
      <c r="D490" s="4" t="s">
        <v>2183</v>
      </c>
      <c r="E490" s="4" t="s">
        <v>2184</v>
      </c>
      <c r="F490" s="6">
        <v>3710.5</v>
      </c>
      <c r="G490" s="6">
        <v>99.2</v>
      </c>
      <c r="H490" s="6">
        <v>1536.9</v>
      </c>
      <c r="I490" s="6">
        <v>621.9</v>
      </c>
      <c r="J490" s="6">
        <v>3633.1</v>
      </c>
      <c r="K490" s="6">
        <v>1963</v>
      </c>
      <c r="L490" s="6">
        <v>136.3</v>
      </c>
      <c r="M490" s="6">
        <v>12700</v>
      </c>
      <c r="N490" s="11" t="s">
        <v>16</v>
      </c>
      <c r="O490" s="17">
        <f t="shared" si="36"/>
        <v>0.5290392130440641</v>
      </c>
    </row>
    <row r="491" spans="1:15" ht="9.75" outlineLevel="4">
      <c r="A491" s="3" t="s">
        <v>2098</v>
      </c>
      <c r="B491" s="3" t="s">
        <v>13</v>
      </c>
      <c r="C491" s="22"/>
      <c r="D491" s="4" t="s">
        <v>2132</v>
      </c>
      <c r="E491" s="4" t="s">
        <v>2133</v>
      </c>
      <c r="F491" s="6">
        <v>3643.5</v>
      </c>
      <c r="G491" s="6">
        <v>108.2</v>
      </c>
      <c r="H491" s="6">
        <v>1394.8</v>
      </c>
      <c r="I491" s="6">
        <v>309.3</v>
      </c>
      <c r="J491" s="6">
        <v>5324.7</v>
      </c>
      <c r="K491" s="6">
        <v>3627.4</v>
      </c>
      <c r="L491" s="6">
        <v>120.5</v>
      </c>
      <c r="M491" s="6">
        <v>24950</v>
      </c>
      <c r="N491" s="11" t="s">
        <v>16</v>
      </c>
      <c r="O491" s="17">
        <f t="shared" si="36"/>
        <v>0.995581171950048</v>
      </c>
    </row>
    <row r="492" spans="1:15" ht="9.75" outlineLevel="4">
      <c r="A492" s="3" t="s">
        <v>2098</v>
      </c>
      <c r="B492" s="3" t="s">
        <v>13</v>
      </c>
      <c r="C492" s="22"/>
      <c r="D492" s="4" t="s">
        <v>2196</v>
      </c>
      <c r="E492" s="4" t="s">
        <v>2197</v>
      </c>
      <c r="F492" s="6">
        <v>3435.1</v>
      </c>
      <c r="G492" s="6">
        <v>130.1</v>
      </c>
      <c r="H492" s="6">
        <v>2602.1</v>
      </c>
      <c r="I492" s="6">
        <v>644.1</v>
      </c>
      <c r="J492" s="6">
        <v>7062.2</v>
      </c>
      <c r="K492" s="6">
        <v>5979</v>
      </c>
      <c r="L492" s="6">
        <v>154</v>
      </c>
      <c r="M492" s="6">
        <v>9700</v>
      </c>
      <c r="N492" s="11" t="s">
        <v>16</v>
      </c>
      <c r="O492" s="17">
        <f t="shared" si="36"/>
        <v>1.7405606823673256</v>
      </c>
    </row>
    <row r="493" spans="1:15" ht="9.75" outlineLevel="4">
      <c r="A493" s="3" t="s">
        <v>2098</v>
      </c>
      <c r="B493" s="3" t="s">
        <v>13</v>
      </c>
      <c r="C493" s="22"/>
      <c r="D493" s="4" t="s">
        <v>2158</v>
      </c>
      <c r="E493" s="4" t="s">
        <v>2159</v>
      </c>
      <c r="F493" s="6">
        <v>3313.5</v>
      </c>
      <c r="G493" s="6">
        <v>22.7</v>
      </c>
      <c r="H493" s="6">
        <v>186.6</v>
      </c>
      <c r="I493" s="6">
        <v>63.7</v>
      </c>
      <c r="J493" s="6">
        <v>3257.1</v>
      </c>
      <c r="K493" s="6">
        <v>2560.3</v>
      </c>
      <c r="L493" s="6">
        <v>17.4</v>
      </c>
      <c r="M493" s="6">
        <v>16600</v>
      </c>
      <c r="N493" s="11" t="s">
        <v>16</v>
      </c>
      <c r="O493" s="17">
        <f t="shared" si="36"/>
        <v>0.772687490568885</v>
      </c>
    </row>
    <row r="494" spans="1:15" ht="9.75" outlineLevel="4">
      <c r="A494" s="3" t="s">
        <v>2098</v>
      </c>
      <c r="B494" s="3" t="s">
        <v>13</v>
      </c>
      <c r="C494" s="22"/>
      <c r="D494" s="4" t="s">
        <v>2134</v>
      </c>
      <c r="E494" s="4" t="s">
        <v>2135</v>
      </c>
      <c r="F494" s="6">
        <v>3161.8</v>
      </c>
      <c r="G494" s="6">
        <v>200.4</v>
      </c>
      <c r="H494" s="6">
        <v>2695.4</v>
      </c>
      <c r="I494" s="6">
        <v>1203.9</v>
      </c>
      <c r="J494" s="6">
        <v>3823</v>
      </c>
      <c r="K494" s="6">
        <v>2840</v>
      </c>
      <c r="L494" s="6">
        <v>204.3</v>
      </c>
      <c r="M494" s="6">
        <v>24500</v>
      </c>
      <c r="N494" s="11" t="s">
        <v>16</v>
      </c>
      <c r="O494" s="17">
        <f t="shared" si="36"/>
        <v>0.8982225314694161</v>
      </c>
    </row>
    <row r="495" spans="1:15" ht="9.75" outlineLevel="4">
      <c r="A495" s="3" t="s">
        <v>2098</v>
      </c>
      <c r="B495" s="3" t="s">
        <v>13</v>
      </c>
      <c r="C495" s="22"/>
      <c r="D495" s="4" t="s">
        <v>2142</v>
      </c>
      <c r="E495" s="4" t="s">
        <v>2143</v>
      </c>
      <c r="F495" s="6">
        <v>3129.4</v>
      </c>
      <c r="G495" s="6">
        <v>464.7</v>
      </c>
      <c r="H495" s="6">
        <v>5369.4</v>
      </c>
      <c r="I495" s="6">
        <v>2206.5</v>
      </c>
      <c r="J495" s="6">
        <v>3635.4</v>
      </c>
      <c r="K495" s="6">
        <v>2661.8</v>
      </c>
      <c r="L495" s="6">
        <v>681.1</v>
      </c>
      <c r="M495" s="6">
        <v>21900</v>
      </c>
      <c r="N495" s="11" t="s">
        <v>16</v>
      </c>
      <c r="O495" s="17">
        <f t="shared" si="36"/>
        <v>0.8505783856330287</v>
      </c>
    </row>
    <row r="496" spans="1:15" ht="9.75" outlineLevel="4">
      <c r="A496" s="3" t="s">
        <v>2098</v>
      </c>
      <c r="B496" s="3" t="s">
        <v>13</v>
      </c>
      <c r="C496" s="22"/>
      <c r="D496" s="4" t="s">
        <v>2265</v>
      </c>
      <c r="E496" s="4" t="s">
        <v>2266</v>
      </c>
      <c r="F496" s="6">
        <v>3109.5</v>
      </c>
      <c r="G496" s="6">
        <v>61.2</v>
      </c>
      <c r="H496" s="6">
        <v>582</v>
      </c>
      <c r="I496" s="6">
        <v>302.5</v>
      </c>
      <c r="J496" s="6">
        <v>4274.9</v>
      </c>
      <c r="K496" s="6">
        <v>3113.6</v>
      </c>
      <c r="L496" s="6">
        <v>57.2</v>
      </c>
      <c r="M496" s="6">
        <v>5000</v>
      </c>
      <c r="N496" s="11" t="s">
        <v>16</v>
      </c>
      <c r="O496" s="17">
        <f t="shared" si="36"/>
        <v>1.0013185399581925</v>
      </c>
    </row>
    <row r="497" spans="1:15" ht="9.75" outlineLevel="4">
      <c r="A497" s="3" t="s">
        <v>2098</v>
      </c>
      <c r="B497" s="3" t="s">
        <v>13</v>
      </c>
      <c r="C497" s="22"/>
      <c r="D497" s="4" t="s">
        <v>2160</v>
      </c>
      <c r="E497" s="4" t="s">
        <v>2161</v>
      </c>
      <c r="F497" s="6">
        <v>3051.1</v>
      </c>
      <c r="G497" s="6">
        <v>55.7</v>
      </c>
      <c r="H497" s="6">
        <v>612.9</v>
      </c>
      <c r="I497" s="6">
        <v>169.5</v>
      </c>
      <c r="J497" s="6">
        <v>2342.1</v>
      </c>
      <c r="K497" s="6">
        <v>1061.5</v>
      </c>
      <c r="L497" s="6">
        <v>61.5</v>
      </c>
      <c r="M497" s="6">
        <v>16000</v>
      </c>
      <c r="N497" s="11" t="s">
        <v>16</v>
      </c>
      <c r="O497" s="17">
        <f t="shared" si="36"/>
        <v>0.3479073121169414</v>
      </c>
    </row>
    <row r="498" spans="1:15" ht="9.75" outlineLevel="4">
      <c r="A498" s="3" t="s">
        <v>2098</v>
      </c>
      <c r="B498" s="3" t="s">
        <v>13</v>
      </c>
      <c r="C498" s="22"/>
      <c r="D498" s="4" t="s">
        <v>2399</v>
      </c>
      <c r="E498" s="4" t="s">
        <v>2400</v>
      </c>
      <c r="F498" s="6">
        <v>3015.1</v>
      </c>
      <c r="G498" s="6">
        <v>57.5</v>
      </c>
      <c r="H498" s="6">
        <v>876.6</v>
      </c>
      <c r="I498" s="6">
        <v>153.8</v>
      </c>
      <c r="J498" s="6">
        <v>2143.2</v>
      </c>
      <c r="K498" s="6">
        <v>-1066.3</v>
      </c>
      <c r="L498" s="6">
        <v>49.6</v>
      </c>
      <c r="M498" s="9">
        <v>0</v>
      </c>
      <c r="N498" s="11" t="s">
        <v>16</v>
      </c>
      <c r="O498" s="26">
        <f t="shared" si="36"/>
        <v>-0.3536532784982256</v>
      </c>
    </row>
    <row r="499" spans="1:15" ht="9.75" outlineLevel="4">
      <c r="A499" s="3" t="s">
        <v>2098</v>
      </c>
      <c r="B499" s="3" t="s">
        <v>13</v>
      </c>
      <c r="C499" s="22"/>
      <c r="D499" s="4" t="s">
        <v>2194</v>
      </c>
      <c r="E499" s="4" t="s">
        <v>2195</v>
      </c>
      <c r="F499" s="6">
        <v>2856</v>
      </c>
      <c r="G499" s="6">
        <v>84</v>
      </c>
      <c r="H499" s="6">
        <v>1629</v>
      </c>
      <c r="I499" s="6">
        <v>518</v>
      </c>
      <c r="J499" s="6">
        <v>3508</v>
      </c>
      <c r="K499" s="6">
        <v>2401</v>
      </c>
      <c r="L499" s="6">
        <v>92</v>
      </c>
      <c r="M499" s="6">
        <v>10250</v>
      </c>
      <c r="N499" s="11" t="s">
        <v>16</v>
      </c>
      <c r="O499" s="17">
        <f t="shared" si="36"/>
        <v>0.8406862745098039</v>
      </c>
    </row>
    <row r="500" spans="1:15" ht="9.75" outlineLevel="4">
      <c r="A500" s="3" t="s">
        <v>2098</v>
      </c>
      <c r="B500" s="3" t="s">
        <v>13</v>
      </c>
      <c r="C500" s="22"/>
      <c r="D500" s="4" t="s">
        <v>2107</v>
      </c>
      <c r="E500" s="4" t="s">
        <v>2108</v>
      </c>
      <c r="F500" s="6">
        <v>2855.5</v>
      </c>
      <c r="G500" s="6">
        <v>142.9</v>
      </c>
      <c r="H500" s="6">
        <v>1277.6</v>
      </c>
      <c r="I500" s="6">
        <v>361.3</v>
      </c>
      <c r="J500" s="6">
        <v>2516.5</v>
      </c>
      <c r="K500" s="6">
        <v>1603.1</v>
      </c>
      <c r="L500" s="6">
        <v>116.7</v>
      </c>
      <c r="M500" s="6">
        <v>125000</v>
      </c>
      <c r="N500" s="11" t="s">
        <v>16</v>
      </c>
      <c r="O500" s="17">
        <f t="shared" si="36"/>
        <v>0.561407809490457</v>
      </c>
    </row>
    <row r="501" spans="1:15" ht="9.75" outlineLevel="4">
      <c r="A501" s="3" t="s">
        <v>2098</v>
      </c>
      <c r="B501" s="3" t="s">
        <v>13</v>
      </c>
      <c r="C501" s="22"/>
      <c r="D501" s="4" t="s">
        <v>2250</v>
      </c>
      <c r="E501" s="4" t="s">
        <v>2251</v>
      </c>
      <c r="F501" s="6">
        <v>2814</v>
      </c>
      <c r="G501" s="6">
        <v>64.7</v>
      </c>
      <c r="H501" s="6">
        <v>892.2</v>
      </c>
      <c r="I501" s="6">
        <v>314.6</v>
      </c>
      <c r="J501" s="6">
        <v>4826</v>
      </c>
      <c r="K501" s="6">
        <v>3611.9</v>
      </c>
      <c r="L501" s="6">
        <v>45.8</v>
      </c>
      <c r="M501" s="6">
        <v>5880</v>
      </c>
      <c r="N501" s="11" t="s">
        <v>16</v>
      </c>
      <c r="O501" s="17">
        <f t="shared" si="36"/>
        <v>1.283546552949538</v>
      </c>
    </row>
    <row r="502" spans="1:15" ht="9.75" outlineLevel="4">
      <c r="A502" s="3" t="s">
        <v>2098</v>
      </c>
      <c r="B502" s="3" t="s">
        <v>13</v>
      </c>
      <c r="C502" s="22"/>
      <c r="D502" s="4" t="s">
        <v>2179</v>
      </c>
      <c r="E502" s="4" t="s">
        <v>64</v>
      </c>
      <c r="F502" s="6">
        <v>2809</v>
      </c>
      <c r="G502" s="6">
        <v>56</v>
      </c>
      <c r="H502" s="6">
        <v>566</v>
      </c>
      <c r="I502" s="6">
        <v>152</v>
      </c>
      <c r="J502" s="6">
        <v>6507</v>
      </c>
      <c r="K502" s="6">
        <v>4879</v>
      </c>
      <c r="L502" s="6">
        <v>143</v>
      </c>
      <c r="M502" s="6">
        <v>13000</v>
      </c>
      <c r="N502" s="11" t="s">
        <v>16</v>
      </c>
      <c r="O502" s="17">
        <f t="shared" si="36"/>
        <v>1.7369170523317907</v>
      </c>
    </row>
    <row r="503" spans="1:15" ht="9.75" outlineLevel="4">
      <c r="A503" s="3" t="s">
        <v>2098</v>
      </c>
      <c r="B503" s="3" t="s">
        <v>13</v>
      </c>
      <c r="C503" s="22"/>
      <c r="D503" s="4" t="s">
        <v>2190</v>
      </c>
      <c r="E503" s="4" t="s">
        <v>2191</v>
      </c>
      <c r="F503" s="6">
        <v>2797.1</v>
      </c>
      <c r="G503" s="6">
        <v>41.3</v>
      </c>
      <c r="H503" s="6">
        <v>552.8</v>
      </c>
      <c r="I503" s="6">
        <v>190.2</v>
      </c>
      <c r="J503" s="6">
        <v>1678.9</v>
      </c>
      <c r="K503" s="6">
        <v>1300.6</v>
      </c>
      <c r="L503" s="6">
        <v>44.2</v>
      </c>
      <c r="M503" s="6">
        <v>10940</v>
      </c>
      <c r="N503" s="11" t="s">
        <v>16</v>
      </c>
      <c r="O503" s="17">
        <f t="shared" si="36"/>
        <v>0.46498158807336165</v>
      </c>
    </row>
    <row r="504" spans="1:15" ht="9.75" outlineLevel="4">
      <c r="A504" s="3" t="s">
        <v>2098</v>
      </c>
      <c r="B504" s="3" t="s">
        <v>13</v>
      </c>
      <c r="C504" s="22"/>
      <c r="D504" s="4" t="s">
        <v>2397</v>
      </c>
      <c r="E504" s="4" t="s">
        <v>2398</v>
      </c>
      <c r="F504" s="6">
        <v>2779.5</v>
      </c>
      <c r="G504" s="6">
        <v>165.7</v>
      </c>
      <c r="H504" s="9">
        <v>0</v>
      </c>
      <c r="I504" s="6">
        <v>695</v>
      </c>
      <c r="J504" s="6">
        <v>3910.1</v>
      </c>
      <c r="K504" s="6">
        <v>3309.6</v>
      </c>
      <c r="L504" s="6">
        <v>203.3</v>
      </c>
      <c r="M504" s="9">
        <v>0</v>
      </c>
      <c r="N504" s="11" t="s">
        <v>16</v>
      </c>
      <c r="O504" s="17">
        <f t="shared" si="36"/>
        <v>1.190717754991905</v>
      </c>
    </row>
    <row r="505" spans="1:15" ht="9.75" outlineLevel="4">
      <c r="A505" s="3" t="s">
        <v>2098</v>
      </c>
      <c r="B505" s="3" t="s">
        <v>13</v>
      </c>
      <c r="C505" s="22"/>
      <c r="D505" s="4" t="s">
        <v>2224</v>
      </c>
      <c r="E505" s="4" t="s">
        <v>2225</v>
      </c>
      <c r="F505" s="6">
        <v>2694.2</v>
      </c>
      <c r="G505" s="6">
        <v>67.7</v>
      </c>
      <c r="H505" s="6">
        <v>493.2</v>
      </c>
      <c r="I505" s="6">
        <v>97.3</v>
      </c>
      <c r="J505" s="6">
        <v>2368.1</v>
      </c>
      <c r="K505" s="6">
        <v>1617.2</v>
      </c>
      <c r="L505" s="6">
        <v>50.3</v>
      </c>
      <c r="M505" s="6">
        <v>7400</v>
      </c>
      <c r="N505" s="11" t="s">
        <v>16</v>
      </c>
      <c r="O505" s="17">
        <f aca="true" t="shared" si="37" ref="O505:O536">K505/F505</f>
        <v>0.6002523940316236</v>
      </c>
    </row>
    <row r="506" spans="1:15" ht="9.75" outlineLevel="4">
      <c r="A506" s="3" t="s">
        <v>2098</v>
      </c>
      <c r="B506" s="3" t="s">
        <v>13</v>
      </c>
      <c r="C506" s="22"/>
      <c r="D506" s="4" t="s">
        <v>2182</v>
      </c>
      <c r="E506" s="4" t="s">
        <v>64</v>
      </c>
      <c r="F506" s="6">
        <v>2660.6</v>
      </c>
      <c r="G506" s="6">
        <v>30.5</v>
      </c>
      <c r="H506" s="6">
        <v>284.3</v>
      </c>
      <c r="I506" s="6">
        <v>81.8</v>
      </c>
      <c r="J506" s="6">
        <v>6048.5</v>
      </c>
      <c r="K506" s="6">
        <v>4444.3</v>
      </c>
      <c r="L506" s="6">
        <v>38.9</v>
      </c>
      <c r="M506" s="6">
        <v>12790</v>
      </c>
      <c r="N506" s="11" t="s">
        <v>16</v>
      </c>
      <c r="O506" s="17">
        <f t="shared" si="37"/>
        <v>1.6704126888671729</v>
      </c>
    </row>
    <row r="507" spans="1:15" ht="9.75" outlineLevel="4">
      <c r="A507" s="3" t="s">
        <v>2098</v>
      </c>
      <c r="B507" s="3" t="s">
        <v>13</v>
      </c>
      <c r="C507" s="22"/>
      <c r="D507" s="4" t="s">
        <v>2304</v>
      </c>
      <c r="E507" s="4" t="s">
        <v>2305</v>
      </c>
      <c r="F507" s="6">
        <v>2577.2</v>
      </c>
      <c r="G507" s="6">
        <v>70</v>
      </c>
      <c r="H507" s="6">
        <v>484.5</v>
      </c>
      <c r="I507" s="6">
        <v>281.7</v>
      </c>
      <c r="J507" s="6">
        <v>6336.1</v>
      </c>
      <c r="K507" s="6">
        <v>4724.7</v>
      </c>
      <c r="L507" s="6">
        <v>103.2</v>
      </c>
      <c r="M507" s="6">
        <v>3299</v>
      </c>
      <c r="N507" s="11" t="s">
        <v>16</v>
      </c>
      <c r="O507" s="17">
        <f t="shared" si="37"/>
        <v>1.833268663665994</v>
      </c>
    </row>
    <row r="508" spans="1:15" ht="9.75" outlineLevel="4">
      <c r="A508" s="3" t="s">
        <v>2098</v>
      </c>
      <c r="B508" s="3" t="s">
        <v>13</v>
      </c>
      <c r="C508" s="22"/>
      <c r="D508" s="4" t="s">
        <v>2212</v>
      </c>
      <c r="E508" s="4" t="s">
        <v>2213</v>
      </c>
      <c r="F508" s="6">
        <v>2512.2</v>
      </c>
      <c r="G508" s="6">
        <v>53</v>
      </c>
      <c r="H508" s="6">
        <v>508.2</v>
      </c>
      <c r="I508" s="6">
        <v>159.2</v>
      </c>
      <c r="J508" s="6">
        <v>4913.8</v>
      </c>
      <c r="K508" s="6">
        <v>2966.4</v>
      </c>
      <c r="L508" s="6">
        <v>75.5</v>
      </c>
      <c r="M508" s="6">
        <v>8823</v>
      </c>
      <c r="N508" s="11" t="s">
        <v>16</v>
      </c>
      <c r="O508" s="17">
        <f t="shared" si="37"/>
        <v>1.1807977071889182</v>
      </c>
    </row>
    <row r="509" spans="1:15" ht="9.75" outlineLevel="4">
      <c r="A509" s="3" t="s">
        <v>2098</v>
      </c>
      <c r="B509" s="3" t="s">
        <v>13</v>
      </c>
      <c r="C509" s="22"/>
      <c r="D509" s="4" t="s">
        <v>2138</v>
      </c>
      <c r="E509" s="4" t="s">
        <v>2139</v>
      </c>
      <c r="F509" s="6">
        <v>2493.3</v>
      </c>
      <c r="G509" s="6">
        <v>160.8</v>
      </c>
      <c r="H509" s="6">
        <v>3103.5</v>
      </c>
      <c r="I509" s="6">
        <v>898.1</v>
      </c>
      <c r="J509" s="6">
        <v>3298.8</v>
      </c>
      <c r="K509" s="6">
        <v>2285.8</v>
      </c>
      <c r="L509" s="6">
        <v>157</v>
      </c>
      <c r="M509" s="6">
        <v>22600</v>
      </c>
      <c r="N509" s="11" t="s">
        <v>16</v>
      </c>
      <c r="O509" s="17">
        <f t="shared" si="37"/>
        <v>0.9167769622588537</v>
      </c>
    </row>
    <row r="510" spans="1:15" ht="9.75" outlineLevel="4">
      <c r="A510" s="3" t="s">
        <v>2098</v>
      </c>
      <c r="B510" s="3" t="s">
        <v>13</v>
      </c>
      <c r="C510" s="22"/>
      <c r="D510" s="4" t="s">
        <v>2232</v>
      </c>
      <c r="E510" s="4" t="s">
        <v>2233</v>
      </c>
      <c r="F510" s="6">
        <v>2484.4</v>
      </c>
      <c r="G510" s="6">
        <v>329.3</v>
      </c>
      <c r="H510" s="6">
        <v>8434.8</v>
      </c>
      <c r="I510" s="6">
        <v>7074.3</v>
      </c>
      <c r="J510" s="6">
        <v>11499.8</v>
      </c>
      <c r="K510" s="6">
        <v>8753</v>
      </c>
      <c r="L510" s="6">
        <v>1899.5</v>
      </c>
      <c r="M510" s="6">
        <v>7260</v>
      </c>
      <c r="N510" s="11" t="s">
        <v>16</v>
      </c>
      <c r="O510" s="17">
        <f t="shared" si="37"/>
        <v>3.523184672355498</v>
      </c>
    </row>
    <row r="511" spans="1:15" ht="9.75" outlineLevel="4">
      <c r="A511" s="3" t="s">
        <v>2098</v>
      </c>
      <c r="B511" s="3" t="s">
        <v>13</v>
      </c>
      <c r="C511" s="22"/>
      <c r="D511" s="4" t="s">
        <v>2259</v>
      </c>
      <c r="E511" s="4" t="s">
        <v>2260</v>
      </c>
      <c r="F511" s="6">
        <v>2445.7</v>
      </c>
      <c r="G511" s="6">
        <v>55.9</v>
      </c>
      <c r="H511" s="6">
        <v>486.3</v>
      </c>
      <c r="I511" s="6">
        <v>192</v>
      </c>
      <c r="J511" s="6">
        <v>2695.1</v>
      </c>
      <c r="K511" s="6">
        <v>1919.3</v>
      </c>
      <c r="L511" s="6">
        <v>62.1</v>
      </c>
      <c r="M511" s="6">
        <v>5345</v>
      </c>
      <c r="N511" s="11" t="s">
        <v>16</v>
      </c>
      <c r="O511" s="17">
        <f t="shared" si="37"/>
        <v>0.7847650979269739</v>
      </c>
    </row>
    <row r="512" spans="1:15" ht="9.75" outlineLevel="4">
      <c r="A512" s="3" t="s">
        <v>2098</v>
      </c>
      <c r="B512" s="3" t="s">
        <v>13</v>
      </c>
      <c r="C512" s="22"/>
      <c r="D512" s="4" t="s">
        <v>2216</v>
      </c>
      <c r="E512" s="4" t="s">
        <v>2217</v>
      </c>
      <c r="F512" s="6">
        <v>2395.5</v>
      </c>
      <c r="G512" s="6">
        <v>33.1</v>
      </c>
      <c r="H512" s="6">
        <v>334.1</v>
      </c>
      <c r="I512" s="6">
        <v>157.4</v>
      </c>
      <c r="J512" s="6">
        <v>3874.3</v>
      </c>
      <c r="K512" s="6">
        <v>3107.3</v>
      </c>
      <c r="L512" s="6">
        <v>47.3</v>
      </c>
      <c r="M512" s="6">
        <v>8217</v>
      </c>
      <c r="N512" s="11" t="s">
        <v>16</v>
      </c>
      <c r="O512" s="17">
        <f t="shared" si="37"/>
        <v>1.2971404717178043</v>
      </c>
    </row>
    <row r="513" spans="1:15" ht="9.75" outlineLevel="4">
      <c r="A513" s="3" t="s">
        <v>2098</v>
      </c>
      <c r="B513" s="3" t="s">
        <v>13</v>
      </c>
      <c r="C513" s="22"/>
      <c r="D513" s="4" t="s">
        <v>2294</v>
      </c>
      <c r="E513" s="4" t="s">
        <v>2295</v>
      </c>
      <c r="F513" s="6">
        <v>2377.3</v>
      </c>
      <c r="G513" s="6">
        <v>55.3</v>
      </c>
      <c r="H513" s="6">
        <v>804.6</v>
      </c>
      <c r="I513" s="6">
        <v>301</v>
      </c>
      <c r="J513" s="6">
        <v>4898.1</v>
      </c>
      <c r="K513" s="6">
        <v>4182.5</v>
      </c>
      <c r="L513" s="6">
        <v>29.6</v>
      </c>
      <c r="M513" s="6">
        <v>3451</v>
      </c>
      <c r="N513" s="11" t="s">
        <v>16</v>
      </c>
      <c r="O513" s="17">
        <f t="shared" si="37"/>
        <v>1.7593488411222815</v>
      </c>
    </row>
    <row r="514" spans="1:15" ht="9.75" outlineLevel="4">
      <c r="A514" s="3" t="s">
        <v>2098</v>
      </c>
      <c r="B514" s="3" t="s">
        <v>13</v>
      </c>
      <c r="C514" s="22"/>
      <c r="D514" s="4" t="s">
        <v>2218</v>
      </c>
      <c r="E514" s="4" t="s">
        <v>2219</v>
      </c>
      <c r="F514" s="6">
        <v>2308.3</v>
      </c>
      <c r="G514" s="6">
        <v>43.7</v>
      </c>
      <c r="H514" s="6">
        <v>766.2</v>
      </c>
      <c r="I514" s="6">
        <v>316.4</v>
      </c>
      <c r="J514" s="6">
        <v>3262.8</v>
      </c>
      <c r="K514" s="6">
        <v>2575.1</v>
      </c>
      <c r="L514" s="6">
        <v>45.5</v>
      </c>
      <c r="M514" s="6">
        <v>8100</v>
      </c>
      <c r="N514" s="11" t="s">
        <v>16</v>
      </c>
      <c r="O514" s="17">
        <f t="shared" si="37"/>
        <v>1.1155828965039205</v>
      </c>
    </row>
    <row r="515" spans="1:15" ht="9.75" outlineLevel="4">
      <c r="A515" s="3" t="s">
        <v>2098</v>
      </c>
      <c r="B515" s="3" t="s">
        <v>13</v>
      </c>
      <c r="C515" s="22"/>
      <c r="D515" s="4" t="s">
        <v>2214</v>
      </c>
      <c r="E515" s="4" t="s">
        <v>2215</v>
      </c>
      <c r="F515" s="6">
        <v>2306.9</v>
      </c>
      <c r="G515" s="6">
        <v>157.5</v>
      </c>
      <c r="H515" s="6">
        <v>2354.3</v>
      </c>
      <c r="I515" s="6">
        <v>1090.7</v>
      </c>
      <c r="J515" s="6">
        <v>4228.4</v>
      </c>
      <c r="K515" s="6">
        <v>3291</v>
      </c>
      <c r="L515" s="6">
        <v>75.8</v>
      </c>
      <c r="M515" s="6">
        <v>8250</v>
      </c>
      <c r="N515" s="11" t="s">
        <v>16</v>
      </c>
      <c r="O515" s="17">
        <f t="shared" si="37"/>
        <v>1.4265897958299016</v>
      </c>
    </row>
    <row r="516" spans="1:15" ht="9.75" outlineLevel="4">
      <c r="A516" s="3" t="s">
        <v>2098</v>
      </c>
      <c r="B516" s="3" t="s">
        <v>13</v>
      </c>
      <c r="C516" s="22"/>
      <c r="D516" s="4" t="s">
        <v>2275</v>
      </c>
      <c r="E516" s="4" t="s">
        <v>2276</v>
      </c>
      <c r="F516" s="6">
        <v>2263.5</v>
      </c>
      <c r="G516" s="6">
        <v>73.8</v>
      </c>
      <c r="H516" s="6">
        <v>940.2</v>
      </c>
      <c r="I516" s="6">
        <v>439.2</v>
      </c>
      <c r="J516" s="6">
        <v>4038.2</v>
      </c>
      <c r="K516" s="6">
        <v>3329.3</v>
      </c>
      <c r="L516" s="6">
        <v>68.7</v>
      </c>
      <c r="M516" s="6">
        <v>4640</v>
      </c>
      <c r="N516" s="11" t="s">
        <v>16</v>
      </c>
      <c r="O516" s="17">
        <f t="shared" si="37"/>
        <v>1.470863706648995</v>
      </c>
    </row>
    <row r="517" spans="1:15" ht="9.75" outlineLevel="4">
      <c r="A517" s="3" t="s">
        <v>2098</v>
      </c>
      <c r="B517" s="3" t="s">
        <v>13</v>
      </c>
      <c r="C517" s="22"/>
      <c r="D517" s="4" t="s">
        <v>2236</v>
      </c>
      <c r="E517" s="4" t="s">
        <v>2237</v>
      </c>
      <c r="F517" s="6">
        <v>2218.8</v>
      </c>
      <c r="G517" s="6">
        <v>161.6</v>
      </c>
      <c r="H517" s="6">
        <v>1147.4</v>
      </c>
      <c r="I517" s="6">
        <v>740.9</v>
      </c>
      <c r="J517" s="6">
        <v>5427.3</v>
      </c>
      <c r="K517" s="6">
        <v>4412.4</v>
      </c>
      <c r="L517" s="6">
        <v>547.6</v>
      </c>
      <c r="M517" s="6">
        <v>6897</v>
      </c>
      <c r="N517" s="11" t="s">
        <v>16</v>
      </c>
      <c r="O517" s="17">
        <f t="shared" si="37"/>
        <v>1.9886425094645752</v>
      </c>
    </row>
    <row r="518" spans="1:15" ht="9.75" outlineLevel="4">
      <c r="A518" s="3" t="s">
        <v>2098</v>
      </c>
      <c r="B518" s="3" t="s">
        <v>13</v>
      </c>
      <c r="C518" s="22"/>
      <c r="D518" s="4" t="s">
        <v>2198</v>
      </c>
      <c r="E518" s="4" t="s">
        <v>2199</v>
      </c>
      <c r="F518" s="6">
        <v>2147</v>
      </c>
      <c r="G518" s="6">
        <v>97.3</v>
      </c>
      <c r="H518" s="6">
        <v>2142.4</v>
      </c>
      <c r="I518" s="6">
        <v>581.6</v>
      </c>
      <c r="J518" s="6">
        <v>4780.7</v>
      </c>
      <c r="K518" s="6">
        <v>3887.9</v>
      </c>
      <c r="L518" s="6">
        <v>149.5</v>
      </c>
      <c r="M518" s="6">
        <v>9449</v>
      </c>
      <c r="N518" s="11" t="s">
        <v>16</v>
      </c>
      <c r="O518" s="17">
        <f t="shared" si="37"/>
        <v>1.8108523521192361</v>
      </c>
    </row>
    <row r="519" spans="1:15" ht="9.75" outlineLevel="4">
      <c r="A519" s="3" t="s">
        <v>2098</v>
      </c>
      <c r="B519" s="3" t="s">
        <v>13</v>
      </c>
      <c r="C519" s="22"/>
      <c r="D519" s="4" t="s">
        <v>2226</v>
      </c>
      <c r="E519" s="4" t="s">
        <v>2227</v>
      </c>
      <c r="F519" s="6">
        <v>2102</v>
      </c>
      <c r="G519" s="6">
        <v>172</v>
      </c>
      <c r="H519" s="6">
        <v>755</v>
      </c>
      <c r="I519" s="6">
        <v>524</v>
      </c>
      <c r="J519" s="6">
        <v>2556</v>
      </c>
      <c r="K519" s="6">
        <v>976</v>
      </c>
      <c r="L519" s="6">
        <v>43</v>
      </c>
      <c r="M519" s="6">
        <v>7300</v>
      </c>
      <c r="N519" s="11" t="s">
        <v>16</v>
      </c>
      <c r="O519" s="17">
        <f t="shared" si="37"/>
        <v>0.4643196955280685</v>
      </c>
    </row>
    <row r="520" spans="1:15" ht="9.75" outlineLevel="4">
      <c r="A520" s="3" t="s">
        <v>2098</v>
      </c>
      <c r="B520" s="3" t="s">
        <v>13</v>
      </c>
      <c r="C520" s="22"/>
      <c r="D520" s="4" t="s">
        <v>2208</v>
      </c>
      <c r="E520" s="4" t="s">
        <v>2209</v>
      </c>
      <c r="F520" s="6">
        <v>2063.5</v>
      </c>
      <c r="G520" s="6">
        <v>28.3</v>
      </c>
      <c r="H520" s="6">
        <v>285</v>
      </c>
      <c r="I520" s="6">
        <v>100</v>
      </c>
      <c r="J520" s="6">
        <v>2518.5</v>
      </c>
      <c r="K520" s="6">
        <v>1768.2</v>
      </c>
      <c r="L520" s="6">
        <v>44</v>
      </c>
      <c r="M520" s="6">
        <v>8900</v>
      </c>
      <c r="N520" s="11" t="s">
        <v>16</v>
      </c>
      <c r="O520" s="17">
        <f t="shared" si="37"/>
        <v>0.8568936273322026</v>
      </c>
    </row>
    <row r="521" spans="1:15" ht="9.75" outlineLevel="4">
      <c r="A521" s="3" t="s">
        <v>2098</v>
      </c>
      <c r="B521" s="3" t="s">
        <v>13</v>
      </c>
      <c r="C521" s="22"/>
      <c r="D521" s="4" t="s">
        <v>2257</v>
      </c>
      <c r="E521" s="4" t="s">
        <v>2258</v>
      </c>
      <c r="F521" s="6">
        <v>2000.5</v>
      </c>
      <c r="G521" s="6">
        <v>63.1</v>
      </c>
      <c r="H521" s="6">
        <v>404.5</v>
      </c>
      <c r="I521" s="6">
        <v>191</v>
      </c>
      <c r="J521" s="6">
        <v>2473.1</v>
      </c>
      <c r="K521" s="6">
        <v>1733.8</v>
      </c>
      <c r="L521" s="6">
        <v>106.5</v>
      </c>
      <c r="M521" s="6">
        <v>5400</v>
      </c>
      <c r="N521" s="11" t="s">
        <v>16</v>
      </c>
      <c r="O521" s="17">
        <f t="shared" si="37"/>
        <v>0.8666833291677081</v>
      </c>
    </row>
    <row r="522" spans="1:15" ht="9.75" outlineLevel="4">
      <c r="A522" s="3" t="s">
        <v>2098</v>
      </c>
      <c r="B522" s="3" t="s">
        <v>13</v>
      </c>
      <c r="C522" s="22"/>
      <c r="D522" s="4" t="s">
        <v>2220</v>
      </c>
      <c r="E522" s="4" t="s">
        <v>2221</v>
      </c>
      <c r="F522" s="6">
        <v>1970.7</v>
      </c>
      <c r="G522" s="6">
        <v>54.8</v>
      </c>
      <c r="H522" s="6">
        <v>564.3</v>
      </c>
      <c r="I522" s="6">
        <v>207.8</v>
      </c>
      <c r="J522" s="6">
        <v>1710.3</v>
      </c>
      <c r="K522" s="6">
        <v>1044</v>
      </c>
      <c r="L522" s="6">
        <v>44.5</v>
      </c>
      <c r="M522" s="6">
        <v>8000</v>
      </c>
      <c r="N522" s="11" t="s">
        <v>16</v>
      </c>
      <c r="O522" s="17">
        <f t="shared" si="37"/>
        <v>0.5297609986299284</v>
      </c>
    </row>
    <row r="523" spans="1:15" ht="9.75" outlineLevel="4">
      <c r="A523" s="3" t="s">
        <v>2098</v>
      </c>
      <c r="B523" s="3" t="s">
        <v>13</v>
      </c>
      <c r="C523" s="22"/>
      <c r="D523" s="4" t="s">
        <v>2263</v>
      </c>
      <c r="E523" s="4" t="s">
        <v>2264</v>
      </c>
      <c r="F523" s="6">
        <v>1963.9</v>
      </c>
      <c r="G523" s="6">
        <v>157.2</v>
      </c>
      <c r="H523" s="6">
        <v>1480.3</v>
      </c>
      <c r="I523" s="6">
        <v>601.6</v>
      </c>
      <c r="J523" s="6">
        <v>4001.5</v>
      </c>
      <c r="K523" s="6">
        <v>3550.2</v>
      </c>
      <c r="L523" s="6">
        <v>207.2</v>
      </c>
      <c r="M523" s="6">
        <v>5105</v>
      </c>
      <c r="N523" s="11" t="s">
        <v>16</v>
      </c>
      <c r="O523" s="17">
        <f t="shared" si="37"/>
        <v>1.8077295177962216</v>
      </c>
    </row>
    <row r="524" spans="1:15" ht="9.75" outlineLevel="4">
      <c r="A524" s="3" t="s">
        <v>2098</v>
      </c>
      <c r="B524" s="3" t="s">
        <v>13</v>
      </c>
      <c r="C524" s="22"/>
      <c r="D524" s="4" t="s">
        <v>2306</v>
      </c>
      <c r="E524" s="4" t="s">
        <v>64</v>
      </c>
      <c r="F524" s="6">
        <v>1932.1</v>
      </c>
      <c r="G524" s="6">
        <v>56.2</v>
      </c>
      <c r="H524" s="6">
        <v>529.3</v>
      </c>
      <c r="I524" s="6">
        <v>194.8</v>
      </c>
      <c r="J524" s="6">
        <v>5674.2</v>
      </c>
      <c r="K524" s="6">
        <v>4778.6</v>
      </c>
      <c r="L524" s="6">
        <v>40.2</v>
      </c>
      <c r="M524" s="6">
        <v>3091</v>
      </c>
      <c r="N524" s="11" t="s">
        <v>16</v>
      </c>
      <c r="O524" s="17">
        <f t="shared" si="37"/>
        <v>2.47326742922209</v>
      </c>
    </row>
    <row r="525" spans="1:15" ht="9.75" outlineLevel="4">
      <c r="A525" s="3" t="s">
        <v>2098</v>
      </c>
      <c r="B525" s="3" t="s">
        <v>13</v>
      </c>
      <c r="C525" s="22"/>
      <c r="D525" s="4" t="s">
        <v>2173</v>
      </c>
      <c r="E525" s="4" t="s">
        <v>2174</v>
      </c>
      <c r="F525" s="6">
        <v>1931.1</v>
      </c>
      <c r="G525" s="6">
        <v>48.8</v>
      </c>
      <c r="H525" s="6">
        <v>370.5</v>
      </c>
      <c r="I525" s="6">
        <v>186</v>
      </c>
      <c r="J525" s="6">
        <v>5585.3</v>
      </c>
      <c r="K525" s="6">
        <v>4388.9</v>
      </c>
      <c r="L525" s="6">
        <v>58</v>
      </c>
      <c r="M525" s="6">
        <v>13500</v>
      </c>
      <c r="N525" s="11" t="s">
        <v>16</v>
      </c>
      <c r="O525" s="17">
        <f t="shared" si="37"/>
        <v>2.272746103257211</v>
      </c>
    </row>
    <row r="526" spans="1:15" ht="9.75" outlineLevel="4">
      <c r="A526" s="3" t="s">
        <v>2098</v>
      </c>
      <c r="B526" s="3" t="s">
        <v>13</v>
      </c>
      <c r="C526" s="22"/>
      <c r="D526" s="4" t="s">
        <v>2248</v>
      </c>
      <c r="E526" s="4" t="s">
        <v>2249</v>
      </c>
      <c r="F526" s="6">
        <v>1794.4</v>
      </c>
      <c r="G526" s="6">
        <v>294.5</v>
      </c>
      <c r="H526" s="6">
        <v>2307.2</v>
      </c>
      <c r="I526" s="6">
        <v>1057.7</v>
      </c>
      <c r="J526" s="6">
        <v>1624.3</v>
      </c>
      <c r="K526" s="6">
        <v>1232.8</v>
      </c>
      <c r="L526" s="6">
        <v>430.3</v>
      </c>
      <c r="M526" s="6">
        <v>5936</v>
      </c>
      <c r="N526" s="11" t="s">
        <v>16</v>
      </c>
      <c r="O526" s="17">
        <f t="shared" si="37"/>
        <v>0.6870263040570663</v>
      </c>
    </row>
    <row r="527" spans="1:15" ht="9.75" outlineLevel="4">
      <c r="A527" s="3" t="s">
        <v>2098</v>
      </c>
      <c r="B527" s="3" t="s">
        <v>13</v>
      </c>
      <c r="C527" s="22"/>
      <c r="D527" s="4" t="s">
        <v>2230</v>
      </c>
      <c r="E527" s="4" t="s">
        <v>2231</v>
      </c>
      <c r="F527" s="6">
        <v>1789.5</v>
      </c>
      <c r="G527" s="6">
        <v>48</v>
      </c>
      <c r="H527" s="6">
        <v>362.3</v>
      </c>
      <c r="I527" s="6">
        <v>172.2</v>
      </c>
      <c r="J527" s="6">
        <v>3803</v>
      </c>
      <c r="K527" s="6">
        <v>2003.7</v>
      </c>
      <c r="L527" s="6">
        <v>45.6</v>
      </c>
      <c r="M527" s="6">
        <v>7300</v>
      </c>
      <c r="N527" s="11" t="s">
        <v>16</v>
      </c>
      <c r="O527" s="17">
        <f t="shared" si="37"/>
        <v>1.1196982397317687</v>
      </c>
    </row>
    <row r="528" spans="1:15" ht="9.75" outlineLevel="4">
      <c r="A528" s="3" t="s">
        <v>2098</v>
      </c>
      <c r="B528" s="3" t="s">
        <v>13</v>
      </c>
      <c r="C528" s="22"/>
      <c r="D528" s="4" t="s">
        <v>2234</v>
      </c>
      <c r="E528" s="4" t="s">
        <v>2235</v>
      </c>
      <c r="F528" s="6">
        <v>1774</v>
      </c>
      <c r="G528" s="6">
        <v>10</v>
      </c>
      <c r="H528" s="6">
        <v>79.3</v>
      </c>
      <c r="I528" s="6">
        <v>25.7</v>
      </c>
      <c r="J528" s="6">
        <v>1487.4</v>
      </c>
      <c r="K528" s="6">
        <v>1154.8</v>
      </c>
      <c r="L528" s="10">
        <v>4.08</v>
      </c>
      <c r="M528" s="6">
        <v>7100</v>
      </c>
      <c r="N528" s="11" t="s">
        <v>16</v>
      </c>
      <c r="O528" s="17">
        <f t="shared" si="37"/>
        <v>0.6509582863585118</v>
      </c>
    </row>
    <row r="529" spans="1:15" ht="9.75" outlineLevel="4">
      <c r="A529" s="3" t="s">
        <v>2098</v>
      </c>
      <c r="B529" s="3" t="s">
        <v>13</v>
      </c>
      <c r="C529" s="22"/>
      <c r="D529" s="4" t="s">
        <v>2240</v>
      </c>
      <c r="E529" s="4" t="s">
        <v>2241</v>
      </c>
      <c r="F529" s="6">
        <v>1711</v>
      </c>
      <c r="G529" s="6">
        <v>74.2</v>
      </c>
      <c r="H529" s="6">
        <v>1492.9</v>
      </c>
      <c r="I529" s="6">
        <v>883.4</v>
      </c>
      <c r="J529" s="6">
        <v>6892.4</v>
      </c>
      <c r="K529" s="6">
        <v>6173.2</v>
      </c>
      <c r="L529" s="6">
        <v>169.9</v>
      </c>
      <c r="M529" s="6">
        <v>6700</v>
      </c>
      <c r="N529" s="11" t="s">
        <v>16</v>
      </c>
      <c r="O529" s="17">
        <f t="shared" si="37"/>
        <v>3.607948568088837</v>
      </c>
    </row>
    <row r="530" spans="1:15" ht="9.75" outlineLevel="4">
      <c r="A530" s="3" t="s">
        <v>2098</v>
      </c>
      <c r="B530" s="3" t="s">
        <v>13</v>
      </c>
      <c r="C530" s="22"/>
      <c r="D530" s="4" t="s">
        <v>2238</v>
      </c>
      <c r="E530" s="4" t="s">
        <v>2239</v>
      </c>
      <c r="F530" s="6">
        <v>1670.6</v>
      </c>
      <c r="G530" s="6">
        <v>18.5</v>
      </c>
      <c r="H530" s="6">
        <v>447.9</v>
      </c>
      <c r="I530" s="6">
        <v>255.1</v>
      </c>
      <c r="J530" s="6">
        <v>5568.9</v>
      </c>
      <c r="K530" s="6">
        <v>4232.6</v>
      </c>
      <c r="L530" s="6">
        <v>39.3</v>
      </c>
      <c r="M530" s="6">
        <v>6800</v>
      </c>
      <c r="N530" s="11" t="s">
        <v>16</v>
      </c>
      <c r="O530" s="17">
        <f t="shared" si="37"/>
        <v>2.5335807494313425</v>
      </c>
    </row>
    <row r="531" spans="1:15" ht="9.75" outlineLevel="4">
      <c r="A531" s="3" t="s">
        <v>2098</v>
      </c>
      <c r="B531" s="3" t="s">
        <v>13</v>
      </c>
      <c r="C531" s="22"/>
      <c r="D531" s="4" t="s">
        <v>2246</v>
      </c>
      <c r="E531" s="4" t="s">
        <v>2247</v>
      </c>
      <c r="F531" s="6">
        <v>1580.9</v>
      </c>
      <c r="G531" s="6">
        <v>54.7</v>
      </c>
      <c r="H531" s="6">
        <v>782.7</v>
      </c>
      <c r="I531" s="6">
        <v>230.1</v>
      </c>
      <c r="J531" s="6">
        <v>3209.6</v>
      </c>
      <c r="K531" s="6">
        <v>2024.7</v>
      </c>
      <c r="L531" s="6">
        <v>39.8</v>
      </c>
      <c r="M531" s="6">
        <v>6100</v>
      </c>
      <c r="N531" s="11" t="s">
        <v>16</v>
      </c>
      <c r="O531" s="17">
        <f t="shared" si="37"/>
        <v>1.2807261686381175</v>
      </c>
    </row>
    <row r="532" spans="1:15" ht="9.75" outlineLevel="4">
      <c r="A532" s="3" t="s">
        <v>2098</v>
      </c>
      <c r="B532" s="3" t="s">
        <v>13</v>
      </c>
      <c r="C532" s="22"/>
      <c r="D532" s="4" t="s">
        <v>2307</v>
      </c>
      <c r="E532" s="4" t="s">
        <v>2308</v>
      </c>
      <c r="F532" s="6">
        <v>1530.7</v>
      </c>
      <c r="G532" s="6">
        <v>36.1</v>
      </c>
      <c r="H532" s="6">
        <v>495.2</v>
      </c>
      <c r="I532" s="6">
        <v>247.1</v>
      </c>
      <c r="J532" s="6">
        <v>2354</v>
      </c>
      <c r="K532" s="6">
        <v>1983.6</v>
      </c>
      <c r="L532" s="6">
        <v>61.3</v>
      </c>
      <c r="M532" s="6">
        <v>2741</v>
      </c>
      <c r="N532" s="11" t="s">
        <v>16</v>
      </c>
      <c r="O532" s="17">
        <f t="shared" si="37"/>
        <v>1.295877703011694</v>
      </c>
    </row>
    <row r="533" spans="1:15" ht="9.75" outlineLevel="4">
      <c r="A533" s="3" t="s">
        <v>2098</v>
      </c>
      <c r="B533" s="3" t="s">
        <v>13</v>
      </c>
      <c r="C533" s="22"/>
      <c r="D533" s="4" t="s">
        <v>2390</v>
      </c>
      <c r="E533" s="4" t="s">
        <v>64</v>
      </c>
      <c r="F533" s="6">
        <v>1424.4</v>
      </c>
      <c r="G533" s="6">
        <v>146.5</v>
      </c>
      <c r="H533" s="9">
        <v>0</v>
      </c>
      <c r="I533" s="6">
        <v>35.9</v>
      </c>
      <c r="J533" s="6">
        <v>6150.8</v>
      </c>
      <c r="K533" s="6">
        <v>4518</v>
      </c>
      <c r="L533" s="6">
        <v>15.2</v>
      </c>
      <c r="M533" s="9">
        <v>0</v>
      </c>
      <c r="N533" s="11" t="s">
        <v>16</v>
      </c>
      <c r="O533" s="17">
        <f t="shared" si="37"/>
        <v>3.171861836562763</v>
      </c>
    </row>
    <row r="534" spans="1:15" ht="9.75" outlineLevel="4">
      <c r="A534" s="3" t="s">
        <v>2098</v>
      </c>
      <c r="B534" s="3" t="s">
        <v>13</v>
      </c>
      <c r="C534" s="22"/>
      <c r="D534" s="4" t="s">
        <v>2261</v>
      </c>
      <c r="E534" s="4" t="s">
        <v>2262</v>
      </c>
      <c r="F534" s="6">
        <v>1413.3</v>
      </c>
      <c r="G534" s="6">
        <v>49.4</v>
      </c>
      <c r="H534" s="6">
        <v>1491.4</v>
      </c>
      <c r="I534" s="6">
        <v>158.3</v>
      </c>
      <c r="J534" s="6">
        <v>1362.3</v>
      </c>
      <c r="K534" s="6">
        <v>954.3</v>
      </c>
      <c r="L534" s="6">
        <v>44.7</v>
      </c>
      <c r="M534" s="6">
        <v>5200</v>
      </c>
      <c r="N534" s="11" t="s">
        <v>16</v>
      </c>
      <c r="O534" s="17">
        <f t="shared" si="37"/>
        <v>0.6752281893440883</v>
      </c>
    </row>
    <row r="535" spans="1:15" ht="9.75" outlineLevel="4">
      <c r="A535" s="3" t="s">
        <v>2098</v>
      </c>
      <c r="B535" s="3" t="s">
        <v>13</v>
      </c>
      <c r="C535" s="22"/>
      <c r="D535" s="4" t="s">
        <v>2267</v>
      </c>
      <c r="E535" s="4" t="s">
        <v>2268</v>
      </c>
      <c r="F535" s="6">
        <v>1405</v>
      </c>
      <c r="G535" s="6">
        <v>68.3</v>
      </c>
      <c r="H535" s="6">
        <v>827.1</v>
      </c>
      <c r="I535" s="6">
        <v>368.6</v>
      </c>
      <c r="J535" s="6">
        <v>3516.4</v>
      </c>
      <c r="K535" s="6">
        <v>2366.6</v>
      </c>
      <c r="L535" s="6">
        <v>52</v>
      </c>
      <c r="M535" s="6">
        <v>4820</v>
      </c>
      <c r="N535" s="11" t="s">
        <v>16</v>
      </c>
      <c r="O535" s="17">
        <f t="shared" si="37"/>
        <v>1.6844128113879002</v>
      </c>
    </row>
    <row r="536" spans="1:15" ht="9.75" outlineLevel="4">
      <c r="A536" s="3" t="s">
        <v>2098</v>
      </c>
      <c r="B536" s="3" t="s">
        <v>13</v>
      </c>
      <c r="C536" s="22"/>
      <c r="D536" s="4" t="s">
        <v>2292</v>
      </c>
      <c r="E536" s="4" t="s">
        <v>2293</v>
      </c>
      <c r="F536" s="6">
        <v>1403</v>
      </c>
      <c r="G536" s="6">
        <v>156.4</v>
      </c>
      <c r="H536" s="6">
        <v>888.3</v>
      </c>
      <c r="I536" s="6">
        <v>557</v>
      </c>
      <c r="J536" s="6">
        <v>5583.1</v>
      </c>
      <c r="K536" s="6">
        <v>5233.7</v>
      </c>
      <c r="L536" s="6">
        <v>201.6</v>
      </c>
      <c r="M536" s="6">
        <v>3638</v>
      </c>
      <c r="N536" s="11" t="s">
        <v>16</v>
      </c>
      <c r="O536" s="17">
        <f t="shared" si="37"/>
        <v>3.7303635067712047</v>
      </c>
    </row>
    <row r="537" spans="1:15" ht="9.75" outlineLevel="4">
      <c r="A537" s="3" t="s">
        <v>2098</v>
      </c>
      <c r="B537" s="3" t="s">
        <v>13</v>
      </c>
      <c r="C537" s="22"/>
      <c r="D537" s="4" t="s">
        <v>2252</v>
      </c>
      <c r="E537" s="4" t="s">
        <v>64</v>
      </c>
      <c r="F537" s="6">
        <v>1389.2</v>
      </c>
      <c r="G537" s="10">
        <v>9.15</v>
      </c>
      <c r="H537" s="6">
        <v>59.2</v>
      </c>
      <c r="I537" s="6">
        <v>16.4</v>
      </c>
      <c r="J537" s="6">
        <v>1563.3</v>
      </c>
      <c r="K537" s="6">
        <v>1208.5</v>
      </c>
      <c r="L537" s="10">
        <v>7.48</v>
      </c>
      <c r="M537" s="6">
        <v>5600</v>
      </c>
      <c r="N537" s="11" t="s">
        <v>16</v>
      </c>
      <c r="O537" s="17">
        <f aca="true" t="shared" si="38" ref="O537:O568">K537/F537</f>
        <v>0.8699251367693637</v>
      </c>
    </row>
    <row r="538" spans="1:15" ht="9.75" outlineLevel="4">
      <c r="A538" s="3" t="s">
        <v>2098</v>
      </c>
      <c r="B538" s="3" t="s">
        <v>13</v>
      </c>
      <c r="C538" s="22"/>
      <c r="D538" s="4" t="s">
        <v>2298</v>
      </c>
      <c r="E538" s="4" t="s">
        <v>2299</v>
      </c>
      <c r="F538" s="6">
        <v>1382.5</v>
      </c>
      <c r="G538" s="6">
        <v>179.5</v>
      </c>
      <c r="H538" s="6">
        <v>1865.6</v>
      </c>
      <c r="I538" s="6">
        <v>1180.2</v>
      </c>
      <c r="J538" s="6">
        <v>2158.4</v>
      </c>
      <c r="K538" s="6">
        <v>1850.4</v>
      </c>
      <c r="L538" s="6">
        <v>366.5</v>
      </c>
      <c r="M538" s="6">
        <v>3400</v>
      </c>
      <c r="N538" s="11" t="s">
        <v>16</v>
      </c>
      <c r="O538" s="17">
        <f t="shared" si="38"/>
        <v>1.3384448462929477</v>
      </c>
    </row>
    <row r="539" spans="1:15" ht="9.75" outlineLevel="4">
      <c r="A539" s="3" t="s">
        <v>2098</v>
      </c>
      <c r="B539" s="3" t="s">
        <v>13</v>
      </c>
      <c r="C539" s="22"/>
      <c r="D539" s="4" t="s">
        <v>2387</v>
      </c>
      <c r="E539" s="4" t="s">
        <v>2388</v>
      </c>
      <c r="F539" s="6">
        <v>1370.2</v>
      </c>
      <c r="G539" s="6">
        <v>132.4</v>
      </c>
      <c r="H539" s="9">
        <v>0</v>
      </c>
      <c r="I539" s="6">
        <v>550.4</v>
      </c>
      <c r="J539" s="6">
        <v>1585.9</v>
      </c>
      <c r="K539" s="6">
        <v>1294.6</v>
      </c>
      <c r="L539" s="6">
        <v>69.1</v>
      </c>
      <c r="M539" s="9">
        <v>0</v>
      </c>
      <c r="N539" s="11" t="s">
        <v>16</v>
      </c>
      <c r="O539" s="17">
        <f t="shared" si="38"/>
        <v>0.9448255729090643</v>
      </c>
    </row>
    <row r="540" spans="1:15" ht="9.75" outlineLevel="4">
      <c r="A540" s="3" t="s">
        <v>2098</v>
      </c>
      <c r="B540" s="3" t="s">
        <v>13</v>
      </c>
      <c r="C540" s="22"/>
      <c r="D540" s="4" t="s">
        <v>2156</v>
      </c>
      <c r="E540" s="4" t="s">
        <v>2157</v>
      </c>
      <c r="F540" s="6">
        <v>1325.7</v>
      </c>
      <c r="G540" s="6">
        <v>95.3</v>
      </c>
      <c r="H540" s="6">
        <v>1176.9</v>
      </c>
      <c r="I540" s="6">
        <v>754.7</v>
      </c>
      <c r="J540" s="6">
        <v>1601.3</v>
      </c>
      <c r="K540" s="6">
        <v>1218.2</v>
      </c>
      <c r="L540" s="6">
        <v>109.6</v>
      </c>
      <c r="M540" s="6">
        <v>16857</v>
      </c>
      <c r="N540" s="11" t="s">
        <v>16</v>
      </c>
      <c r="O540" s="17">
        <f t="shared" si="38"/>
        <v>0.9189107641246134</v>
      </c>
    </row>
    <row r="541" spans="1:15" ht="9.75" outlineLevel="4">
      <c r="A541" s="3" t="s">
        <v>2098</v>
      </c>
      <c r="B541" s="3" t="s">
        <v>13</v>
      </c>
      <c r="C541" s="22"/>
      <c r="D541" s="4" t="s">
        <v>2127</v>
      </c>
      <c r="E541" s="4" t="s">
        <v>64</v>
      </c>
      <c r="F541" s="6">
        <v>1268.2</v>
      </c>
      <c r="G541" s="6">
        <v>22.9</v>
      </c>
      <c r="H541" s="6">
        <v>337.2</v>
      </c>
      <c r="I541" s="6">
        <v>227.1</v>
      </c>
      <c r="J541" s="6">
        <v>1406.2</v>
      </c>
      <c r="K541" s="6">
        <v>1204.8</v>
      </c>
      <c r="L541" s="6">
        <v>92.9</v>
      </c>
      <c r="M541" s="6">
        <v>32618</v>
      </c>
      <c r="N541" s="11" t="s">
        <v>16</v>
      </c>
      <c r="O541" s="17">
        <f t="shared" si="38"/>
        <v>0.9500078851916101</v>
      </c>
    </row>
    <row r="542" spans="1:15" ht="9.75" outlineLevel="4">
      <c r="A542" s="3" t="s">
        <v>2098</v>
      </c>
      <c r="B542" s="3" t="s">
        <v>13</v>
      </c>
      <c r="C542" s="22"/>
      <c r="D542" s="4" t="s">
        <v>2288</v>
      </c>
      <c r="E542" s="4" t="s">
        <v>64</v>
      </c>
      <c r="F542" s="6">
        <v>1251.9</v>
      </c>
      <c r="G542" s="6">
        <v>72.2</v>
      </c>
      <c r="H542" s="6">
        <v>566.8</v>
      </c>
      <c r="I542" s="6">
        <v>199.4</v>
      </c>
      <c r="J542" s="6">
        <v>1375.2</v>
      </c>
      <c r="K542" s="6">
        <v>998.7</v>
      </c>
      <c r="L542" s="6">
        <v>59.8</v>
      </c>
      <c r="M542" s="6">
        <v>3893</v>
      </c>
      <c r="N542" s="11" t="s">
        <v>16</v>
      </c>
      <c r="O542" s="17">
        <f t="shared" si="38"/>
        <v>0.7977474239156482</v>
      </c>
    </row>
    <row r="543" spans="1:15" ht="9.75" outlineLevel="4">
      <c r="A543" s="3" t="s">
        <v>2098</v>
      </c>
      <c r="B543" s="3" t="s">
        <v>13</v>
      </c>
      <c r="C543" s="22"/>
      <c r="D543" s="4" t="s">
        <v>2289</v>
      </c>
      <c r="E543" s="4" t="s">
        <v>2290</v>
      </c>
      <c r="F543" s="6">
        <v>1245.6</v>
      </c>
      <c r="G543" s="6">
        <v>36.2</v>
      </c>
      <c r="H543" s="6">
        <v>546.5</v>
      </c>
      <c r="I543" s="6">
        <v>152.7</v>
      </c>
      <c r="J543" s="6">
        <v>2450.1</v>
      </c>
      <c r="K543" s="6">
        <v>2193.6</v>
      </c>
      <c r="L543" s="6">
        <v>44.1</v>
      </c>
      <c r="M543" s="6">
        <v>3700</v>
      </c>
      <c r="N543" s="11" t="s">
        <v>16</v>
      </c>
      <c r="O543" s="17">
        <f t="shared" si="38"/>
        <v>1.7610789980732178</v>
      </c>
    </row>
    <row r="544" spans="1:15" ht="9.75" outlineLevel="4">
      <c r="A544" s="3" t="s">
        <v>2098</v>
      </c>
      <c r="B544" s="3" t="s">
        <v>13</v>
      </c>
      <c r="C544" s="22"/>
      <c r="D544" s="4" t="s">
        <v>2166</v>
      </c>
      <c r="E544" s="4" t="s">
        <v>64</v>
      </c>
      <c r="F544" s="6">
        <v>1204.1</v>
      </c>
      <c r="G544" s="6">
        <v>87.9</v>
      </c>
      <c r="H544" s="6">
        <v>903</v>
      </c>
      <c r="I544" s="6">
        <v>415.6</v>
      </c>
      <c r="J544" s="6">
        <v>1135.5</v>
      </c>
      <c r="K544" s="6">
        <v>816.7</v>
      </c>
      <c r="L544" s="6">
        <v>64.7</v>
      </c>
      <c r="M544" s="6">
        <v>14854</v>
      </c>
      <c r="N544" s="11" t="s">
        <v>16</v>
      </c>
      <c r="O544" s="17">
        <f t="shared" si="38"/>
        <v>0.67826592475708</v>
      </c>
    </row>
    <row r="545" spans="1:15" ht="9.75" outlineLevel="4">
      <c r="A545" s="3" t="s">
        <v>2098</v>
      </c>
      <c r="B545" s="3" t="s">
        <v>13</v>
      </c>
      <c r="C545" s="22"/>
      <c r="D545" s="4" t="s">
        <v>2271</v>
      </c>
      <c r="E545" s="4" t="s">
        <v>2272</v>
      </c>
      <c r="F545" s="6">
        <v>1199.4</v>
      </c>
      <c r="G545" s="6">
        <v>11.9</v>
      </c>
      <c r="H545" s="6">
        <v>135.1</v>
      </c>
      <c r="I545" s="6">
        <v>73.6</v>
      </c>
      <c r="J545" s="6">
        <v>8674.5</v>
      </c>
      <c r="K545" s="6">
        <v>6346.9</v>
      </c>
      <c r="L545" s="6">
        <v>27.1</v>
      </c>
      <c r="M545" s="6">
        <v>4780</v>
      </c>
      <c r="N545" s="11" t="s">
        <v>16</v>
      </c>
      <c r="O545" s="26">
        <f t="shared" si="38"/>
        <v>5.291729197932299</v>
      </c>
    </row>
    <row r="546" spans="1:15" ht="9.75" outlineLevel="4">
      <c r="A546" s="3" t="s">
        <v>2098</v>
      </c>
      <c r="B546" s="3" t="s">
        <v>13</v>
      </c>
      <c r="C546" s="22"/>
      <c r="D546" s="4" t="s">
        <v>2287</v>
      </c>
      <c r="E546" s="4" t="s">
        <v>64</v>
      </c>
      <c r="F546" s="6">
        <v>1199.2</v>
      </c>
      <c r="G546" s="10">
        <v>5.81</v>
      </c>
      <c r="H546" s="6">
        <v>54.4</v>
      </c>
      <c r="I546" s="6">
        <v>24.6</v>
      </c>
      <c r="J546" s="6">
        <v>414.1</v>
      </c>
      <c r="K546" s="6">
        <v>184</v>
      </c>
      <c r="L546" s="6">
        <v>17.6</v>
      </c>
      <c r="M546" s="6">
        <v>3900</v>
      </c>
      <c r="N546" s="11" t="s">
        <v>16</v>
      </c>
      <c r="O546" s="17">
        <f t="shared" si="38"/>
        <v>0.1534356237491661</v>
      </c>
    </row>
    <row r="547" spans="1:15" ht="9.75" outlineLevel="4">
      <c r="A547" s="3" t="s">
        <v>2098</v>
      </c>
      <c r="B547" s="3" t="s">
        <v>13</v>
      </c>
      <c r="C547" s="22"/>
      <c r="D547" s="4" t="s">
        <v>2313</v>
      </c>
      <c r="E547" s="4" t="s">
        <v>2314</v>
      </c>
      <c r="F547" s="6">
        <v>1176.9</v>
      </c>
      <c r="G547" s="6">
        <v>123.7</v>
      </c>
      <c r="H547" s="6">
        <v>948.1</v>
      </c>
      <c r="I547" s="6">
        <v>404.7</v>
      </c>
      <c r="J547" s="6">
        <v>910.2</v>
      </c>
      <c r="K547" s="6">
        <v>682.6</v>
      </c>
      <c r="L547" s="6">
        <v>102.9</v>
      </c>
      <c r="M547" s="6">
        <v>2659</v>
      </c>
      <c r="N547" s="11" t="s">
        <v>16</v>
      </c>
      <c r="O547" s="17">
        <f t="shared" si="38"/>
        <v>0.5799983006202736</v>
      </c>
    </row>
    <row r="548" spans="1:15" ht="9.75" outlineLevel="4">
      <c r="A548" s="3" t="s">
        <v>2098</v>
      </c>
      <c r="B548" s="3" t="s">
        <v>13</v>
      </c>
      <c r="C548" s="22"/>
      <c r="D548" s="4" t="s">
        <v>2255</v>
      </c>
      <c r="E548" s="4" t="s">
        <v>2256</v>
      </c>
      <c r="F548" s="6">
        <v>1140.8</v>
      </c>
      <c r="G548" s="6">
        <v>34.4</v>
      </c>
      <c r="H548" s="6">
        <v>208.1</v>
      </c>
      <c r="I548" s="6">
        <v>93.4</v>
      </c>
      <c r="J548" s="6">
        <v>3752.6</v>
      </c>
      <c r="K548" s="6">
        <v>3168.4</v>
      </c>
      <c r="L548" s="6">
        <v>53.8</v>
      </c>
      <c r="M548" s="6">
        <v>5442</v>
      </c>
      <c r="N548" s="11" t="s">
        <v>16</v>
      </c>
      <c r="O548" s="17">
        <f t="shared" si="38"/>
        <v>2.777349228611501</v>
      </c>
    </row>
    <row r="549" spans="1:15" ht="9.75" outlineLevel="4">
      <c r="A549" s="3" t="s">
        <v>2098</v>
      </c>
      <c r="B549" s="3" t="s">
        <v>13</v>
      </c>
      <c r="C549" s="22"/>
      <c r="D549" s="4" t="s">
        <v>2269</v>
      </c>
      <c r="E549" s="4" t="s">
        <v>2270</v>
      </c>
      <c r="F549" s="6">
        <v>1128.4</v>
      </c>
      <c r="G549" s="6">
        <v>18.5</v>
      </c>
      <c r="H549" s="6">
        <v>151.8</v>
      </c>
      <c r="I549" s="6">
        <v>62.5</v>
      </c>
      <c r="J549" s="6">
        <v>2351</v>
      </c>
      <c r="K549" s="6">
        <v>1741.7</v>
      </c>
      <c r="L549" s="6">
        <v>23.1</v>
      </c>
      <c r="M549" s="6">
        <v>4800</v>
      </c>
      <c r="N549" s="11" t="s">
        <v>16</v>
      </c>
      <c r="O549" s="17">
        <f t="shared" si="38"/>
        <v>1.543512938674229</v>
      </c>
    </row>
    <row r="550" spans="1:15" ht="9.75" outlineLevel="4">
      <c r="A550" s="3" t="s">
        <v>2098</v>
      </c>
      <c r="B550" s="3" t="s">
        <v>13</v>
      </c>
      <c r="C550" s="22"/>
      <c r="D550" s="4" t="s">
        <v>2315</v>
      </c>
      <c r="E550" s="4" t="s">
        <v>64</v>
      </c>
      <c r="F550" s="6">
        <v>1089.2</v>
      </c>
      <c r="G550" s="6">
        <v>20.1</v>
      </c>
      <c r="H550" s="6">
        <v>165.4</v>
      </c>
      <c r="I550" s="6">
        <v>70.8</v>
      </c>
      <c r="J550" s="6">
        <v>1926.5</v>
      </c>
      <c r="K550" s="6">
        <v>1350.6</v>
      </c>
      <c r="L550" s="6">
        <v>49.3</v>
      </c>
      <c r="M550" s="6">
        <v>2555</v>
      </c>
      <c r="N550" s="11" t="s">
        <v>16</v>
      </c>
      <c r="O550" s="17">
        <f t="shared" si="38"/>
        <v>1.2399926551597502</v>
      </c>
    </row>
    <row r="551" spans="1:15" ht="9.75" outlineLevel="4">
      <c r="A551" s="3" t="s">
        <v>2098</v>
      </c>
      <c r="B551" s="3" t="s">
        <v>13</v>
      </c>
      <c r="C551" s="22"/>
      <c r="D551" s="4" t="s">
        <v>2309</v>
      </c>
      <c r="E551" s="4" t="s">
        <v>2310</v>
      </c>
      <c r="F551" s="6">
        <v>1054.8</v>
      </c>
      <c r="G551" s="6">
        <v>73.1</v>
      </c>
      <c r="H551" s="6">
        <v>673.1</v>
      </c>
      <c r="I551" s="6">
        <v>335.8</v>
      </c>
      <c r="J551" s="6">
        <v>1255.8</v>
      </c>
      <c r="K551" s="6">
        <v>899.2</v>
      </c>
      <c r="L551" s="6">
        <v>108</v>
      </c>
      <c r="M551" s="6">
        <v>2683</v>
      </c>
      <c r="N551" s="11" t="s">
        <v>16</v>
      </c>
      <c r="O551" s="17">
        <f t="shared" si="38"/>
        <v>0.8524838832006069</v>
      </c>
    </row>
    <row r="552" spans="1:15" ht="9.75" outlineLevel="4">
      <c r="A552" s="3" t="s">
        <v>2098</v>
      </c>
      <c r="B552" s="3" t="s">
        <v>13</v>
      </c>
      <c r="C552" s="22"/>
      <c r="D552" s="4" t="s">
        <v>2291</v>
      </c>
      <c r="E552" s="4" t="s">
        <v>64</v>
      </c>
      <c r="F552" s="6">
        <v>1048</v>
      </c>
      <c r="G552" s="6">
        <v>19.1</v>
      </c>
      <c r="H552" s="6">
        <v>240.9</v>
      </c>
      <c r="I552" s="6">
        <v>159.7</v>
      </c>
      <c r="J552" s="6">
        <v>1829.6</v>
      </c>
      <c r="K552" s="6">
        <v>1289</v>
      </c>
      <c r="L552" s="6">
        <v>21</v>
      </c>
      <c r="M552" s="6">
        <v>3664</v>
      </c>
      <c r="N552" s="11" t="s">
        <v>16</v>
      </c>
      <c r="O552" s="17">
        <f t="shared" si="38"/>
        <v>1.2299618320610688</v>
      </c>
    </row>
    <row r="553" spans="1:15" ht="9.75" outlineLevel="4">
      <c r="A553" s="3" t="s">
        <v>2098</v>
      </c>
      <c r="B553" s="3" t="s">
        <v>13</v>
      </c>
      <c r="C553" s="22"/>
      <c r="D553" s="4" t="s">
        <v>2282</v>
      </c>
      <c r="E553" s="4" t="s">
        <v>2283</v>
      </c>
      <c r="F553" s="6">
        <v>1020.1</v>
      </c>
      <c r="G553" s="6">
        <v>71.7</v>
      </c>
      <c r="H553" s="6">
        <v>723</v>
      </c>
      <c r="I553" s="6">
        <v>220.6</v>
      </c>
      <c r="J553" s="6">
        <v>1322.4</v>
      </c>
      <c r="K553" s="6">
        <v>990.9</v>
      </c>
      <c r="L553" s="6">
        <v>69</v>
      </c>
      <c r="M553" s="6">
        <v>4320</v>
      </c>
      <c r="N553" s="11" t="s">
        <v>16</v>
      </c>
      <c r="O553" s="17">
        <f t="shared" si="38"/>
        <v>0.9713753553573179</v>
      </c>
    </row>
    <row r="554" spans="1:15" ht="9.75" outlineLevel="4">
      <c r="A554" s="3" t="s">
        <v>2098</v>
      </c>
      <c r="B554" s="3" t="s">
        <v>13</v>
      </c>
      <c r="C554" s="22"/>
      <c r="D554" s="4" t="s">
        <v>2278</v>
      </c>
      <c r="E554" s="4" t="s">
        <v>2279</v>
      </c>
      <c r="F554" s="6">
        <v>1016.1</v>
      </c>
      <c r="G554" s="6">
        <v>20.5</v>
      </c>
      <c r="H554" s="6">
        <v>120.9</v>
      </c>
      <c r="I554" s="6">
        <v>60.4</v>
      </c>
      <c r="J554" s="6">
        <v>1850.7</v>
      </c>
      <c r="K554" s="6">
        <v>1487</v>
      </c>
      <c r="L554" s="6">
        <v>17.6</v>
      </c>
      <c r="M554" s="6">
        <v>4472</v>
      </c>
      <c r="N554" s="11" t="s">
        <v>16</v>
      </c>
      <c r="O554" s="17">
        <f t="shared" si="38"/>
        <v>1.4634386379293376</v>
      </c>
    </row>
    <row r="555" spans="1:15" ht="9.75" outlineLevel="4">
      <c r="A555" s="3" t="s">
        <v>2098</v>
      </c>
      <c r="B555" s="3" t="s">
        <v>13</v>
      </c>
      <c r="C555" s="22"/>
      <c r="D555" s="4" t="s">
        <v>2357</v>
      </c>
      <c r="E555" s="4" t="s">
        <v>2358</v>
      </c>
      <c r="F555" s="6">
        <v>1010.1</v>
      </c>
      <c r="G555" s="6">
        <v>63.7</v>
      </c>
      <c r="H555" s="6">
        <v>694.1</v>
      </c>
      <c r="I555" s="6">
        <v>319</v>
      </c>
      <c r="J555" s="6">
        <v>2154.9</v>
      </c>
      <c r="K555" s="6">
        <v>497.7</v>
      </c>
      <c r="L555" s="6">
        <v>39.3</v>
      </c>
      <c r="M555" s="6">
        <v>1061</v>
      </c>
      <c r="N555" s="11" t="s">
        <v>16</v>
      </c>
      <c r="O555" s="17">
        <f t="shared" si="38"/>
        <v>0.4927234927234927</v>
      </c>
    </row>
    <row r="556" spans="1:15" ht="9.75" outlineLevel="4">
      <c r="A556" s="3" t="s">
        <v>2098</v>
      </c>
      <c r="B556" s="3" t="s">
        <v>13</v>
      </c>
      <c r="C556" s="22"/>
      <c r="D556" s="4" t="s">
        <v>2277</v>
      </c>
      <c r="E556" s="4" t="s">
        <v>64</v>
      </c>
      <c r="F556" s="6">
        <v>995</v>
      </c>
      <c r="G556" s="6">
        <v>23.6</v>
      </c>
      <c r="H556" s="6">
        <v>111.6</v>
      </c>
      <c r="I556" s="6">
        <v>49.5</v>
      </c>
      <c r="J556" s="6">
        <v>2284.6</v>
      </c>
      <c r="K556" s="6">
        <v>1739.7</v>
      </c>
      <c r="L556" s="6">
        <v>19.3</v>
      </c>
      <c r="M556" s="6">
        <v>4500</v>
      </c>
      <c r="N556" s="11" t="s">
        <v>16</v>
      </c>
      <c r="O556" s="17">
        <f t="shared" si="38"/>
        <v>1.7484422110552764</v>
      </c>
    </row>
    <row r="557" spans="1:15" ht="9.75" outlineLevel="4">
      <c r="A557" s="3" t="s">
        <v>2098</v>
      </c>
      <c r="B557" s="3" t="s">
        <v>13</v>
      </c>
      <c r="C557" s="22"/>
      <c r="D557" s="4" t="s">
        <v>2330</v>
      </c>
      <c r="E557" s="4" t="s">
        <v>2331</v>
      </c>
      <c r="F557" s="6">
        <v>963.6</v>
      </c>
      <c r="G557" s="6">
        <v>26.1</v>
      </c>
      <c r="H557" s="6">
        <v>244.1</v>
      </c>
      <c r="I557" s="6">
        <v>122.3</v>
      </c>
      <c r="J557" s="6">
        <v>1739.1</v>
      </c>
      <c r="K557" s="6">
        <v>1411.5</v>
      </c>
      <c r="L557" s="6">
        <v>60.2</v>
      </c>
      <c r="M557" s="6">
        <v>1576</v>
      </c>
      <c r="N557" s="11" t="s">
        <v>16</v>
      </c>
      <c r="O557" s="17">
        <f t="shared" si="38"/>
        <v>1.4648194271481942</v>
      </c>
    </row>
    <row r="558" spans="1:15" ht="9.75" outlineLevel="4">
      <c r="A558" s="3" t="s">
        <v>2098</v>
      </c>
      <c r="B558" s="3" t="s">
        <v>13</v>
      </c>
      <c r="C558" s="22"/>
      <c r="D558" s="4" t="s">
        <v>2302</v>
      </c>
      <c r="E558" s="4" t="s">
        <v>2303</v>
      </c>
      <c r="F558" s="6">
        <v>962.1</v>
      </c>
      <c r="G558" s="6">
        <v>46.6</v>
      </c>
      <c r="H558" s="6">
        <v>629.5</v>
      </c>
      <c r="I558" s="6">
        <v>313.6</v>
      </c>
      <c r="J558" s="6">
        <v>1762.1</v>
      </c>
      <c r="K558" s="6">
        <v>1515.2</v>
      </c>
      <c r="L558" s="6">
        <v>57.7</v>
      </c>
      <c r="M558" s="6">
        <v>3348</v>
      </c>
      <c r="N558" s="11" t="s">
        <v>16</v>
      </c>
      <c r="O558" s="17">
        <f t="shared" si="38"/>
        <v>1.5748882652530922</v>
      </c>
    </row>
    <row r="559" spans="1:15" ht="9.75" outlineLevel="4">
      <c r="A559" s="3" t="s">
        <v>2098</v>
      </c>
      <c r="B559" s="3" t="s">
        <v>13</v>
      </c>
      <c r="C559" s="22"/>
      <c r="D559" s="4" t="s">
        <v>2311</v>
      </c>
      <c r="E559" s="4" t="s">
        <v>2312</v>
      </c>
      <c r="F559" s="6">
        <v>956.3</v>
      </c>
      <c r="G559" s="6">
        <v>29</v>
      </c>
      <c r="H559" s="6">
        <v>296.6</v>
      </c>
      <c r="I559" s="6">
        <v>163.8</v>
      </c>
      <c r="J559" s="6">
        <v>1417.8</v>
      </c>
      <c r="K559" s="6">
        <v>1041.3</v>
      </c>
      <c r="L559" s="6">
        <v>49.5</v>
      </c>
      <c r="M559" s="6">
        <v>2660</v>
      </c>
      <c r="N559" s="11" t="s">
        <v>16</v>
      </c>
      <c r="O559" s="17">
        <f t="shared" si="38"/>
        <v>1.0888842413468578</v>
      </c>
    </row>
    <row r="560" spans="1:15" ht="9.75" outlineLevel="4">
      <c r="A560" s="3" t="s">
        <v>2098</v>
      </c>
      <c r="B560" s="3" t="s">
        <v>13</v>
      </c>
      <c r="C560" s="22"/>
      <c r="D560" s="4" t="s">
        <v>2351</v>
      </c>
      <c r="E560" s="4" t="s">
        <v>2352</v>
      </c>
      <c r="F560" s="6">
        <v>916.6</v>
      </c>
      <c r="G560" s="6">
        <v>16.7</v>
      </c>
      <c r="H560" s="6">
        <v>216.7</v>
      </c>
      <c r="I560" s="6">
        <v>144.3</v>
      </c>
      <c r="J560" s="6">
        <v>1148.8</v>
      </c>
      <c r="K560" s="6">
        <v>938.2</v>
      </c>
      <c r="L560" s="6">
        <v>32.3</v>
      </c>
      <c r="M560" s="6">
        <v>1104</v>
      </c>
      <c r="N560" s="11" t="s">
        <v>16</v>
      </c>
      <c r="O560" s="17">
        <f t="shared" si="38"/>
        <v>1.023565350207288</v>
      </c>
    </row>
    <row r="561" spans="1:15" ht="9.75" outlineLevel="4">
      <c r="A561" s="3" t="s">
        <v>2098</v>
      </c>
      <c r="B561" s="3" t="s">
        <v>13</v>
      </c>
      <c r="C561" s="22"/>
      <c r="D561" s="4" t="s">
        <v>2316</v>
      </c>
      <c r="E561" s="4" t="s">
        <v>64</v>
      </c>
      <c r="F561" s="6">
        <v>916.3</v>
      </c>
      <c r="G561" s="6">
        <v>42.8</v>
      </c>
      <c r="H561" s="6">
        <v>247.7</v>
      </c>
      <c r="I561" s="6">
        <v>117.4</v>
      </c>
      <c r="J561" s="6">
        <v>3564.6</v>
      </c>
      <c r="K561" s="6">
        <v>3155.5</v>
      </c>
      <c r="L561" s="6">
        <v>91.8</v>
      </c>
      <c r="M561" s="6">
        <v>2538</v>
      </c>
      <c r="N561" s="11" t="s">
        <v>16</v>
      </c>
      <c r="O561" s="17">
        <f t="shared" si="38"/>
        <v>3.443741132816763</v>
      </c>
    </row>
    <row r="562" spans="1:15" ht="9.75" outlineLevel="4">
      <c r="A562" s="3" t="s">
        <v>2098</v>
      </c>
      <c r="B562" s="3" t="s">
        <v>13</v>
      </c>
      <c r="C562" s="22"/>
      <c r="D562" s="4" t="s">
        <v>2395</v>
      </c>
      <c r="E562" s="4" t="s">
        <v>2396</v>
      </c>
      <c r="F562" s="6">
        <v>888.3</v>
      </c>
      <c r="G562" s="6">
        <v>25.5</v>
      </c>
      <c r="H562" s="6">
        <v>101.2</v>
      </c>
      <c r="I562" s="6">
        <v>43</v>
      </c>
      <c r="J562" s="6">
        <v>1308</v>
      </c>
      <c r="K562" s="6">
        <v>994</v>
      </c>
      <c r="L562" s="6">
        <v>21.8</v>
      </c>
      <c r="M562" s="9">
        <v>0</v>
      </c>
      <c r="N562" s="11" t="s">
        <v>16</v>
      </c>
      <c r="O562" s="17">
        <f t="shared" si="38"/>
        <v>1.1189913317572893</v>
      </c>
    </row>
    <row r="563" spans="1:15" ht="9.75" outlineLevel="4">
      <c r="A563" s="3" t="s">
        <v>2098</v>
      </c>
      <c r="B563" s="3" t="s">
        <v>13</v>
      </c>
      <c r="C563" s="22"/>
      <c r="D563" s="4" t="s">
        <v>2300</v>
      </c>
      <c r="E563" s="4" t="s">
        <v>2301</v>
      </c>
      <c r="F563" s="6">
        <v>865</v>
      </c>
      <c r="G563" s="6">
        <v>14.9</v>
      </c>
      <c r="H563" s="6">
        <v>272</v>
      </c>
      <c r="I563" s="6">
        <v>139.4</v>
      </c>
      <c r="J563" s="6">
        <v>876</v>
      </c>
      <c r="K563" s="6">
        <v>761.9</v>
      </c>
      <c r="L563" s="6">
        <v>22</v>
      </c>
      <c r="M563" s="6">
        <v>3397</v>
      </c>
      <c r="N563" s="11" t="s">
        <v>16</v>
      </c>
      <c r="O563" s="17">
        <f t="shared" si="38"/>
        <v>0.8808092485549133</v>
      </c>
    </row>
    <row r="564" spans="1:15" ht="9.75" outlineLevel="4">
      <c r="A564" s="3" t="s">
        <v>2098</v>
      </c>
      <c r="B564" s="3" t="s">
        <v>13</v>
      </c>
      <c r="C564" s="22"/>
      <c r="D564" s="4" t="s">
        <v>2286</v>
      </c>
      <c r="E564" s="4" t="s">
        <v>64</v>
      </c>
      <c r="F564" s="6">
        <v>854.4</v>
      </c>
      <c r="G564" s="6">
        <v>19.7</v>
      </c>
      <c r="H564" s="6">
        <v>143.4</v>
      </c>
      <c r="I564" s="6">
        <v>86.9</v>
      </c>
      <c r="J564" s="6">
        <v>2361.1</v>
      </c>
      <c r="K564" s="6">
        <v>1990.1</v>
      </c>
      <c r="L564" s="6">
        <v>32.1</v>
      </c>
      <c r="M564" s="6">
        <v>3900</v>
      </c>
      <c r="N564" s="11" t="s">
        <v>16</v>
      </c>
      <c r="O564" s="17">
        <f t="shared" si="38"/>
        <v>2.3292368913857677</v>
      </c>
    </row>
    <row r="565" spans="1:15" ht="9.75" outlineLevel="4">
      <c r="A565" s="3" t="s">
        <v>2098</v>
      </c>
      <c r="B565" s="3" t="s">
        <v>13</v>
      </c>
      <c r="C565" s="22"/>
      <c r="D565" s="4" t="s">
        <v>2284</v>
      </c>
      <c r="E565" s="4" t="s">
        <v>2285</v>
      </c>
      <c r="F565" s="6">
        <v>852.1</v>
      </c>
      <c r="G565" s="6">
        <v>29.6</v>
      </c>
      <c r="H565" s="6">
        <v>176.7</v>
      </c>
      <c r="I565" s="6">
        <v>142.4</v>
      </c>
      <c r="J565" s="6">
        <v>3598.3</v>
      </c>
      <c r="K565" s="6">
        <v>3422.8</v>
      </c>
      <c r="L565" s="6">
        <v>21.4</v>
      </c>
      <c r="M565" s="6">
        <v>4100</v>
      </c>
      <c r="N565" s="11" t="s">
        <v>16</v>
      </c>
      <c r="O565" s="17">
        <f t="shared" si="38"/>
        <v>4.0168994249501235</v>
      </c>
    </row>
    <row r="566" spans="1:15" ht="9.75" outlineLevel="4">
      <c r="A566" s="3" t="s">
        <v>2098</v>
      </c>
      <c r="B566" s="3" t="s">
        <v>13</v>
      </c>
      <c r="C566" s="22"/>
      <c r="D566" s="4" t="s">
        <v>2280</v>
      </c>
      <c r="E566" s="4" t="s">
        <v>2281</v>
      </c>
      <c r="F566" s="6">
        <v>840.1</v>
      </c>
      <c r="G566" s="6">
        <v>116</v>
      </c>
      <c r="H566" s="6">
        <v>1387.1</v>
      </c>
      <c r="I566" s="6">
        <v>598.8</v>
      </c>
      <c r="J566" s="6">
        <v>1184.2</v>
      </c>
      <c r="K566" s="6">
        <v>898.6</v>
      </c>
      <c r="L566" s="6">
        <v>94.4</v>
      </c>
      <c r="M566" s="6">
        <v>4400</v>
      </c>
      <c r="N566" s="11" t="s">
        <v>16</v>
      </c>
      <c r="O566" s="17">
        <f t="shared" si="38"/>
        <v>1.069634567313415</v>
      </c>
    </row>
    <row r="567" spans="1:15" ht="9.75" outlineLevel="4">
      <c r="A567" s="3" t="s">
        <v>2098</v>
      </c>
      <c r="B567" s="3" t="s">
        <v>13</v>
      </c>
      <c r="C567" s="22"/>
      <c r="D567" s="4" t="s">
        <v>2202</v>
      </c>
      <c r="E567" s="4" t="s">
        <v>2203</v>
      </c>
      <c r="F567" s="6">
        <v>823.2</v>
      </c>
      <c r="G567" s="6">
        <v>38.7</v>
      </c>
      <c r="H567" s="6">
        <v>1053.9</v>
      </c>
      <c r="I567" s="6">
        <v>249.6</v>
      </c>
      <c r="J567" s="6">
        <v>752.8</v>
      </c>
      <c r="K567" s="6">
        <v>556.1</v>
      </c>
      <c r="L567" s="6">
        <v>22.2</v>
      </c>
      <c r="M567" s="6">
        <v>9225</v>
      </c>
      <c r="N567" s="11" t="s">
        <v>16</v>
      </c>
      <c r="O567" s="17">
        <f t="shared" si="38"/>
        <v>0.6755344995140914</v>
      </c>
    </row>
    <row r="568" spans="1:15" ht="9.75" outlineLevel="4">
      <c r="A568" s="3" t="s">
        <v>2098</v>
      </c>
      <c r="B568" s="3" t="s">
        <v>13</v>
      </c>
      <c r="C568" s="22"/>
      <c r="D568" s="4" t="s">
        <v>2273</v>
      </c>
      <c r="E568" s="4" t="s">
        <v>2274</v>
      </c>
      <c r="F568" s="6">
        <v>767.9</v>
      </c>
      <c r="G568" s="6">
        <v>14.3</v>
      </c>
      <c r="H568" s="6">
        <v>110.7</v>
      </c>
      <c r="I568" s="6">
        <v>54.3</v>
      </c>
      <c r="J568" s="6">
        <v>2285.3</v>
      </c>
      <c r="K568" s="6">
        <v>1985.6</v>
      </c>
      <c r="L568" s="6">
        <v>15</v>
      </c>
      <c r="M568" s="6">
        <v>4674</v>
      </c>
      <c r="N568" s="11" t="s">
        <v>16</v>
      </c>
      <c r="O568" s="17">
        <f t="shared" si="38"/>
        <v>2.585753353301211</v>
      </c>
    </row>
    <row r="569" spans="1:15" ht="9.75" outlineLevel="4">
      <c r="A569" s="3" t="s">
        <v>2098</v>
      </c>
      <c r="B569" s="3" t="s">
        <v>13</v>
      </c>
      <c r="C569" s="22"/>
      <c r="D569" s="4" t="s">
        <v>2296</v>
      </c>
      <c r="E569" s="4" t="s">
        <v>2297</v>
      </c>
      <c r="F569" s="6">
        <v>751.3</v>
      </c>
      <c r="G569" s="6">
        <v>14.1</v>
      </c>
      <c r="H569" s="6">
        <v>176.4</v>
      </c>
      <c r="I569" s="6">
        <v>38.3</v>
      </c>
      <c r="J569" s="6">
        <v>859.7</v>
      </c>
      <c r="K569" s="6">
        <v>623.6</v>
      </c>
      <c r="L569" s="6">
        <v>26</v>
      </c>
      <c r="M569" s="6">
        <v>3448</v>
      </c>
      <c r="N569" s="11" t="s">
        <v>16</v>
      </c>
      <c r="O569" s="17">
        <f aca="true" t="shared" si="39" ref="O569:O602">K569/F569</f>
        <v>0.8300279515506457</v>
      </c>
    </row>
    <row r="570" spans="1:15" ht="9.75" outlineLevel="4">
      <c r="A570" s="3" t="s">
        <v>2098</v>
      </c>
      <c r="B570" s="3" t="s">
        <v>13</v>
      </c>
      <c r="C570" s="22"/>
      <c r="D570" s="4" t="s">
        <v>2344</v>
      </c>
      <c r="E570" s="4" t="s">
        <v>64</v>
      </c>
      <c r="F570" s="6">
        <v>619.5</v>
      </c>
      <c r="G570" s="6">
        <v>21.5</v>
      </c>
      <c r="H570" s="6">
        <v>75.4</v>
      </c>
      <c r="I570" s="6">
        <v>37.1</v>
      </c>
      <c r="J570" s="6">
        <v>1752.5</v>
      </c>
      <c r="K570" s="6">
        <v>1368</v>
      </c>
      <c r="L570" s="6">
        <v>21.8</v>
      </c>
      <c r="M570" s="6">
        <v>1267</v>
      </c>
      <c r="N570" s="11" t="s">
        <v>16</v>
      </c>
      <c r="O570" s="17">
        <f t="shared" si="39"/>
        <v>2.208232445520581</v>
      </c>
    </row>
    <row r="571" spans="1:15" ht="9.75" outlineLevel="4">
      <c r="A571" s="3" t="s">
        <v>2098</v>
      </c>
      <c r="B571" s="3" t="s">
        <v>13</v>
      </c>
      <c r="C571" s="22"/>
      <c r="D571" s="4" t="s">
        <v>2382</v>
      </c>
      <c r="E571" s="4" t="s">
        <v>64</v>
      </c>
      <c r="F571" s="6">
        <v>614.1</v>
      </c>
      <c r="G571" s="6">
        <v>86.2</v>
      </c>
      <c r="H571" s="6">
        <v>1800.8</v>
      </c>
      <c r="I571" s="6">
        <v>1147.9</v>
      </c>
      <c r="J571" s="6">
        <v>4196.1</v>
      </c>
      <c r="K571" s="6">
        <v>4021</v>
      </c>
      <c r="L571" s="6">
        <v>89.6</v>
      </c>
      <c r="M571" s="9">
        <v>0</v>
      </c>
      <c r="N571" s="11" t="s">
        <v>16</v>
      </c>
      <c r="O571" s="26">
        <f t="shared" si="39"/>
        <v>6.547793518970852</v>
      </c>
    </row>
    <row r="572" spans="1:15" ht="9.75" outlineLevel="4">
      <c r="A572" s="3" t="s">
        <v>2098</v>
      </c>
      <c r="B572" s="3" t="s">
        <v>13</v>
      </c>
      <c r="C572" s="22"/>
      <c r="D572" s="4" t="s">
        <v>2338</v>
      </c>
      <c r="E572" s="4" t="s">
        <v>2339</v>
      </c>
      <c r="F572" s="6">
        <v>599</v>
      </c>
      <c r="G572" s="6">
        <v>15.6</v>
      </c>
      <c r="H572" s="6">
        <v>111.4</v>
      </c>
      <c r="I572" s="6">
        <v>38.2</v>
      </c>
      <c r="J572" s="6">
        <v>1705.2</v>
      </c>
      <c r="K572" s="6">
        <v>1414</v>
      </c>
      <c r="L572" s="6">
        <v>11.8</v>
      </c>
      <c r="M572" s="6">
        <v>1410</v>
      </c>
      <c r="N572" s="11" t="s">
        <v>16</v>
      </c>
      <c r="O572" s="17">
        <f t="shared" si="39"/>
        <v>2.360601001669449</v>
      </c>
    </row>
    <row r="573" spans="1:15" ht="9.75" outlineLevel="4">
      <c r="A573" s="3" t="s">
        <v>2098</v>
      </c>
      <c r="B573" s="3" t="s">
        <v>13</v>
      </c>
      <c r="C573" s="22"/>
      <c r="D573" s="4" t="s">
        <v>2324</v>
      </c>
      <c r="E573" s="4" t="s">
        <v>2325</v>
      </c>
      <c r="F573" s="6">
        <v>583.1</v>
      </c>
      <c r="G573" s="6">
        <v>12.6</v>
      </c>
      <c r="H573" s="6">
        <v>108.2</v>
      </c>
      <c r="I573" s="6">
        <v>29</v>
      </c>
      <c r="J573" s="6">
        <v>684.6</v>
      </c>
      <c r="K573" s="6">
        <v>475</v>
      </c>
      <c r="L573" s="10">
        <v>6.26</v>
      </c>
      <c r="M573" s="6">
        <v>1656</v>
      </c>
      <c r="N573" s="11" t="s">
        <v>16</v>
      </c>
      <c r="O573" s="17">
        <f t="shared" si="39"/>
        <v>0.8146115589092779</v>
      </c>
    </row>
    <row r="574" spans="1:15" ht="9.75" outlineLevel="4">
      <c r="A574" s="3" t="s">
        <v>2098</v>
      </c>
      <c r="B574" s="3" t="s">
        <v>13</v>
      </c>
      <c r="C574" s="22"/>
      <c r="D574" s="4" t="s">
        <v>2336</v>
      </c>
      <c r="E574" s="4" t="s">
        <v>2337</v>
      </c>
      <c r="F574" s="6">
        <v>572.9</v>
      </c>
      <c r="G574" s="6">
        <v>18.8</v>
      </c>
      <c r="H574" s="6">
        <v>351.8</v>
      </c>
      <c r="I574" s="6">
        <v>65.5</v>
      </c>
      <c r="J574" s="6">
        <v>913.7</v>
      </c>
      <c r="K574" s="6">
        <v>788.3</v>
      </c>
      <c r="L574" s="6">
        <v>17.8</v>
      </c>
      <c r="M574" s="6">
        <v>1447</v>
      </c>
      <c r="N574" s="11" t="s">
        <v>16</v>
      </c>
      <c r="O574" s="17">
        <f t="shared" si="39"/>
        <v>1.3759818467446325</v>
      </c>
    </row>
    <row r="575" spans="1:15" ht="9.75" outlineLevel="4">
      <c r="A575" s="3" t="s">
        <v>2098</v>
      </c>
      <c r="B575" s="3" t="s">
        <v>13</v>
      </c>
      <c r="C575" s="22"/>
      <c r="D575" s="4" t="s">
        <v>2319</v>
      </c>
      <c r="E575" s="4" t="s">
        <v>64</v>
      </c>
      <c r="F575" s="6">
        <v>567.1</v>
      </c>
      <c r="G575" s="6">
        <v>20.6</v>
      </c>
      <c r="H575" s="6">
        <v>278.8</v>
      </c>
      <c r="I575" s="6">
        <v>101</v>
      </c>
      <c r="J575" s="6">
        <v>756.2</v>
      </c>
      <c r="K575" s="6">
        <v>589.8</v>
      </c>
      <c r="L575" s="6">
        <v>35.2</v>
      </c>
      <c r="M575" s="6">
        <v>2250</v>
      </c>
      <c r="N575" s="11" t="s">
        <v>16</v>
      </c>
      <c r="O575" s="17">
        <f t="shared" si="39"/>
        <v>1.0400282137189207</v>
      </c>
    </row>
    <row r="576" spans="1:15" ht="9.75" outlineLevel="4">
      <c r="A576" s="3" t="s">
        <v>2098</v>
      </c>
      <c r="B576" s="3" t="s">
        <v>13</v>
      </c>
      <c r="C576" s="22"/>
      <c r="D576" s="4" t="s">
        <v>2334</v>
      </c>
      <c r="E576" s="4" t="s">
        <v>2335</v>
      </c>
      <c r="F576" s="6">
        <v>557.9</v>
      </c>
      <c r="G576" s="6">
        <v>25.6</v>
      </c>
      <c r="H576" s="6">
        <v>236.1</v>
      </c>
      <c r="I576" s="6">
        <v>115.5</v>
      </c>
      <c r="J576" s="6">
        <v>929.4</v>
      </c>
      <c r="K576" s="6">
        <v>804.7</v>
      </c>
      <c r="L576" s="6">
        <v>31.8</v>
      </c>
      <c r="M576" s="6">
        <v>1456</v>
      </c>
      <c r="N576" s="11" t="s">
        <v>16</v>
      </c>
      <c r="O576" s="17">
        <f t="shared" si="39"/>
        <v>1.4423731851586308</v>
      </c>
    </row>
    <row r="577" spans="1:15" ht="9.75" outlineLevel="4">
      <c r="A577" s="3" t="s">
        <v>2098</v>
      </c>
      <c r="B577" s="3" t="s">
        <v>13</v>
      </c>
      <c r="C577" s="22"/>
      <c r="D577" s="4" t="s">
        <v>2345</v>
      </c>
      <c r="E577" s="4" t="s">
        <v>2346</v>
      </c>
      <c r="F577" s="6">
        <v>553.1</v>
      </c>
      <c r="G577" s="10">
        <v>8.28</v>
      </c>
      <c r="H577" s="6">
        <v>148.5</v>
      </c>
      <c r="I577" s="6">
        <v>14.7</v>
      </c>
      <c r="J577" s="6">
        <v>358.8</v>
      </c>
      <c r="K577" s="6">
        <v>93.3</v>
      </c>
      <c r="L577" s="10">
        <v>3.24</v>
      </c>
      <c r="M577" s="6">
        <v>1250</v>
      </c>
      <c r="N577" s="11" t="s">
        <v>16</v>
      </c>
      <c r="O577" s="17">
        <f t="shared" si="39"/>
        <v>0.1686855903091665</v>
      </c>
    </row>
    <row r="578" spans="1:15" ht="9.75" outlineLevel="4">
      <c r="A578" s="3" t="s">
        <v>2098</v>
      </c>
      <c r="B578" s="3" t="s">
        <v>13</v>
      </c>
      <c r="C578" s="22"/>
      <c r="D578" s="4" t="s">
        <v>2342</v>
      </c>
      <c r="E578" s="4" t="s">
        <v>2343</v>
      </c>
      <c r="F578" s="6">
        <v>552.9</v>
      </c>
      <c r="G578" s="6">
        <v>12.8</v>
      </c>
      <c r="H578" s="6">
        <v>73.4</v>
      </c>
      <c r="I578" s="6">
        <v>39.9</v>
      </c>
      <c r="J578" s="6">
        <v>428.7</v>
      </c>
      <c r="K578" s="6">
        <v>171.1</v>
      </c>
      <c r="L578" s="10">
        <v>7.21</v>
      </c>
      <c r="M578" s="6">
        <v>1351</v>
      </c>
      <c r="N578" s="11" t="s">
        <v>16</v>
      </c>
      <c r="O578" s="17">
        <f t="shared" si="39"/>
        <v>0.3094592150479291</v>
      </c>
    </row>
    <row r="579" spans="1:15" ht="9.75" outlineLevel="4">
      <c r="A579" s="3" t="s">
        <v>2098</v>
      </c>
      <c r="B579" s="3" t="s">
        <v>13</v>
      </c>
      <c r="C579" s="22"/>
      <c r="D579" s="4" t="s">
        <v>2365</v>
      </c>
      <c r="E579" s="4" t="s">
        <v>2366</v>
      </c>
      <c r="F579" s="6">
        <v>544.9</v>
      </c>
      <c r="G579" s="10">
        <v>6.93</v>
      </c>
      <c r="H579" s="6">
        <v>38.1</v>
      </c>
      <c r="I579" s="6">
        <v>13.3</v>
      </c>
      <c r="J579" s="6">
        <v>1263.4</v>
      </c>
      <c r="K579" s="6">
        <v>1120.9</v>
      </c>
      <c r="L579" s="6">
        <v>10.7</v>
      </c>
      <c r="M579" s="6">
        <v>552</v>
      </c>
      <c r="N579" s="11" t="s">
        <v>16</v>
      </c>
      <c r="O579" s="17">
        <f t="shared" si="39"/>
        <v>2.057074692604148</v>
      </c>
    </row>
    <row r="580" spans="1:15" ht="9.75" outlineLevel="4">
      <c r="A580" s="3" t="s">
        <v>2098</v>
      </c>
      <c r="B580" s="3" t="s">
        <v>13</v>
      </c>
      <c r="C580" s="22"/>
      <c r="D580" s="4" t="s">
        <v>2320</v>
      </c>
      <c r="E580" s="4" t="s">
        <v>2321</v>
      </c>
      <c r="F580" s="6">
        <v>543.9</v>
      </c>
      <c r="G580" s="10">
        <v>6.78</v>
      </c>
      <c r="H580" s="6">
        <v>97.8</v>
      </c>
      <c r="I580" s="6">
        <v>44</v>
      </c>
      <c r="J580" s="6">
        <v>1238.4</v>
      </c>
      <c r="K580" s="6">
        <v>681.4</v>
      </c>
      <c r="L580" s="6">
        <v>15.2</v>
      </c>
      <c r="M580" s="6">
        <v>2100</v>
      </c>
      <c r="N580" s="11" t="s">
        <v>16</v>
      </c>
      <c r="O580" s="17">
        <f t="shared" si="39"/>
        <v>1.2528038242323958</v>
      </c>
    </row>
    <row r="581" spans="1:15" ht="9.75" outlineLevel="4">
      <c r="A581" s="3" t="s">
        <v>2098</v>
      </c>
      <c r="B581" s="3" t="s">
        <v>13</v>
      </c>
      <c r="C581" s="22"/>
      <c r="D581" s="4" t="s">
        <v>2349</v>
      </c>
      <c r="E581" s="4" t="s">
        <v>2350</v>
      </c>
      <c r="F581" s="6">
        <v>542.3</v>
      </c>
      <c r="G581" s="6">
        <v>17.5</v>
      </c>
      <c r="H581" s="6">
        <v>164</v>
      </c>
      <c r="I581" s="6">
        <v>37.2</v>
      </c>
      <c r="J581" s="6">
        <v>2445.4</v>
      </c>
      <c r="K581" s="6">
        <v>2230</v>
      </c>
      <c r="L581" s="6">
        <v>23.4</v>
      </c>
      <c r="M581" s="6">
        <v>1200</v>
      </c>
      <c r="N581" s="11" t="s">
        <v>16</v>
      </c>
      <c r="O581" s="17">
        <f t="shared" si="39"/>
        <v>4.112115065461921</v>
      </c>
    </row>
    <row r="582" spans="1:15" ht="9.75" outlineLevel="4">
      <c r="A582" s="3" t="s">
        <v>2098</v>
      </c>
      <c r="B582" s="3" t="s">
        <v>13</v>
      </c>
      <c r="C582" s="22"/>
      <c r="D582" s="4" t="s">
        <v>2332</v>
      </c>
      <c r="E582" s="4" t="s">
        <v>2333</v>
      </c>
      <c r="F582" s="6">
        <v>524.2</v>
      </c>
      <c r="G582" s="6">
        <v>75.7</v>
      </c>
      <c r="H582" s="6">
        <v>1626.5</v>
      </c>
      <c r="I582" s="6">
        <v>547.3</v>
      </c>
      <c r="J582" s="6">
        <v>1045.6</v>
      </c>
      <c r="K582" s="6">
        <v>894.7</v>
      </c>
      <c r="L582" s="6">
        <v>104</v>
      </c>
      <c r="M582" s="6">
        <v>1550</v>
      </c>
      <c r="N582" s="11" t="s">
        <v>16</v>
      </c>
      <c r="O582" s="17">
        <f t="shared" si="39"/>
        <v>1.7067913010301412</v>
      </c>
    </row>
    <row r="583" spans="1:15" ht="9.75" outlineLevel="4">
      <c r="A583" s="3" t="s">
        <v>2098</v>
      </c>
      <c r="B583" s="3" t="s">
        <v>13</v>
      </c>
      <c r="C583" s="22"/>
      <c r="D583" s="4" t="s">
        <v>2253</v>
      </c>
      <c r="E583" s="4" t="s">
        <v>2254</v>
      </c>
      <c r="F583" s="6">
        <v>490.6</v>
      </c>
      <c r="G583" s="10">
        <v>5.58</v>
      </c>
      <c r="H583" s="6">
        <v>65.9</v>
      </c>
      <c r="I583" s="6">
        <v>23.6</v>
      </c>
      <c r="J583" s="6">
        <v>204.8</v>
      </c>
      <c r="K583" s="6">
        <v>112.8</v>
      </c>
      <c r="L583" s="10">
        <v>8.27</v>
      </c>
      <c r="M583" s="6">
        <v>5500</v>
      </c>
      <c r="N583" s="11" t="s">
        <v>16</v>
      </c>
      <c r="O583" s="17">
        <f t="shared" si="39"/>
        <v>0.2299225438238891</v>
      </c>
    </row>
    <row r="584" spans="1:15" ht="9.75" outlineLevel="4">
      <c r="A584" s="3" t="s">
        <v>2098</v>
      </c>
      <c r="B584" s="3" t="s">
        <v>13</v>
      </c>
      <c r="C584" s="22"/>
      <c r="D584" s="4" t="s">
        <v>2353</v>
      </c>
      <c r="E584" s="4" t="s">
        <v>2354</v>
      </c>
      <c r="F584" s="6">
        <v>444.1</v>
      </c>
      <c r="G584" s="6">
        <v>27.4</v>
      </c>
      <c r="H584" s="6">
        <v>180.4</v>
      </c>
      <c r="I584" s="6">
        <v>70.6</v>
      </c>
      <c r="J584" s="6">
        <v>738.3</v>
      </c>
      <c r="K584" s="6">
        <v>640.9</v>
      </c>
      <c r="L584" s="6">
        <v>28.9</v>
      </c>
      <c r="M584" s="6">
        <v>1100</v>
      </c>
      <c r="N584" s="11" t="s">
        <v>16</v>
      </c>
      <c r="O584" s="17">
        <f t="shared" si="39"/>
        <v>1.4431434361630262</v>
      </c>
    </row>
    <row r="585" spans="1:15" ht="9.75" outlineLevel="4">
      <c r="A585" s="3" t="s">
        <v>2098</v>
      </c>
      <c r="B585" s="3" t="s">
        <v>13</v>
      </c>
      <c r="C585" s="22"/>
      <c r="D585" s="4" t="s">
        <v>2340</v>
      </c>
      <c r="E585" s="4" t="s">
        <v>2341</v>
      </c>
      <c r="F585" s="6">
        <v>440.4</v>
      </c>
      <c r="G585" s="10">
        <v>4.82</v>
      </c>
      <c r="H585" s="6">
        <v>53.8</v>
      </c>
      <c r="I585" s="6">
        <v>18</v>
      </c>
      <c r="J585" s="6">
        <v>315.4</v>
      </c>
      <c r="K585" s="6">
        <v>-48.5</v>
      </c>
      <c r="L585" s="10">
        <v>7.65</v>
      </c>
      <c r="M585" s="6">
        <v>1372</v>
      </c>
      <c r="N585" s="11" t="s">
        <v>16</v>
      </c>
      <c r="O585" s="26">
        <f t="shared" si="39"/>
        <v>-0.11012715712988193</v>
      </c>
    </row>
    <row r="586" spans="1:15" ht="9.75" outlineLevel="4">
      <c r="A586" s="3" t="s">
        <v>2098</v>
      </c>
      <c r="B586" s="3" t="s">
        <v>13</v>
      </c>
      <c r="C586" s="22"/>
      <c r="D586" s="4" t="s">
        <v>2326</v>
      </c>
      <c r="E586" s="4" t="s">
        <v>2327</v>
      </c>
      <c r="F586" s="6">
        <v>428.7</v>
      </c>
      <c r="G586" s="10">
        <v>5.32</v>
      </c>
      <c r="H586" s="6">
        <v>34.3</v>
      </c>
      <c r="I586" s="6">
        <v>23.6</v>
      </c>
      <c r="J586" s="6">
        <v>825</v>
      </c>
      <c r="K586" s="6">
        <v>588.9</v>
      </c>
      <c r="L586" s="6">
        <v>19.2</v>
      </c>
      <c r="M586" s="6">
        <v>1646</v>
      </c>
      <c r="N586" s="11" t="s">
        <v>16</v>
      </c>
      <c r="O586" s="17">
        <f t="shared" si="39"/>
        <v>1.3736878936319104</v>
      </c>
    </row>
    <row r="587" spans="1:15" ht="20.25" outlineLevel="4">
      <c r="A587" s="3" t="s">
        <v>2098</v>
      </c>
      <c r="B587" s="3" t="s">
        <v>13</v>
      </c>
      <c r="C587" s="22"/>
      <c r="D587" s="4" t="s">
        <v>2355</v>
      </c>
      <c r="E587" s="4" t="s">
        <v>2356</v>
      </c>
      <c r="F587" s="6">
        <v>420.6</v>
      </c>
      <c r="G587" s="6">
        <v>15.7</v>
      </c>
      <c r="H587" s="6">
        <v>146.2</v>
      </c>
      <c r="I587" s="6">
        <v>83.8</v>
      </c>
      <c r="J587" s="6">
        <v>866.3</v>
      </c>
      <c r="K587" s="6">
        <v>769.1</v>
      </c>
      <c r="L587" s="6">
        <v>38.3</v>
      </c>
      <c r="M587" s="6">
        <v>1100</v>
      </c>
      <c r="N587" s="11" t="s">
        <v>16</v>
      </c>
      <c r="O587" s="17">
        <f t="shared" si="39"/>
        <v>1.8285782215882074</v>
      </c>
    </row>
    <row r="588" spans="1:15" ht="9.75" outlineLevel="4">
      <c r="A588" s="3" t="s">
        <v>2098</v>
      </c>
      <c r="B588" s="3" t="s">
        <v>13</v>
      </c>
      <c r="C588" s="22"/>
      <c r="D588" s="4" t="s">
        <v>2322</v>
      </c>
      <c r="E588" s="4" t="s">
        <v>2323</v>
      </c>
      <c r="F588" s="6">
        <v>398</v>
      </c>
      <c r="G588" s="10">
        <v>7.16</v>
      </c>
      <c r="H588" s="6">
        <v>102.3</v>
      </c>
      <c r="I588" s="6">
        <v>31.5</v>
      </c>
      <c r="J588" s="6">
        <v>387.5</v>
      </c>
      <c r="K588" s="6">
        <v>304.9</v>
      </c>
      <c r="L588" s="10">
        <v>4.39</v>
      </c>
      <c r="M588" s="6">
        <v>1722</v>
      </c>
      <c r="N588" s="11" t="s">
        <v>16</v>
      </c>
      <c r="O588" s="17">
        <f t="shared" si="39"/>
        <v>0.7660804020100502</v>
      </c>
    </row>
    <row r="589" spans="1:15" ht="9.75" outlineLevel="4">
      <c r="A589" s="3" t="s">
        <v>2098</v>
      </c>
      <c r="B589" s="3" t="s">
        <v>13</v>
      </c>
      <c r="C589" s="22"/>
      <c r="D589" s="4" t="s">
        <v>2359</v>
      </c>
      <c r="E589" s="4" t="s">
        <v>2360</v>
      </c>
      <c r="F589" s="6">
        <v>366.1</v>
      </c>
      <c r="G589" s="6">
        <v>19.3</v>
      </c>
      <c r="H589" s="6">
        <v>181.9</v>
      </c>
      <c r="I589" s="6">
        <v>27.8</v>
      </c>
      <c r="J589" s="6">
        <v>510.5</v>
      </c>
      <c r="K589" s="6">
        <v>441</v>
      </c>
      <c r="L589" s="6">
        <v>10.3</v>
      </c>
      <c r="M589" s="6">
        <v>784</v>
      </c>
      <c r="N589" s="11" t="s">
        <v>16</v>
      </c>
      <c r="O589" s="17">
        <f t="shared" si="39"/>
        <v>1.2045889101338432</v>
      </c>
    </row>
    <row r="590" spans="1:15" ht="9.75" outlineLevel="4">
      <c r="A590" s="3" t="s">
        <v>2098</v>
      </c>
      <c r="B590" s="3" t="s">
        <v>13</v>
      </c>
      <c r="C590" s="22"/>
      <c r="D590" s="4" t="s">
        <v>2363</v>
      </c>
      <c r="E590" s="4" t="s">
        <v>2364</v>
      </c>
      <c r="F590" s="6">
        <v>335</v>
      </c>
      <c r="G590" s="6">
        <v>65.4</v>
      </c>
      <c r="H590" s="6">
        <v>709.5</v>
      </c>
      <c r="I590" s="6">
        <v>342.1</v>
      </c>
      <c r="J590" s="6">
        <v>591.8</v>
      </c>
      <c r="K590" s="6">
        <v>510.2</v>
      </c>
      <c r="L590" s="6">
        <v>77.4</v>
      </c>
      <c r="M590" s="6">
        <v>700</v>
      </c>
      <c r="N590" s="11" t="s">
        <v>16</v>
      </c>
      <c r="O590" s="17">
        <f t="shared" si="39"/>
        <v>1.5229850746268656</v>
      </c>
    </row>
    <row r="591" spans="1:15" ht="9.75" outlineLevel="4">
      <c r="A591" s="3" t="s">
        <v>2098</v>
      </c>
      <c r="B591" s="3" t="s">
        <v>13</v>
      </c>
      <c r="C591" s="22"/>
      <c r="D591" s="4" t="s">
        <v>2347</v>
      </c>
      <c r="E591" s="4" t="s">
        <v>2348</v>
      </c>
      <c r="F591" s="6">
        <v>261</v>
      </c>
      <c r="G591" s="6">
        <v>11.8</v>
      </c>
      <c r="H591" s="6">
        <v>70.5</v>
      </c>
      <c r="I591" s="6">
        <v>44.8</v>
      </c>
      <c r="J591" s="6">
        <v>266.6</v>
      </c>
      <c r="K591" s="6">
        <v>216</v>
      </c>
      <c r="L591" s="6">
        <v>17</v>
      </c>
      <c r="M591" s="6">
        <v>1230</v>
      </c>
      <c r="N591" s="11" t="s">
        <v>16</v>
      </c>
      <c r="O591" s="17">
        <f t="shared" si="39"/>
        <v>0.8275862068965517</v>
      </c>
    </row>
    <row r="592" spans="1:15" ht="9.75" outlineLevel="4">
      <c r="A592" s="3" t="s">
        <v>2098</v>
      </c>
      <c r="B592" s="3" t="s">
        <v>13</v>
      </c>
      <c r="C592" s="22"/>
      <c r="D592" s="4" t="s">
        <v>2317</v>
      </c>
      <c r="E592" s="4" t="s">
        <v>2318</v>
      </c>
      <c r="F592" s="6">
        <v>252.8</v>
      </c>
      <c r="G592" s="6">
        <v>31.9</v>
      </c>
      <c r="H592" s="6">
        <v>848.9</v>
      </c>
      <c r="I592" s="6">
        <v>134.5</v>
      </c>
      <c r="J592" s="6">
        <v>241.5</v>
      </c>
      <c r="K592" s="6">
        <v>202.4</v>
      </c>
      <c r="L592" s="6">
        <v>17.9</v>
      </c>
      <c r="M592" s="6">
        <v>2412</v>
      </c>
      <c r="N592" s="11" t="s">
        <v>16</v>
      </c>
      <c r="O592" s="17">
        <f t="shared" si="39"/>
        <v>0.800632911392405</v>
      </c>
    </row>
    <row r="593" spans="1:15" ht="9.75" outlineLevel="4">
      <c r="A593" s="3" t="s">
        <v>2098</v>
      </c>
      <c r="B593" s="3" t="s">
        <v>13</v>
      </c>
      <c r="C593" s="22"/>
      <c r="D593" s="4" t="s">
        <v>2374</v>
      </c>
      <c r="E593" s="4" t="s">
        <v>2375</v>
      </c>
      <c r="F593" s="6">
        <v>207.3</v>
      </c>
      <c r="G593" s="6">
        <v>11.1</v>
      </c>
      <c r="H593" s="6">
        <v>50</v>
      </c>
      <c r="I593" s="6">
        <v>25.2</v>
      </c>
      <c r="J593" s="6">
        <v>269.3</v>
      </c>
      <c r="K593" s="6">
        <v>201.2</v>
      </c>
      <c r="L593" s="10">
        <v>5.82</v>
      </c>
      <c r="M593" s="6">
        <v>294</v>
      </c>
      <c r="N593" s="11" t="s">
        <v>16</v>
      </c>
      <c r="O593" s="17">
        <f t="shared" si="39"/>
        <v>0.9705740472744813</v>
      </c>
    </row>
    <row r="594" spans="1:15" ht="9.75" outlineLevel="4">
      <c r="A594" s="3" t="s">
        <v>2098</v>
      </c>
      <c r="B594" s="3" t="s">
        <v>13</v>
      </c>
      <c r="C594" s="22"/>
      <c r="D594" s="4" t="s">
        <v>2389</v>
      </c>
      <c r="E594" s="4" t="s">
        <v>64</v>
      </c>
      <c r="F594" s="6">
        <v>204.1</v>
      </c>
      <c r="G594" s="10">
        <v>1.59</v>
      </c>
      <c r="H594" s="10">
        <v>4.27</v>
      </c>
      <c r="I594" s="10">
        <v>2.69</v>
      </c>
      <c r="J594" s="6">
        <v>349.1</v>
      </c>
      <c r="K594" s="6">
        <v>212.8</v>
      </c>
      <c r="L594" s="10">
        <v>2.16</v>
      </c>
      <c r="M594" s="9">
        <v>0</v>
      </c>
      <c r="N594" s="11" t="s">
        <v>16</v>
      </c>
      <c r="O594" s="17">
        <f t="shared" si="39"/>
        <v>1.042626163645272</v>
      </c>
    </row>
    <row r="595" spans="1:15" ht="9.75" outlineLevel="4">
      <c r="A595" s="3" t="s">
        <v>2098</v>
      </c>
      <c r="B595" s="3" t="s">
        <v>13</v>
      </c>
      <c r="C595" s="22"/>
      <c r="D595" s="4" t="s">
        <v>2371</v>
      </c>
      <c r="E595" s="4" t="s">
        <v>2372</v>
      </c>
      <c r="F595" s="6">
        <v>172.1</v>
      </c>
      <c r="G595" s="10">
        <v>2.21</v>
      </c>
      <c r="H595" s="6">
        <v>18.5</v>
      </c>
      <c r="I595" s="10">
        <v>4.89</v>
      </c>
      <c r="J595" s="6">
        <v>114.6</v>
      </c>
      <c r="K595" s="6">
        <v>56.4</v>
      </c>
      <c r="L595" s="10">
        <v>1.49</v>
      </c>
      <c r="M595" s="6">
        <v>445</v>
      </c>
      <c r="N595" s="11" t="s">
        <v>16</v>
      </c>
      <c r="O595" s="17">
        <f t="shared" si="39"/>
        <v>0.32771644392794885</v>
      </c>
    </row>
    <row r="596" spans="1:15" ht="9.75" outlineLevel="4">
      <c r="A596" s="3" t="s">
        <v>2098</v>
      </c>
      <c r="B596" s="3" t="s">
        <v>13</v>
      </c>
      <c r="C596" s="22"/>
      <c r="D596" s="4" t="s">
        <v>2369</v>
      </c>
      <c r="E596" s="4" t="s">
        <v>2370</v>
      </c>
      <c r="F596" s="6">
        <v>162.1</v>
      </c>
      <c r="G596" s="10">
        <v>3.56</v>
      </c>
      <c r="H596" s="6">
        <v>172.6</v>
      </c>
      <c r="I596" s="6">
        <v>26.5</v>
      </c>
      <c r="J596" s="6">
        <v>350.7</v>
      </c>
      <c r="K596" s="6">
        <v>275.6</v>
      </c>
      <c r="L596" s="14">
        <v>0.43</v>
      </c>
      <c r="M596" s="6">
        <v>461</v>
      </c>
      <c r="N596" s="11" t="s">
        <v>16</v>
      </c>
      <c r="O596" s="17">
        <f t="shared" si="39"/>
        <v>1.700185070943862</v>
      </c>
    </row>
    <row r="597" spans="1:15" ht="9.75" outlineLevel="4">
      <c r="A597" s="3" t="s">
        <v>2098</v>
      </c>
      <c r="B597" s="3" t="s">
        <v>13</v>
      </c>
      <c r="C597" s="22"/>
      <c r="D597" s="4" t="s">
        <v>2328</v>
      </c>
      <c r="E597" s="4" t="s">
        <v>2329</v>
      </c>
      <c r="F597" s="6">
        <v>120</v>
      </c>
      <c r="G597" s="10">
        <v>4.57</v>
      </c>
      <c r="H597" s="6">
        <v>31.8</v>
      </c>
      <c r="I597" s="6">
        <v>23.1</v>
      </c>
      <c r="J597" s="6">
        <v>158.3</v>
      </c>
      <c r="K597" s="6">
        <v>107.4</v>
      </c>
      <c r="L597" s="10">
        <v>8.99</v>
      </c>
      <c r="M597" s="6">
        <v>1609</v>
      </c>
      <c r="N597" s="11" t="s">
        <v>16</v>
      </c>
      <c r="O597" s="17">
        <f t="shared" si="39"/>
        <v>0.895</v>
      </c>
    </row>
    <row r="598" spans="1:15" ht="9.75" outlineLevel="4">
      <c r="A598" s="3" t="s">
        <v>2098</v>
      </c>
      <c r="B598" s="3" t="s">
        <v>13</v>
      </c>
      <c r="C598" s="22"/>
      <c r="D598" s="4" t="s">
        <v>2373</v>
      </c>
      <c r="E598" s="4" t="s">
        <v>64</v>
      </c>
      <c r="F598" s="6">
        <v>108.5</v>
      </c>
      <c r="G598" s="10">
        <v>1.68</v>
      </c>
      <c r="H598" s="6">
        <v>71</v>
      </c>
      <c r="I598" s="10">
        <v>2.86</v>
      </c>
      <c r="J598" s="6">
        <v>104.8</v>
      </c>
      <c r="K598" s="6">
        <v>80.4</v>
      </c>
      <c r="L598" s="10">
        <v>1.48</v>
      </c>
      <c r="M598" s="6">
        <v>356</v>
      </c>
      <c r="N598" s="11" t="s">
        <v>16</v>
      </c>
      <c r="O598" s="17">
        <f t="shared" si="39"/>
        <v>0.7410138248847927</v>
      </c>
    </row>
    <row r="599" spans="1:15" ht="9.75" outlineLevel="4">
      <c r="A599" s="3" t="s">
        <v>2098</v>
      </c>
      <c r="B599" s="3" t="s">
        <v>13</v>
      </c>
      <c r="C599" s="22"/>
      <c r="D599" s="4" t="s">
        <v>2367</v>
      </c>
      <c r="E599" s="4" t="s">
        <v>2368</v>
      </c>
      <c r="F599" s="6">
        <v>103.5</v>
      </c>
      <c r="G599" s="10">
        <v>2.23</v>
      </c>
      <c r="H599" s="6">
        <v>22.1</v>
      </c>
      <c r="I599" s="6">
        <v>11.9</v>
      </c>
      <c r="J599" s="6">
        <v>181.5</v>
      </c>
      <c r="K599" s="6">
        <v>124.4</v>
      </c>
      <c r="L599" s="10">
        <v>4.65</v>
      </c>
      <c r="M599" s="6">
        <v>504</v>
      </c>
      <c r="N599" s="11" t="s">
        <v>16</v>
      </c>
      <c r="O599" s="17">
        <f t="shared" si="39"/>
        <v>1.2019323671497586</v>
      </c>
    </row>
    <row r="600" spans="1:15" ht="9.75" outlineLevel="4">
      <c r="A600" s="3" t="s">
        <v>2098</v>
      </c>
      <c r="B600" s="3" t="s">
        <v>13</v>
      </c>
      <c r="C600" s="22"/>
      <c r="D600" s="4" t="s">
        <v>2376</v>
      </c>
      <c r="E600" s="4" t="s">
        <v>2377</v>
      </c>
      <c r="F600" s="6">
        <v>86.3</v>
      </c>
      <c r="G600" s="6">
        <v>11.3</v>
      </c>
      <c r="H600" s="6">
        <v>239</v>
      </c>
      <c r="I600" s="6">
        <v>17.2</v>
      </c>
      <c r="J600" s="6">
        <v>58</v>
      </c>
      <c r="K600" s="6">
        <v>46.7</v>
      </c>
      <c r="L600" s="14">
        <v>0.85</v>
      </c>
      <c r="M600" s="6">
        <v>293</v>
      </c>
      <c r="N600" s="11" t="s">
        <v>16</v>
      </c>
      <c r="O600" s="17">
        <f t="shared" si="39"/>
        <v>0.5411355735805331</v>
      </c>
    </row>
    <row r="601" spans="1:15" ht="9.75" outlineLevel="4">
      <c r="A601" s="3" t="s">
        <v>2098</v>
      </c>
      <c r="B601" s="3" t="s">
        <v>13</v>
      </c>
      <c r="C601" s="22"/>
      <c r="D601" s="4" t="s">
        <v>2361</v>
      </c>
      <c r="E601" s="4" t="s">
        <v>2362</v>
      </c>
      <c r="F601" s="6">
        <v>84.8</v>
      </c>
      <c r="G601" s="10">
        <v>3.54</v>
      </c>
      <c r="H601" s="6">
        <v>21.7</v>
      </c>
      <c r="I601" s="10">
        <v>7.95</v>
      </c>
      <c r="J601" s="6">
        <v>528.3</v>
      </c>
      <c r="K601" s="6">
        <v>459.7</v>
      </c>
      <c r="L601" s="10">
        <v>3.68</v>
      </c>
      <c r="M601" s="6">
        <v>777</v>
      </c>
      <c r="N601" s="11" t="s">
        <v>16</v>
      </c>
      <c r="O601" s="26">
        <f t="shared" si="39"/>
        <v>5.4209905660377355</v>
      </c>
    </row>
    <row r="602" spans="1:15" ht="9.75" outlineLevel="4">
      <c r="A602" s="3" t="s">
        <v>2098</v>
      </c>
      <c r="B602" s="3" t="s">
        <v>13</v>
      </c>
      <c r="C602" s="22"/>
      <c r="D602" s="4" t="s">
        <v>2380</v>
      </c>
      <c r="E602" s="4" t="s">
        <v>2381</v>
      </c>
      <c r="F602" s="6">
        <v>42.4</v>
      </c>
      <c r="G602" s="14">
        <v>0.133</v>
      </c>
      <c r="H602" s="6">
        <v>46.5</v>
      </c>
      <c r="I602" s="10">
        <v>5.03</v>
      </c>
      <c r="J602" s="6">
        <v>73.7</v>
      </c>
      <c r="K602" s="6">
        <v>24.6</v>
      </c>
      <c r="L602" s="14">
        <v>0.898</v>
      </c>
      <c r="M602" s="9">
        <v>0</v>
      </c>
      <c r="N602" s="11" t="s">
        <v>16</v>
      </c>
      <c r="O602" s="17">
        <f t="shared" si="39"/>
        <v>0.5801886792452831</v>
      </c>
    </row>
    <row r="603" spans="1:14" ht="9.75" outlineLevel="3">
      <c r="A603" s="19" t="s">
        <v>3029</v>
      </c>
      <c r="B603" s="3"/>
      <c r="C603" s="22"/>
      <c r="D603" s="4">
        <f>COUNTA(D441:D602)</f>
        <v>162</v>
      </c>
      <c r="E603" s="4"/>
      <c r="F603" s="6">
        <f aca="true" t="shared" si="40" ref="F603:M603">SUBTOTAL(9,F441:F602)</f>
        <v>1284016.300000001</v>
      </c>
      <c r="G603" s="14">
        <f t="shared" si="40"/>
        <v>45446.542999999954</v>
      </c>
      <c r="H603" s="6">
        <f t="shared" si="40"/>
        <v>344304.57</v>
      </c>
      <c r="I603" s="10">
        <f t="shared" si="40"/>
        <v>199548.41999999998</v>
      </c>
      <c r="J603" s="6">
        <f t="shared" si="40"/>
        <v>1966282.800000001</v>
      </c>
      <c r="K603" s="6">
        <f t="shared" si="40"/>
        <v>1317054.5999999999</v>
      </c>
      <c r="L603" s="14">
        <f t="shared" si="40"/>
        <v>54353.92800000003</v>
      </c>
      <c r="M603" s="9">
        <f t="shared" si="40"/>
        <v>2636474</v>
      </c>
      <c r="N603" s="11"/>
    </row>
    <row r="604" spans="1:18" ht="9.75" outlineLevel="4">
      <c r="A604" s="3" t="s">
        <v>1652</v>
      </c>
      <c r="B604" s="3"/>
      <c r="C604" s="22"/>
      <c r="D604" s="4" t="s">
        <v>2055</v>
      </c>
      <c r="E604" s="4" t="s">
        <v>2056</v>
      </c>
      <c r="F604" s="6">
        <v>117386</v>
      </c>
      <c r="G604" s="8" t="s">
        <v>64</v>
      </c>
      <c r="H604" s="9">
        <v>0</v>
      </c>
      <c r="I604" s="6">
        <v>54100</v>
      </c>
      <c r="J604" s="6">
        <v>493100</v>
      </c>
      <c r="K604" s="6">
        <v>301500</v>
      </c>
      <c r="L604" s="8" t="s">
        <v>64</v>
      </c>
      <c r="M604" s="9">
        <v>0</v>
      </c>
      <c r="N604" s="11" t="s">
        <v>16</v>
      </c>
      <c r="O604" s="17">
        <f aca="true" t="shared" si="41" ref="O604:O667">K604/F604</f>
        <v>2.568449389194623</v>
      </c>
      <c r="Q604" s="37">
        <f>AVERAGE(O604:O803)</f>
        <v>0.9611172145935726</v>
      </c>
      <c r="R604" s="28"/>
    </row>
    <row r="605" spans="1:18" ht="9.75" outlineLevel="4">
      <c r="A605" s="3" t="s">
        <v>1652</v>
      </c>
      <c r="B605" s="20"/>
      <c r="C605" s="24"/>
      <c r="D605" s="4" t="s">
        <v>1658</v>
      </c>
      <c r="E605" s="4" t="s">
        <v>1659</v>
      </c>
      <c r="F605" s="6">
        <v>96114</v>
      </c>
      <c r="G605" s="6">
        <v>1833</v>
      </c>
      <c r="H605" s="6">
        <v>28362</v>
      </c>
      <c r="I605" s="6">
        <v>12076</v>
      </c>
      <c r="J605" s="6">
        <v>94408</v>
      </c>
      <c r="K605" s="6">
        <v>16361</v>
      </c>
      <c r="L605" s="6">
        <v>2450</v>
      </c>
      <c r="M605" s="6">
        <v>161400</v>
      </c>
      <c r="N605" s="11" t="s">
        <v>16</v>
      </c>
      <c r="O605" s="17">
        <f t="shared" si="41"/>
        <v>0.17022494121563977</v>
      </c>
      <c r="Q605" s="27"/>
      <c r="R605" s="28"/>
    </row>
    <row r="606" spans="1:18" ht="9.75" outlineLevel="4">
      <c r="A606" s="3" t="s">
        <v>1652</v>
      </c>
      <c r="B606" s="3" t="s">
        <v>13</v>
      </c>
      <c r="C606" s="22"/>
      <c r="D606" s="4" t="s">
        <v>1653</v>
      </c>
      <c r="E606" s="4" t="s">
        <v>1654</v>
      </c>
      <c r="F606" s="6">
        <v>58232</v>
      </c>
      <c r="G606" s="6">
        <v>1728</v>
      </c>
      <c r="H606" s="6">
        <v>40620</v>
      </c>
      <c r="I606" s="6">
        <v>18281</v>
      </c>
      <c r="J606" s="6">
        <v>35471</v>
      </c>
      <c r="K606" s="6">
        <v>12988</v>
      </c>
      <c r="L606" s="6">
        <v>2328</v>
      </c>
      <c r="M606" s="6">
        <v>336150</v>
      </c>
      <c r="N606" s="11" t="s">
        <v>16</v>
      </c>
      <c r="O606" s="17">
        <f t="shared" si="41"/>
        <v>0.22303887896689106</v>
      </c>
      <c r="Q606" s="27"/>
      <c r="R606" s="28"/>
    </row>
    <row r="607" spans="1:18" ht="9.75" outlineLevel="4">
      <c r="A607" s="3" t="s">
        <v>1652</v>
      </c>
      <c r="B607" s="3" t="s">
        <v>13</v>
      </c>
      <c r="C607" s="22"/>
      <c r="D607" s="4" t="s">
        <v>2091</v>
      </c>
      <c r="E607" s="4" t="s">
        <v>2092</v>
      </c>
      <c r="F607" s="6">
        <v>56098</v>
      </c>
      <c r="G607" s="6">
        <v>1863</v>
      </c>
      <c r="H607" s="9">
        <v>0</v>
      </c>
      <c r="I607" s="6">
        <v>8732</v>
      </c>
      <c r="J607" s="6">
        <v>87484</v>
      </c>
      <c r="K607" s="6">
        <v>49391</v>
      </c>
      <c r="L607" s="6">
        <v>1652</v>
      </c>
      <c r="M607" s="9">
        <v>0</v>
      </c>
      <c r="N607" s="11" t="s">
        <v>16</v>
      </c>
      <c r="O607" s="17">
        <f t="shared" si="41"/>
        <v>0.8804413704588399</v>
      </c>
      <c r="Q607" s="27"/>
      <c r="R607" s="28"/>
    </row>
    <row r="608" spans="1:18" ht="9.75" outlineLevel="4">
      <c r="A608" s="3" t="s">
        <v>1652</v>
      </c>
      <c r="B608" s="3" t="s">
        <v>13</v>
      </c>
      <c r="C608" s="22"/>
      <c r="D608" s="4" t="s">
        <v>1655</v>
      </c>
      <c r="E608" s="4" t="s">
        <v>1656</v>
      </c>
      <c r="F608" s="6">
        <v>47453</v>
      </c>
      <c r="G608" s="6">
        <v>2590</v>
      </c>
      <c r="H608" s="6">
        <v>42864</v>
      </c>
      <c r="I608" s="6">
        <v>20875</v>
      </c>
      <c r="J608" s="6">
        <v>37069</v>
      </c>
      <c r="K608" s="6">
        <v>22261</v>
      </c>
      <c r="L608" s="6">
        <v>4347</v>
      </c>
      <c r="M608" s="6">
        <v>272000</v>
      </c>
      <c r="N608" s="11" t="s">
        <v>16</v>
      </c>
      <c r="O608" s="17">
        <f t="shared" si="41"/>
        <v>0.4691168103175774</v>
      </c>
      <c r="Q608" s="27"/>
      <c r="R608" s="28"/>
    </row>
    <row r="609" spans="1:18" ht="9.75" outlineLevel="4">
      <c r="A609" s="3" t="s">
        <v>1652</v>
      </c>
      <c r="B609" s="3" t="s">
        <v>13</v>
      </c>
      <c r="C609" s="22"/>
      <c r="D609" s="4" t="s">
        <v>1661</v>
      </c>
      <c r="E609" s="4" t="s">
        <v>1662</v>
      </c>
      <c r="F609" s="6">
        <v>46132</v>
      </c>
      <c r="G609" s="6">
        <v>1026</v>
      </c>
      <c r="H609" s="9">
        <v>0</v>
      </c>
      <c r="I609" s="6">
        <v>5438</v>
      </c>
      <c r="J609" s="6">
        <v>49128</v>
      </c>
      <c r="K609" s="6">
        <v>18358</v>
      </c>
      <c r="L609" s="6">
        <v>939</v>
      </c>
      <c r="M609" s="6">
        <v>126000</v>
      </c>
      <c r="N609" s="11" t="s">
        <v>16</v>
      </c>
      <c r="O609" s="17">
        <f t="shared" si="41"/>
        <v>0.39794502731292813</v>
      </c>
      <c r="Q609" s="27"/>
      <c r="R609" s="28"/>
    </row>
    <row r="610" spans="1:18" ht="9.75" outlineLevel="4">
      <c r="A610" s="3" t="s">
        <v>1652</v>
      </c>
      <c r="B610" s="3" t="s">
        <v>13</v>
      </c>
      <c r="C610" s="22"/>
      <c r="D610" s="4" t="s">
        <v>1663</v>
      </c>
      <c r="E610" s="4" t="s">
        <v>1664</v>
      </c>
      <c r="F610" s="6">
        <v>42650</v>
      </c>
      <c r="G610" s="6">
        <v>1432</v>
      </c>
      <c r="H610" s="6">
        <v>34113</v>
      </c>
      <c r="I610" s="6">
        <v>21854</v>
      </c>
      <c r="J610" s="6">
        <v>43771</v>
      </c>
      <c r="K610" s="6">
        <v>19925</v>
      </c>
      <c r="L610" s="6">
        <v>5311</v>
      </c>
      <c r="M610" s="6">
        <v>113300</v>
      </c>
      <c r="N610" s="11" t="s">
        <v>16</v>
      </c>
      <c r="O610" s="17">
        <f t="shared" si="41"/>
        <v>0.4671746776084408</v>
      </c>
      <c r="Q610" s="27"/>
      <c r="R610" s="28"/>
    </row>
    <row r="611" spans="1:18" ht="9.75" outlineLevel="4">
      <c r="A611" s="3" t="s">
        <v>1652</v>
      </c>
      <c r="B611" s="3" t="s">
        <v>13</v>
      </c>
      <c r="C611" s="22"/>
      <c r="D611" s="4" t="s">
        <v>1674</v>
      </c>
      <c r="E611" s="4" t="s">
        <v>1675</v>
      </c>
      <c r="F611" s="6">
        <v>40704</v>
      </c>
      <c r="G611" s="8" t="s">
        <v>64</v>
      </c>
      <c r="H611" s="9">
        <v>0</v>
      </c>
      <c r="I611" s="6">
        <v>23039</v>
      </c>
      <c r="J611" s="6">
        <v>53134</v>
      </c>
      <c r="K611" s="6">
        <v>19179</v>
      </c>
      <c r="L611" s="8" t="s">
        <v>64</v>
      </c>
      <c r="M611" s="6">
        <v>82949</v>
      </c>
      <c r="N611" s="11" t="s">
        <v>16</v>
      </c>
      <c r="O611" s="17">
        <f t="shared" si="41"/>
        <v>0.4711821933962264</v>
      </c>
      <c r="Q611" s="27"/>
      <c r="R611" s="28"/>
    </row>
    <row r="612" spans="1:18" ht="9.75" outlineLevel="4">
      <c r="A612" s="3" t="s">
        <v>1652</v>
      </c>
      <c r="B612" s="3" t="s">
        <v>13</v>
      </c>
      <c r="C612" s="22"/>
      <c r="D612" s="4" t="s">
        <v>1671</v>
      </c>
      <c r="E612" s="4" t="s">
        <v>64</v>
      </c>
      <c r="F612" s="6">
        <v>38901</v>
      </c>
      <c r="G612" s="6">
        <v>1470</v>
      </c>
      <c r="H612" s="6">
        <v>26726</v>
      </c>
      <c r="I612" s="6">
        <v>18761</v>
      </c>
      <c r="J612" s="6">
        <v>38108</v>
      </c>
      <c r="K612" s="6">
        <v>14749</v>
      </c>
      <c r="L612" s="6">
        <v>2005</v>
      </c>
      <c r="M612" s="6">
        <v>84000</v>
      </c>
      <c r="N612" s="11" t="s">
        <v>16</v>
      </c>
      <c r="O612" s="17">
        <f t="shared" si="41"/>
        <v>0.37914192437212413</v>
      </c>
      <c r="Q612" s="27"/>
      <c r="R612" s="28"/>
    </row>
    <row r="613" spans="1:18" ht="9.75" outlineLevel="4">
      <c r="A613" s="3" t="s">
        <v>1652</v>
      </c>
      <c r="B613" s="3" t="s">
        <v>13</v>
      </c>
      <c r="C613" s="22"/>
      <c r="D613" s="4" t="s">
        <v>2061</v>
      </c>
      <c r="E613" s="4" t="s">
        <v>2062</v>
      </c>
      <c r="F613" s="6">
        <v>38581</v>
      </c>
      <c r="G613" s="6">
        <v>672</v>
      </c>
      <c r="H613" s="9">
        <v>0</v>
      </c>
      <c r="I613" s="6">
        <v>5789</v>
      </c>
      <c r="J613" s="6">
        <v>49316</v>
      </c>
      <c r="K613" s="6">
        <v>30776</v>
      </c>
      <c r="L613" s="6">
        <v>1073</v>
      </c>
      <c r="M613" s="9">
        <v>0</v>
      </c>
      <c r="N613" s="11" t="s">
        <v>16</v>
      </c>
      <c r="O613" s="17">
        <f t="shared" si="41"/>
        <v>0.7976983489282289</v>
      </c>
      <c r="Q613" s="27"/>
      <c r="R613" s="28"/>
    </row>
    <row r="614" spans="1:18" ht="9.75" outlineLevel="4">
      <c r="A614" s="3" t="s">
        <v>1652</v>
      </c>
      <c r="B614" s="3" t="s">
        <v>13</v>
      </c>
      <c r="C614" s="22"/>
      <c r="D614" s="4" t="s">
        <v>1672</v>
      </c>
      <c r="E614" s="4" t="s">
        <v>1673</v>
      </c>
      <c r="F614" s="6">
        <v>37864</v>
      </c>
      <c r="G614" s="8" t="s">
        <v>64</v>
      </c>
      <c r="H614" s="8" t="s">
        <v>64</v>
      </c>
      <c r="I614" s="8" t="s">
        <v>64</v>
      </c>
      <c r="J614" s="8" t="s">
        <v>64</v>
      </c>
      <c r="K614" s="6">
        <v>20676</v>
      </c>
      <c r="L614" s="8" t="s">
        <v>64</v>
      </c>
      <c r="M614" s="6">
        <v>84000</v>
      </c>
      <c r="N614" s="11" t="s">
        <v>16</v>
      </c>
      <c r="O614" s="17">
        <f t="shared" si="41"/>
        <v>0.5460595816606804</v>
      </c>
      <c r="Q614" s="27"/>
      <c r="R614" s="28"/>
    </row>
    <row r="615" spans="1:18" ht="9.75" outlineLevel="4">
      <c r="A615" s="3" t="s">
        <v>1652</v>
      </c>
      <c r="B615" s="3" t="s">
        <v>13</v>
      </c>
      <c r="C615" s="22"/>
      <c r="D615" s="4" t="s">
        <v>2053</v>
      </c>
      <c r="E615" s="4" t="s">
        <v>2054</v>
      </c>
      <c r="F615" s="6">
        <v>31469</v>
      </c>
      <c r="G615" s="6">
        <v>366</v>
      </c>
      <c r="H615" s="9">
        <v>0</v>
      </c>
      <c r="I615" s="6">
        <v>3466</v>
      </c>
      <c r="J615" s="6">
        <v>31997</v>
      </c>
      <c r="K615" s="6">
        <v>14137</v>
      </c>
      <c r="L615" s="6">
        <v>569</v>
      </c>
      <c r="M615" s="9">
        <v>0</v>
      </c>
      <c r="N615" s="11" t="s">
        <v>16</v>
      </c>
      <c r="O615" s="17">
        <f t="shared" si="41"/>
        <v>0.4492357558231911</v>
      </c>
      <c r="Q615" s="27"/>
      <c r="R615" s="28"/>
    </row>
    <row r="616" spans="1:18" ht="9.75" outlineLevel="4">
      <c r="A616" s="3" t="s">
        <v>1652</v>
      </c>
      <c r="B616" s="3" t="s">
        <v>13</v>
      </c>
      <c r="C616" s="22"/>
      <c r="D616" s="4" t="s">
        <v>1669</v>
      </c>
      <c r="E616" s="4" t="s">
        <v>1670</v>
      </c>
      <c r="F616" s="6">
        <v>30274</v>
      </c>
      <c r="G616" s="9">
        <v>0</v>
      </c>
      <c r="H616" s="9">
        <v>0</v>
      </c>
      <c r="I616" s="6">
        <v>8515</v>
      </c>
      <c r="J616" s="6">
        <v>32718</v>
      </c>
      <c r="K616" s="6">
        <v>22544</v>
      </c>
      <c r="L616" s="6">
        <v>1461</v>
      </c>
      <c r="M616" s="6">
        <v>90000</v>
      </c>
      <c r="N616" s="11" t="s">
        <v>16</v>
      </c>
      <c r="O616" s="17">
        <f t="shared" si="41"/>
        <v>0.7446653894430865</v>
      </c>
      <c r="Q616" s="27"/>
      <c r="R616" s="28"/>
    </row>
    <row r="617" spans="1:18" ht="9.75" outlineLevel="4">
      <c r="A617" s="3" t="s">
        <v>1652</v>
      </c>
      <c r="B617" s="3" t="s">
        <v>13</v>
      </c>
      <c r="C617" s="22"/>
      <c r="D617" s="4" t="s">
        <v>1684</v>
      </c>
      <c r="E617" s="4" t="s">
        <v>1685</v>
      </c>
      <c r="F617" s="6">
        <v>28820.8</v>
      </c>
      <c r="G617" s="6">
        <v>1269.4</v>
      </c>
      <c r="H617" s="6">
        <v>10972.5</v>
      </c>
      <c r="I617" s="6">
        <v>5126.5</v>
      </c>
      <c r="J617" s="6">
        <v>57947.6</v>
      </c>
      <c r="K617" s="6">
        <v>43667</v>
      </c>
      <c r="L617" s="6">
        <v>2826.1</v>
      </c>
      <c r="M617" s="6">
        <v>57200</v>
      </c>
      <c r="N617" s="11" t="s">
        <v>16</v>
      </c>
      <c r="O617" s="17">
        <f t="shared" si="41"/>
        <v>1.5151210237051018</v>
      </c>
      <c r="Q617" s="27"/>
      <c r="R617" s="28"/>
    </row>
    <row r="618" spans="1:18" ht="9.75" outlineLevel="4">
      <c r="A618" s="3" t="s">
        <v>1652</v>
      </c>
      <c r="B618" s="3" t="s">
        <v>13</v>
      </c>
      <c r="C618" s="22"/>
      <c r="D618" s="4" t="s">
        <v>1682</v>
      </c>
      <c r="E618" s="4" t="s">
        <v>64</v>
      </c>
      <c r="F618" s="6">
        <v>27141</v>
      </c>
      <c r="G618" s="6">
        <v>1037</v>
      </c>
      <c r="H618" s="6">
        <v>26863</v>
      </c>
      <c r="I618" s="6">
        <v>15171</v>
      </c>
      <c r="J618" s="6">
        <v>26292</v>
      </c>
      <c r="K618" s="6">
        <v>5662</v>
      </c>
      <c r="L618" s="6">
        <v>3913</v>
      </c>
      <c r="M618" s="6">
        <v>61600</v>
      </c>
      <c r="N618" s="11" t="s">
        <v>16</v>
      </c>
      <c r="O618" s="17">
        <f t="shared" si="41"/>
        <v>0.20861427360819423</v>
      </c>
      <c r="Q618" s="27"/>
      <c r="R618" s="28"/>
    </row>
    <row r="619" spans="1:18" ht="9.75" outlineLevel="4">
      <c r="A619" s="3" t="s">
        <v>1652</v>
      </c>
      <c r="B619" s="3" t="s">
        <v>13</v>
      </c>
      <c r="C619" s="22"/>
      <c r="D619" s="4" t="s">
        <v>1660</v>
      </c>
      <c r="E619" s="4" t="s">
        <v>64</v>
      </c>
      <c r="F619" s="6">
        <v>26094</v>
      </c>
      <c r="G619" s="6">
        <v>1435</v>
      </c>
      <c r="H619" s="6">
        <v>26286</v>
      </c>
      <c r="I619" s="6">
        <v>13894</v>
      </c>
      <c r="J619" s="6">
        <v>20260</v>
      </c>
      <c r="K619" s="6">
        <v>10460</v>
      </c>
      <c r="L619" s="6">
        <v>2369</v>
      </c>
      <c r="M619" s="6">
        <v>140000</v>
      </c>
      <c r="N619" s="11" t="s">
        <v>16</v>
      </c>
      <c r="O619" s="17">
        <f t="shared" si="41"/>
        <v>0.40085843488924655</v>
      </c>
      <c r="Q619" s="27"/>
      <c r="R619" s="28"/>
    </row>
    <row r="620" spans="1:18" ht="9.75" outlineLevel="4">
      <c r="A620" s="3" t="s">
        <v>1652</v>
      </c>
      <c r="B620" s="3" t="s">
        <v>13</v>
      </c>
      <c r="C620" s="22"/>
      <c r="D620" s="4" t="s">
        <v>2076</v>
      </c>
      <c r="E620" s="4" t="s">
        <v>2077</v>
      </c>
      <c r="F620" s="6">
        <v>23526</v>
      </c>
      <c r="G620" s="6">
        <v>467</v>
      </c>
      <c r="H620" s="6">
        <v>7913</v>
      </c>
      <c r="I620" s="6">
        <v>3064</v>
      </c>
      <c r="J620" s="6">
        <v>24454</v>
      </c>
      <c r="K620" s="6">
        <v>11938</v>
      </c>
      <c r="L620" s="6">
        <v>471</v>
      </c>
      <c r="M620" s="9">
        <v>0</v>
      </c>
      <c r="N620" s="11" t="s">
        <v>16</v>
      </c>
      <c r="O620" s="17">
        <f t="shared" si="41"/>
        <v>0.5074385785938961</v>
      </c>
      <c r="Q620" s="27"/>
      <c r="R620" s="28"/>
    </row>
    <row r="621" spans="1:18" ht="9.75" outlineLevel="4">
      <c r="A621" s="3" t="s">
        <v>1652</v>
      </c>
      <c r="B621" s="3" t="s">
        <v>13</v>
      </c>
      <c r="C621" s="22"/>
      <c r="D621" s="4" t="s">
        <v>1695</v>
      </c>
      <c r="E621" s="4" t="s">
        <v>64</v>
      </c>
      <c r="F621" s="6">
        <v>23239</v>
      </c>
      <c r="G621" s="6">
        <v>1992</v>
      </c>
      <c r="H621" s="6">
        <v>59356</v>
      </c>
      <c r="I621" s="6">
        <v>55806</v>
      </c>
      <c r="J621" s="6">
        <v>78203</v>
      </c>
      <c r="K621" s="6">
        <v>54014</v>
      </c>
      <c r="L621" s="6">
        <v>5243</v>
      </c>
      <c r="M621" s="6">
        <v>48000</v>
      </c>
      <c r="N621" s="11" t="s">
        <v>16</v>
      </c>
      <c r="O621" s="17">
        <f t="shared" si="41"/>
        <v>2.324282456215844</v>
      </c>
      <c r="Q621" s="27"/>
      <c r="R621" s="28"/>
    </row>
    <row r="622" spans="1:18" ht="9.75" outlineLevel="4">
      <c r="A622" s="3" t="s">
        <v>1652</v>
      </c>
      <c r="B622" s="3" t="s">
        <v>13</v>
      </c>
      <c r="C622" s="22"/>
      <c r="D622" s="4" t="s">
        <v>1694</v>
      </c>
      <c r="E622" s="4" t="s">
        <v>64</v>
      </c>
      <c r="F622" s="6">
        <v>22714</v>
      </c>
      <c r="G622" s="6">
        <v>1990</v>
      </c>
      <c r="H622" s="6">
        <v>59335</v>
      </c>
      <c r="I622" s="6">
        <v>55788</v>
      </c>
      <c r="J622" s="6">
        <v>76477</v>
      </c>
      <c r="K622" s="6">
        <v>52440</v>
      </c>
      <c r="L622" s="6">
        <v>5243</v>
      </c>
      <c r="M622" s="6">
        <v>48000</v>
      </c>
      <c r="N622" s="11" t="s">
        <v>16</v>
      </c>
      <c r="O622" s="17">
        <f t="shared" si="41"/>
        <v>2.3087082856388133</v>
      </c>
      <c r="Q622" s="27"/>
      <c r="R622" s="28"/>
    </row>
    <row r="623" spans="1:18" ht="9.75" outlineLevel="4">
      <c r="A623" s="3" t="s">
        <v>1652</v>
      </c>
      <c r="B623" s="3" t="s">
        <v>13</v>
      </c>
      <c r="C623" s="22"/>
      <c r="D623" s="4" t="s">
        <v>1665</v>
      </c>
      <c r="E623" s="4" t="s">
        <v>1666</v>
      </c>
      <c r="F623" s="6">
        <v>22304</v>
      </c>
      <c r="G623" s="6">
        <v>507</v>
      </c>
      <c r="H623" s="6">
        <v>8931</v>
      </c>
      <c r="I623" s="6">
        <v>3585</v>
      </c>
      <c r="J623" s="6">
        <v>22088</v>
      </c>
      <c r="K623" s="6">
        <v>14970</v>
      </c>
      <c r="L623" s="6">
        <v>685</v>
      </c>
      <c r="M623" s="6">
        <v>110800</v>
      </c>
      <c r="N623" s="11" t="s">
        <v>16</v>
      </c>
      <c r="O623" s="17">
        <f t="shared" si="41"/>
        <v>0.6711800573888091</v>
      </c>
      <c r="Q623" s="27"/>
      <c r="R623" s="28"/>
    </row>
    <row r="624" spans="1:18" ht="9.75" outlineLevel="4">
      <c r="A624" s="3" t="s">
        <v>1652</v>
      </c>
      <c r="B624" s="3" t="s">
        <v>13</v>
      </c>
      <c r="C624" s="22"/>
      <c r="D624" s="4" t="s">
        <v>1696</v>
      </c>
      <c r="E624" s="4" t="s">
        <v>1697</v>
      </c>
      <c r="F624" s="6">
        <v>21813</v>
      </c>
      <c r="G624" s="6">
        <v>2012</v>
      </c>
      <c r="H624" s="9">
        <v>0</v>
      </c>
      <c r="I624" s="6">
        <v>48866</v>
      </c>
      <c r="J624" s="6">
        <v>54600</v>
      </c>
      <c r="K624" s="6">
        <v>34903</v>
      </c>
      <c r="L624" s="6">
        <v>4650</v>
      </c>
      <c r="M624" s="6">
        <v>47457</v>
      </c>
      <c r="N624" s="11" t="s">
        <v>16</v>
      </c>
      <c r="O624" s="17">
        <f t="shared" si="41"/>
        <v>1.600100857286939</v>
      </c>
      <c r="Q624" s="27"/>
      <c r="R624" s="28"/>
    </row>
    <row r="625" spans="1:18" ht="9.75" outlineLevel="4">
      <c r="A625" s="3" t="s">
        <v>1652</v>
      </c>
      <c r="B625" s="3" t="s">
        <v>13</v>
      </c>
      <c r="C625" s="22"/>
      <c r="D625" s="4" t="s">
        <v>1707</v>
      </c>
      <c r="E625" s="4" t="s">
        <v>1708</v>
      </c>
      <c r="F625" s="6">
        <v>21531.6</v>
      </c>
      <c r="G625" s="6">
        <v>191.7</v>
      </c>
      <c r="H625" s="6">
        <v>2061.5</v>
      </c>
      <c r="I625" s="6">
        <v>980.3</v>
      </c>
      <c r="J625" s="6">
        <v>8194.4</v>
      </c>
      <c r="K625" s="6">
        <v>4255.3</v>
      </c>
      <c r="L625" s="6">
        <v>324.7</v>
      </c>
      <c r="M625" s="6">
        <v>37508</v>
      </c>
      <c r="N625" s="11" t="s">
        <v>16</v>
      </c>
      <c r="O625" s="17">
        <f t="shared" si="41"/>
        <v>0.19763045941778598</v>
      </c>
      <c r="Q625" s="27"/>
      <c r="R625" s="28"/>
    </row>
    <row r="626" spans="1:18" ht="9.75" outlineLevel="4">
      <c r="A626" s="3" t="s">
        <v>1652</v>
      </c>
      <c r="B626" s="3" t="s">
        <v>13</v>
      </c>
      <c r="C626" s="22"/>
      <c r="D626" s="4" t="s">
        <v>1733</v>
      </c>
      <c r="E626" s="4" t="s">
        <v>1734</v>
      </c>
      <c r="F626" s="6">
        <v>20762.8</v>
      </c>
      <c r="G626" s="6">
        <v>48.2</v>
      </c>
      <c r="H626" s="6">
        <v>633.5</v>
      </c>
      <c r="I626" s="6">
        <v>149.1</v>
      </c>
      <c r="J626" s="6">
        <v>7182.5</v>
      </c>
      <c r="K626" s="6">
        <v>3412.1</v>
      </c>
      <c r="L626" s="6">
        <v>51.5</v>
      </c>
      <c r="M626" s="6">
        <v>26000</v>
      </c>
      <c r="N626" s="11" t="s">
        <v>16</v>
      </c>
      <c r="O626" s="17">
        <f t="shared" si="41"/>
        <v>0.1643371799564606</v>
      </c>
      <c r="Q626" s="27"/>
      <c r="R626" s="28"/>
    </row>
    <row r="627" spans="1:18" ht="9.75" outlineLevel="4">
      <c r="A627" s="3" t="s">
        <v>1652</v>
      </c>
      <c r="B627" s="3" t="s">
        <v>13</v>
      </c>
      <c r="C627" s="22"/>
      <c r="D627" s="4" t="s">
        <v>1676</v>
      </c>
      <c r="E627" s="4" t="s">
        <v>1677</v>
      </c>
      <c r="F627" s="6">
        <v>20563.1</v>
      </c>
      <c r="G627" s="6">
        <v>573.5</v>
      </c>
      <c r="H627" s="9">
        <v>0</v>
      </c>
      <c r="I627" s="6">
        <v>2825.6</v>
      </c>
      <c r="J627" s="6">
        <v>48222.2</v>
      </c>
      <c r="K627" s="6">
        <v>36634.4</v>
      </c>
      <c r="L627" s="6">
        <v>633</v>
      </c>
      <c r="M627" s="6">
        <v>81000</v>
      </c>
      <c r="N627" s="11" t="s">
        <v>16</v>
      </c>
      <c r="O627" s="17">
        <f t="shared" si="41"/>
        <v>1.7815601733201707</v>
      </c>
      <c r="Q627" s="27"/>
      <c r="R627" s="28"/>
    </row>
    <row r="628" spans="1:18" ht="9.75" outlineLevel="4">
      <c r="A628" s="3" t="s">
        <v>1652</v>
      </c>
      <c r="B628" s="3" t="s">
        <v>13</v>
      </c>
      <c r="C628" s="22"/>
      <c r="D628" s="4" t="s">
        <v>1692</v>
      </c>
      <c r="E628" s="4" t="s">
        <v>1693</v>
      </c>
      <c r="F628" s="6">
        <v>19648</v>
      </c>
      <c r="G628" s="6">
        <v>1015</v>
      </c>
      <c r="H628" s="6">
        <v>23596</v>
      </c>
      <c r="I628" s="6">
        <v>14512</v>
      </c>
      <c r="J628" s="6">
        <v>21312</v>
      </c>
      <c r="K628" s="6">
        <v>10536</v>
      </c>
      <c r="L628" s="6">
        <v>2143</v>
      </c>
      <c r="M628" s="6">
        <v>49583</v>
      </c>
      <c r="N628" s="11" t="s">
        <v>16</v>
      </c>
      <c r="O628" s="17">
        <f t="shared" si="41"/>
        <v>0.5362377850162866</v>
      </c>
      <c r="Q628" s="27"/>
      <c r="R628" s="28"/>
    </row>
    <row r="629" spans="1:18" ht="9.75" outlineLevel="4">
      <c r="A629" s="3" t="s">
        <v>1652</v>
      </c>
      <c r="B629" s="3" t="s">
        <v>13</v>
      </c>
      <c r="C629" s="22"/>
      <c r="D629" s="4" t="s">
        <v>1688</v>
      </c>
      <c r="E629" s="4" t="s">
        <v>1689</v>
      </c>
      <c r="F629" s="6">
        <v>19221</v>
      </c>
      <c r="G629" s="6">
        <v>353</v>
      </c>
      <c r="H629" s="6">
        <v>7123</v>
      </c>
      <c r="I629" s="6">
        <v>3686</v>
      </c>
      <c r="J629" s="6">
        <v>15776</v>
      </c>
      <c r="K629" s="6">
        <v>9791</v>
      </c>
      <c r="L629" s="6">
        <v>743</v>
      </c>
      <c r="M629" s="6">
        <v>54600</v>
      </c>
      <c r="N629" s="11" t="s">
        <v>16</v>
      </c>
      <c r="O629" s="17">
        <f t="shared" si="41"/>
        <v>0.5093907705114198</v>
      </c>
      <c r="Q629" s="27"/>
      <c r="R629" s="28"/>
    </row>
    <row r="630" spans="1:18" ht="9.75" outlineLevel="4">
      <c r="A630" s="3" t="s">
        <v>1652</v>
      </c>
      <c r="B630" s="3" t="s">
        <v>13</v>
      </c>
      <c r="C630" s="22"/>
      <c r="D630" s="4" t="s">
        <v>1739</v>
      </c>
      <c r="E630" s="4" t="s">
        <v>1740</v>
      </c>
      <c r="F630" s="6">
        <v>18997</v>
      </c>
      <c r="G630" s="6">
        <v>445.4</v>
      </c>
      <c r="H630" s="6">
        <v>6037.2</v>
      </c>
      <c r="I630" s="6">
        <v>3247.8</v>
      </c>
      <c r="J630" s="6">
        <v>20618.8</v>
      </c>
      <c r="K630" s="6">
        <v>15029.5</v>
      </c>
      <c r="L630" s="6">
        <v>1537.3</v>
      </c>
      <c r="M630" s="6">
        <v>23300</v>
      </c>
      <c r="N630" s="11" t="s">
        <v>16</v>
      </c>
      <c r="O630" s="17">
        <f t="shared" si="41"/>
        <v>0.7911512344054324</v>
      </c>
      <c r="Q630" s="27"/>
      <c r="R630" s="28"/>
    </row>
    <row r="631" spans="1:18" ht="9.75" outlineLevel="4">
      <c r="A631" s="3" t="s">
        <v>1652</v>
      </c>
      <c r="B631" s="3" t="s">
        <v>13</v>
      </c>
      <c r="C631" s="22"/>
      <c r="D631" s="4" t="s">
        <v>1667</v>
      </c>
      <c r="E631" s="4" t="s">
        <v>1668</v>
      </c>
      <c r="F631" s="6">
        <v>17989.9</v>
      </c>
      <c r="G631" s="6">
        <v>208.3</v>
      </c>
      <c r="H631" s="6">
        <v>1208.5</v>
      </c>
      <c r="I631" s="6">
        <v>699.3</v>
      </c>
      <c r="J631" s="6">
        <v>14014.3</v>
      </c>
      <c r="K631" s="6">
        <v>8237.9</v>
      </c>
      <c r="L631" s="6">
        <v>69.4</v>
      </c>
      <c r="M631" s="6">
        <v>92000</v>
      </c>
      <c r="N631" s="11" t="s">
        <v>16</v>
      </c>
      <c r="O631" s="17">
        <f t="shared" si="41"/>
        <v>0.4579180540191996</v>
      </c>
      <c r="Q631" s="27"/>
      <c r="R631" s="28"/>
    </row>
    <row r="632" spans="1:18" ht="9.75" outlineLevel="4">
      <c r="A632" s="3" t="s">
        <v>1652</v>
      </c>
      <c r="B632" s="3" t="s">
        <v>13</v>
      </c>
      <c r="C632" s="22"/>
      <c r="D632" s="4" t="s">
        <v>1701</v>
      </c>
      <c r="E632" s="4" t="s">
        <v>1702</v>
      </c>
      <c r="F632" s="6">
        <v>13996</v>
      </c>
      <c r="G632" s="6">
        <v>1214</v>
      </c>
      <c r="H632" s="6">
        <v>26625</v>
      </c>
      <c r="I632" s="6">
        <v>10657</v>
      </c>
      <c r="J632" s="6">
        <v>21412</v>
      </c>
      <c r="K632" s="6">
        <v>15324</v>
      </c>
      <c r="L632" s="6">
        <v>1151</v>
      </c>
      <c r="M632" s="6">
        <v>39800</v>
      </c>
      <c r="N632" s="11" t="s">
        <v>16</v>
      </c>
      <c r="O632" s="17">
        <f t="shared" si="41"/>
        <v>1.0948842526436124</v>
      </c>
      <c r="Q632" s="27"/>
      <c r="R632" s="28"/>
    </row>
    <row r="633" spans="1:18" ht="9.75" outlineLevel="4">
      <c r="A633" s="3" t="s">
        <v>1652</v>
      </c>
      <c r="B633" s="3" t="s">
        <v>13</v>
      </c>
      <c r="C633" s="22"/>
      <c r="D633" s="4" t="s">
        <v>1657</v>
      </c>
      <c r="E633" s="4" t="s">
        <v>64</v>
      </c>
      <c r="F633" s="6">
        <v>13945.7</v>
      </c>
      <c r="G633" s="6">
        <v>350.1</v>
      </c>
      <c r="H633" s="6">
        <v>2254</v>
      </c>
      <c r="I633" s="6">
        <v>977.3</v>
      </c>
      <c r="J633" s="6">
        <v>10267.1</v>
      </c>
      <c r="K633" s="6">
        <v>6771.9</v>
      </c>
      <c r="L633" s="6">
        <v>392.9</v>
      </c>
      <c r="M633" s="6">
        <v>217200</v>
      </c>
      <c r="N633" s="11" t="s">
        <v>16</v>
      </c>
      <c r="O633" s="17">
        <f t="shared" si="41"/>
        <v>0.48559054045332967</v>
      </c>
      <c r="Q633" s="27"/>
      <c r="R633" s="28"/>
    </row>
    <row r="634" spans="1:18" ht="9.75" outlineLevel="4">
      <c r="A634" s="3" t="s">
        <v>1652</v>
      </c>
      <c r="B634" s="3" t="s">
        <v>13</v>
      </c>
      <c r="C634" s="22"/>
      <c r="D634" s="4" t="s">
        <v>2083</v>
      </c>
      <c r="E634" s="4" t="s">
        <v>2084</v>
      </c>
      <c r="F634" s="6">
        <v>13423</v>
      </c>
      <c r="G634" s="6">
        <v>461</v>
      </c>
      <c r="H634" s="9">
        <v>0</v>
      </c>
      <c r="I634" s="6">
        <v>2492</v>
      </c>
      <c r="J634" s="6">
        <v>14708</v>
      </c>
      <c r="K634" s="6">
        <v>7661</v>
      </c>
      <c r="L634" s="6">
        <v>420</v>
      </c>
      <c r="M634" s="9">
        <v>0</v>
      </c>
      <c r="N634" s="11" t="s">
        <v>16</v>
      </c>
      <c r="O634" s="17">
        <f t="shared" si="41"/>
        <v>0.5707367950532668</v>
      </c>
      <c r="Q634" s="27"/>
      <c r="R634" s="28"/>
    </row>
    <row r="635" spans="1:18" ht="9.75" outlineLevel="4">
      <c r="A635" s="3" t="s">
        <v>1652</v>
      </c>
      <c r="B635" s="3" t="s">
        <v>13</v>
      </c>
      <c r="C635" s="22"/>
      <c r="D635" s="4" t="s">
        <v>1690</v>
      </c>
      <c r="E635" s="4" t="s">
        <v>1691</v>
      </c>
      <c r="F635" s="6">
        <v>13405</v>
      </c>
      <c r="G635" s="8" t="s">
        <v>64</v>
      </c>
      <c r="H635" s="9">
        <v>0</v>
      </c>
      <c r="I635" s="6">
        <v>1577</v>
      </c>
      <c r="J635" s="6">
        <v>15729</v>
      </c>
      <c r="K635" s="6">
        <v>12650</v>
      </c>
      <c r="L635" s="8" t="s">
        <v>64</v>
      </c>
      <c r="M635" s="6">
        <v>50000</v>
      </c>
      <c r="N635" s="11" t="s">
        <v>16</v>
      </c>
      <c r="O635" s="17">
        <f t="shared" si="41"/>
        <v>0.9436777321894816</v>
      </c>
      <c r="Q635" s="27"/>
      <c r="R635" s="28"/>
    </row>
    <row r="636" spans="1:18" ht="9.75" outlineLevel="4">
      <c r="A636" s="3" t="s">
        <v>1652</v>
      </c>
      <c r="B636" s="3" t="s">
        <v>13</v>
      </c>
      <c r="C636" s="22"/>
      <c r="D636" s="4" t="s">
        <v>1686</v>
      </c>
      <c r="E636" s="4" t="s">
        <v>1687</v>
      </c>
      <c r="F636" s="6">
        <v>12711.7</v>
      </c>
      <c r="G636" s="6">
        <v>202.8</v>
      </c>
      <c r="H636" s="6">
        <v>4862.6</v>
      </c>
      <c r="I636" s="6">
        <v>1664</v>
      </c>
      <c r="J636" s="6">
        <v>12295</v>
      </c>
      <c r="K636" s="6">
        <v>8054.7</v>
      </c>
      <c r="L636" s="6">
        <v>215.5</v>
      </c>
      <c r="M636" s="6">
        <v>54754</v>
      </c>
      <c r="N636" s="11" t="s">
        <v>16</v>
      </c>
      <c r="O636" s="17">
        <f t="shared" si="41"/>
        <v>0.6336445951367637</v>
      </c>
      <c r="Q636" s="27"/>
      <c r="R636" s="28"/>
    </row>
    <row r="637" spans="1:18" ht="9.75" outlineLevel="4">
      <c r="A637" s="3" t="s">
        <v>1652</v>
      </c>
      <c r="B637" s="3" t="s">
        <v>13</v>
      </c>
      <c r="C637" s="22"/>
      <c r="D637" s="4" t="s">
        <v>1725</v>
      </c>
      <c r="E637" s="4" t="s">
        <v>1726</v>
      </c>
      <c r="F637" s="6">
        <v>11811</v>
      </c>
      <c r="G637" s="6">
        <v>1208</v>
      </c>
      <c r="H637" s="9">
        <v>0</v>
      </c>
      <c r="I637" s="6">
        <v>30174</v>
      </c>
      <c r="J637" s="6">
        <v>35039</v>
      </c>
      <c r="K637" s="6">
        <v>22371</v>
      </c>
      <c r="L637" s="6">
        <v>2562</v>
      </c>
      <c r="M637" s="6">
        <v>29410</v>
      </c>
      <c r="N637" s="11" t="s">
        <v>16</v>
      </c>
      <c r="O637" s="17">
        <f t="shared" si="41"/>
        <v>1.8940817881635763</v>
      </c>
      <c r="Q637" s="27"/>
      <c r="R637" s="28"/>
    </row>
    <row r="638" spans="1:18" ht="9.75" outlineLevel="4">
      <c r="A638" s="3" t="s">
        <v>1652</v>
      </c>
      <c r="B638" s="3" t="s">
        <v>13</v>
      </c>
      <c r="C638" s="22"/>
      <c r="D638" s="4" t="s">
        <v>1678</v>
      </c>
      <c r="E638" s="4" t="s">
        <v>1679</v>
      </c>
      <c r="F638" s="6">
        <v>11603.4</v>
      </c>
      <c r="G638" s="6">
        <v>354.7</v>
      </c>
      <c r="H638" s="6">
        <v>7469.7</v>
      </c>
      <c r="I638" s="6">
        <v>1515.5</v>
      </c>
      <c r="J638" s="6">
        <v>7639.3</v>
      </c>
      <c r="K638" s="6">
        <v>4252.9</v>
      </c>
      <c r="L638" s="6">
        <v>223.6</v>
      </c>
      <c r="M638" s="6">
        <v>68000</v>
      </c>
      <c r="N638" s="11" t="s">
        <v>16</v>
      </c>
      <c r="O638" s="17">
        <f t="shared" si="41"/>
        <v>0.3665218815174862</v>
      </c>
      <c r="Q638" s="27"/>
      <c r="R638" s="28"/>
    </row>
    <row r="639" spans="1:18" ht="9.75" outlineLevel="4">
      <c r="A639" s="3" t="s">
        <v>1652</v>
      </c>
      <c r="B639" s="3" t="s">
        <v>13</v>
      </c>
      <c r="C639" s="22"/>
      <c r="D639" s="4" t="s">
        <v>1709</v>
      </c>
      <c r="E639" s="4" t="s">
        <v>1710</v>
      </c>
      <c r="F639" s="6">
        <v>11046</v>
      </c>
      <c r="G639" s="6">
        <v>207</v>
      </c>
      <c r="H639" s="6">
        <v>2416</v>
      </c>
      <c r="I639" s="6">
        <v>1322</v>
      </c>
      <c r="J639" s="6">
        <v>23985</v>
      </c>
      <c r="K639" s="6">
        <v>18482</v>
      </c>
      <c r="L639" s="6">
        <v>3454</v>
      </c>
      <c r="M639" s="6">
        <v>33000</v>
      </c>
      <c r="N639" s="11" t="s">
        <v>16</v>
      </c>
      <c r="O639" s="17">
        <f t="shared" si="41"/>
        <v>1.6731848632989317</v>
      </c>
      <c r="Q639" s="27"/>
      <c r="R639" s="28"/>
    </row>
    <row r="640" spans="1:18" ht="9.75" outlineLevel="4">
      <c r="A640" s="3" t="s">
        <v>1652</v>
      </c>
      <c r="B640" s="3" t="s">
        <v>13</v>
      </c>
      <c r="C640" s="22"/>
      <c r="D640" s="4" t="s">
        <v>1711</v>
      </c>
      <c r="E640" s="4" t="s">
        <v>64</v>
      </c>
      <c r="F640" s="6">
        <v>11046</v>
      </c>
      <c r="G640" s="6">
        <v>207</v>
      </c>
      <c r="H640" s="6">
        <v>2416</v>
      </c>
      <c r="I640" s="6">
        <v>1322</v>
      </c>
      <c r="J640" s="6">
        <v>24080</v>
      </c>
      <c r="K640" s="6">
        <v>18513</v>
      </c>
      <c r="L640" s="6">
        <v>3454</v>
      </c>
      <c r="M640" s="6">
        <v>33000</v>
      </c>
      <c r="N640" s="11" t="s">
        <v>16</v>
      </c>
      <c r="O640" s="17">
        <f t="shared" si="41"/>
        <v>1.675991309071157</v>
      </c>
      <c r="Q640" s="27"/>
      <c r="R640" s="28"/>
    </row>
    <row r="641" spans="1:18" ht="9.75" outlineLevel="4">
      <c r="A641" s="3" t="s">
        <v>1652</v>
      </c>
      <c r="B641" s="3" t="s">
        <v>13</v>
      </c>
      <c r="C641" s="22"/>
      <c r="D641" s="4" t="s">
        <v>2074</v>
      </c>
      <c r="E641" s="4" t="s">
        <v>2075</v>
      </c>
      <c r="F641" s="6">
        <v>10511</v>
      </c>
      <c r="G641" s="6">
        <v>1059</v>
      </c>
      <c r="H641" s="6">
        <v>40470</v>
      </c>
      <c r="I641" s="6">
        <v>28992</v>
      </c>
      <c r="J641" s="6">
        <v>34260</v>
      </c>
      <c r="K641" s="6">
        <v>22281</v>
      </c>
      <c r="L641" s="6">
        <v>2385</v>
      </c>
      <c r="M641" s="9">
        <v>0</v>
      </c>
      <c r="N641" s="11" t="s">
        <v>16</v>
      </c>
      <c r="O641" s="17">
        <f t="shared" si="41"/>
        <v>2.1197792788507277</v>
      </c>
      <c r="Q641" s="27"/>
      <c r="R641" s="28"/>
    </row>
    <row r="642" spans="1:18" ht="9.75" outlineLevel="4">
      <c r="A642" s="3" t="s">
        <v>1652</v>
      </c>
      <c r="B642" s="3" t="s">
        <v>13</v>
      </c>
      <c r="C642" s="22"/>
      <c r="D642" s="4" t="s">
        <v>2072</v>
      </c>
      <c r="E642" s="4" t="s">
        <v>64</v>
      </c>
      <c r="F642" s="6">
        <v>10466</v>
      </c>
      <c r="G642" s="6">
        <v>166</v>
      </c>
      <c r="H642" s="9">
        <v>0</v>
      </c>
      <c r="I642" s="6">
        <v>1097</v>
      </c>
      <c r="J642" s="6">
        <v>12118</v>
      </c>
      <c r="K642" s="6">
        <v>8065</v>
      </c>
      <c r="L642" s="6">
        <v>197</v>
      </c>
      <c r="M642" s="9">
        <v>0</v>
      </c>
      <c r="N642" s="11" t="s">
        <v>16</v>
      </c>
      <c r="O642" s="17">
        <f t="shared" si="41"/>
        <v>0.7705904834702847</v>
      </c>
      <c r="Q642" s="27"/>
      <c r="R642" s="28"/>
    </row>
    <row r="643" spans="1:18" ht="9.75" outlineLevel="4">
      <c r="A643" s="3" t="s">
        <v>1652</v>
      </c>
      <c r="B643" s="3" t="s">
        <v>13</v>
      </c>
      <c r="C643" s="22"/>
      <c r="D643" s="4" t="s">
        <v>1705</v>
      </c>
      <c r="E643" s="4" t="s">
        <v>1706</v>
      </c>
      <c r="F643" s="6">
        <v>10466</v>
      </c>
      <c r="G643" s="6">
        <v>210</v>
      </c>
      <c r="H643" s="9">
        <v>0</v>
      </c>
      <c r="I643" s="6">
        <v>1097</v>
      </c>
      <c r="J643" s="6">
        <v>12118</v>
      </c>
      <c r="K643" s="6">
        <v>8065</v>
      </c>
      <c r="L643" s="6">
        <v>197</v>
      </c>
      <c r="M643" s="6">
        <v>38000</v>
      </c>
      <c r="N643" s="11" t="s">
        <v>16</v>
      </c>
      <c r="O643" s="17">
        <f t="shared" si="41"/>
        <v>0.7705904834702847</v>
      </c>
      <c r="Q643" s="27"/>
      <c r="R643" s="28"/>
    </row>
    <row r="644" spans="1:18" ht="9.75" outlineLevel="4">
      <c r="A644" s="3" t="s">
        <v>1652</v>
      </c>
      <c r="B644" s="3" t="s">
        <v>13</v>
      </c>
      <c r="C644" s="22"/>
      <c r="D644" s="4" t="s">
        <v>1853</v>
      </c>
      <c r="E644" s="4" t="s">
        <v>1854</v>
      </c>
      <c r="F644" s="6">
        <v>10373.9</v>
      </c>
      <c r="G644" s="6">
        <v>133.5</v>
      </c>
      <c r="H644" s="6">
        <v>1677.1</v>
      </c>
      <c r="I644" s="6">
        <v>1032.3</v>
      </c>
      <c r="J644" s="6">
        <v>6076.6</v>
      </c>
      <c r="K644" s="6">
        <v>4137.8</v>
      </c>
      <c r="L644" s="6">
        <v>113.9</v>
      </c>
      <c r="M644" s="6">
        <v>8900</v>
      </c>
      <c r="N644" s="11" t="s">
        <v>16</v>
      </c>
      <c r="O644" s="17">
        <f t="shared" si="41"/>
        <v>0.3988663858336788</v>
      </c>
      <c r="Q644" s="27"/>
      <c r="R644" s="28"/>
    </row>
    <row r="645" spans="1:18" ht="9.75" outlineLevel="4">
      <c r="A645" s="3" t="s">
        <v>1652</v>
      </c>
      <c r="B645" s="3" t="s">
        <v>13</v>
      </c>
      <c r="C645" s="22"/>
      <c r="D645" s="4" t="s">
        <v>1778</v>
      </c>
      <c r="E645" s="4" t="s">
        <v>1779</v>
      </c>
      <c r="F645" s="6">
        <v>10140</v>
      </c>
      <c r="G645" s="6">
        <v>164</v>
      </c>
      <c r="H645" s="6">
        <v>3891</v>
      </c>
      <c r="I645" s="6">
        <v>1345</v>
      </c>
      <c r="J645" s="6">
        <v>6692</v>
      </c>
      <c r="K645" s="6">
        <v>138</v>
      </c>
      <c r="L645" s="6">
        <v>198</v>
      </c>
      <c r="M645" s="6">
        <v>14400</v>
      </c>
      <c r="N645" s="11" t="s">
        <v>16</v>
      </c>
      <c r="O645" s="17">
        <f t="shared" si="41"/>
        <v>0.013609467455621301</v>
      </c>
      <c r="Q645" s="27"/>
      <c r="R645" s="28"/>
    </row>
    <row r="646" spans="1:18" ht="9.75" outlineLevel="4">
      <c r="A646" s="3" t="s">
        <v>1652</v>
      </c>
      <c r="B646" s="3" t="s">
        <v>13</v>
      </c>
      <c r="C646" s="22"/>
      <c r="D646" s="4" t="s">
        <v>1723</v>
      </c>
      <c r="E646" s="4" t="s">
        <v>1724</v>
      </c>
      <c r="F646" s="6">
        <v>10005</v>
      </c>
      <c r="G646" s="6">
        <v>283</v>
      </c>
      <c r="H646" s="6">
        <v>4328</v>
      </c>
      <c r="I646" s="6">
        <v>2474</v>
      </c>
      <c r="J646" s="6">
        <v>19428</v>
      </c>
      <c r="K646" s="6">
        <v>15543</v>
      </c>
      <c r="L646" s="6">
        <v>455</v>
      </c>
      <c r="M646" s="6">
        <v>29900</v>
      </c>
      <c r="N646" s="11" t="s">
        <v>16</v>
      </c>
      <c r="O646" s="17">
        <f t="shared" si="41"/>
        <v>1.5535232383808095</v>
      </c>
      <c r="Q646" s="27"/>
      <c r="R646" s="28"/>
    </row>
    <row r="647" spans="1:18" ht="9.75" outlineLevel="4">
      <c r="A647" s="3" t="s">
        <v>1652</v>
      </c>
      <c r="B647" s="3" t="s">
        <v>13</v>
      </c>
      <c r="C647" s="22"/>
      <c r="D647" s="4" t="s">
        <v>2093</v>
      </c>
      <c r="E647" s="4" t="s">
        <v>2094</v>
      </c>
      <c r="F647" s="6">
        <v>9973.4</v>
      </c>
      <c r="G647" s="6">
        <v>228</v>
      </c>
      <c r="H647" s="9">
        <v>0</v>
      </c>
      <c r="I647" s="6">
        <v>1431.2</v>
      </c>
      <c r="J647" s="6">
        <v>5807.9</v>
      </c>
      <c r="K647" s="6">
        <v>4291.7</v>
      </c>
      <c r="L647" s="6">
        <v>373.9</v>
      </c>
      <c r="M647" s="9">
        <v>0</v>
      </c>
      <c r="N647" s="11" t="s">
        <v>16</v>
      </c>
      <c r="O647" s="17">
        <f t="shared" si="41"/>
        <v>0.4303146369342451</v>
      </c>
      <c r="Q647" s="27"/>
      <c r="R647" s="28"/>
    </row>
    <row r="648" spans="1:18" ht="9.75" outlineLevel="4">
      <c r="A648" s="3" t="s">
        <v>1652</v>
      </c>
      <c r="B648" s="3" t="s">
        <v>13</v>
      </c>
      <c r="C648" s="22"/>
      <c r="D648" s="4" t="s">
        <v>1745</v>
      </c>
      <c r="E648" s="4" t="s">
        <v>1746</v>
      </c>
      <c r="F648" s="6">
        <v>9723.7</v>
      </c>
      <c r="G648" s="6">
        <v>239.4</v>
      </c>
      <c r="H648" s="6">
        <v>2969.5</v>
      </c>
      <c r="I648" s="6">
        <v>1530.4</v>
      </c>
      <c r="J648" s="6">
        <v>7395.9</v>
      </c>
      <c r="K648" s="6">
        <v>4588.8</v>
      </c>
      <c r="L648" s="6">
        <v>301.5</v>
      </c>
      <c r="M648" s="6">
        <v>20800</v>
      </c>
      <c r="N648" s="11" t="s">
        <v>16</v>
      </c>
      <c r="O648" s="17">
        <f t="shared" si="41"/>
        <v>0.4719191254357909</v>
      </c>
      <c r="Q648" s="27"/>
      <c r="R648" s="28"/>
    </row>
    <row r="649" spans="1:18" ht="9.75" outlineLevel="4">
      <c r="A649" s="3" t="s">
        <v>1652</v>
      </c>
      <c r="B649" s="3" t="s">
        <v>13</v>
      </c>
      <c r="C649" s="22"/>
      <c r="D649" s="4" t="s">
        <v>1775</v>
      </c>
      <c r="E649" s="4" t="s">
        <v>64</v>
      </c>
      <c r="F649" s="6">
        <v>8882</v>
      </c>
      <c r="G649" s="6">
        <v>86</v>
      </c>
      <c r="H649" s="6">
        <v>680</v>
      </c>
      <c r="I649" s="6">
        <v>310</v>
      </c>
      <c r="J649" s="6">
        <v>6060</v>
      </c>
      <c r="K649" s="6">
        <v>4497</v>
      </c>
      <c r="L649" s="6">
        <v>119</v>
      </c>
      <c r="M649" s="6">
        <v>15000</v>
      </c>
      <c r="N649" s="11" t="s">
        <v>16</v>
      </c>
      <c r="O649" s="17">
        <f t="shared" si="41"/>
        <v>0.5063048862868723</v>
      </c>
      <c r="Q649" s="27"/>
      <c r="R649" s="28"/>
    </row>
    <row r="650" spans="1:18" ht="9.75" outlineLevel="4">
      <c r="A650" s="3" t="s">
        <v>1652</v>
      </c>
      <c r="B650" s="3" t="s">
        <v>13</v>
      </c>
      <c r="C650" s="22"/>
      <c r="D650" s="4" t="s">
        <v>1718</v>
      </c>
      <c r="E650" s="4" t="s">
        <v>1719</v>
      </c>
      <c r="F650" s="6">
        <v>8788.3</v>
      </c>
      <c r="G650" s="6">
        <v>843.2</v>
      </c>
      <c r="H650" s="6">
        <v>13196.1</v>
      </c>
      <c r="I650" s="6">
        <v>7165.3</v>
      </c>
      <c r="J650" s="6">
        <v>20094</v>
      </c>
      <c r="K650" s="6">
        <v>14809</v>
      </c>
      <c r="L650" s="6">
        <v>862.5</v>
      </c>
      <c r="M650" s="6">
        <v>31000</v>
      </c>
      <c r="N650" s="11" t="s">
        <v>16</v>
      </c>
      <c r="O650" s="17">
        <f t="shared" si="41"/>
        <v>1.6850813012755597</v>
      </c>
      <c r="Q650" s="27"/>
      <c r="R650" s="28"/>
    </row>
    <row r="651" spans="1:18" ht="9.75" outlineLevel="4">
      <c r="A651" s="3" t="s">
        <v>1652</v>
      </c>
      <c r="B651" s="3" t="s">
        <v>13</v>
      </c>
      <c r="C651" s="22"/>
      <c r="D651" s="4" t="s">
        <v>1716</v>
      </c>
      <c r="E651" s="4" t="s">
        <v>1717</v>
      </c>
      <c r="F651" s="6">
        <v>8521</v>
      </c>
      <c r="G651" s="6">
        <v>156</v>
      </c>
      <c r="H651" s="6">
        <v>2919</v>
      </c>
      <c r="I651" s="6">
        <v>1139</v>
      </c>
      <c r="J651" s="6">
        <v>7167</v>
      </c>
      <c r="K651" s="6">
        <v>4552</v>
      </c>
      <c r="L651" s="6">
        <v>128</v>
      </c>
      <c r="M651" s="6">
        <v>32000</v>
      </c>
      <c r="N651" s="11" t="s">
        <v>16</v>
      </c>
      <c r="O651" s="17">
        <f t="shared" si="41"/>
        <v>0.5342095998122286</v>
      </c>
      <c r="Q651" s="27"/>
      <c r="R651" s="28"/>
    </row>
    <row r="652" spans="1:18" ht="9.75" outlineLevel="4">
      <c r="A652" s="3" t="s">
        <v>1652</v>
      </c>
      <c r="B652" s="3" t="s">
        <v>13</v>
      </c>
      <c r="C652" s="22"/>
      <c r="D652" s="4" t="s">
        <v>1729</v>
      </c>
      <c r="E652" s="4" t="s">
        <v>1730</v>
      </c>
      <c r="F652" s="6">
        <v>8485</v>
      </c>
      <c r="G652" s="6">
        <v>98</v>
      </c>
      <c r="H652" s="6">
        <v>1653</v>
      </c>
      <c r="I652" s="6">
        <v>638</v>
      </c>
      <c r="J652" s="6">
        <v>16969</v>
      </c>
      <c r="K652" s="6">
        <v>12214</v>
      </c>
      <c r="L652" s="6">
        <v>2391</v>
      </c>
      <c r="M652" s="6">
        <v>26250</v>
      </c>
      <c r="N652" s="11" t="s">
        <v>16</v>
      </c>
      <c r="O652" s="17">
        <f t="shared" si="41"/>
        <v>1.4394814378314673</v>
      </c>
      <c r="Q652" s="27"/>
      <c r="R652" s="28"/>
    </row>
    <row r="653" spans="1:18" ht="9.75" outlineLevel="4">
      <c r="A653" s="3" t="s">
        <v>1652</v>
      </c>
      <c r="B653" s="3" t="s">
        <v>13</v>
      </c>
      <c r="C653" s="22"/>
      <c r="D653" s="4" t="s">
        <v>1698</v>
      </c>
      <c r="E653" s="4" t="s">
        <v>64</v>
      </c>
      <c r="F653" s="6">
        <v>7864</v>
      </c>
      <c r="G653" s="6">
        <v>68</v>
      </c>
      <c r="H653" s="9">
        <v>0</v>
      </c>
      <c r="I653" s="6">
        <v>204</v>
      </c>
      <c r="J653" s="6">
        <v>3852</v>
      </c>
      <c r="K653" s="6">
        <v>2044</v>
      </c>
      <c r="L653" s="6">
        <v>66</v>
      </c>
      <c r="M653" s="6">
        <v>42165</v>
      </c>
      <c r="N653" s="11" t="s">
        <v>16</v>
      </c>
      <c r="O653" s="17">
        <f t="shared" si="41"/>
        <v>0.2599186164801628</v>
      </c>
      <c r="Q653" s="27"/>
      <c r="R653" s="28"/>
    </row>
    <row r="654" spans="1:18" ht="9.75" outlineLevel="4">
      <c r="A654" s="3" t="s">
        <v>1652</v>
      </c>
      <c r="B654" s="3" t="s">
        <v>13</v>
      </c>
      <c r="C654" s="22"/>
      <c r="D654" s="4" t="s">
        <v>1735</v>
      </c>
      <c r="E654" s="4" t="s">
        <v>1736</v>
      </c>
      <c r="F654" s="6">
        <v>7851.3</v>
      </c>
      <c r="G654" s="6">
        <v>158.1</v>
      </c>
      <c r="H654" s="6">
        <v>2219.7</v>
      </c>
      <c r="I654" s="6">
        <v>1480.1</v>
      </c>
      <c r="J654" s="6">
        <v>6312</v>
      </c>
      <c r="K654" s="6">
        <v>4606.9</v>
      </c>
      <c r="L654" s="6">
        <v>301.5</v>
      </c>
      <c r="M654" s="6">
        <v>24600</v>
      </c>
      <c r="N654" s="11" t="s">
        <v>16</v>
      </c>
      <c r="O654" s="17">
        <f t="shared" si="41"/>
        <v>0.5867690700903034</v>
      </c>
      <c r="Q654" s="27"/>
      <c r="R654" s="28"/>
    </row>
    <row r="655" spans="1:18" ht="9.75" outlineLevel="4">
      <c r="A655" s="3" t="s">
        <v>1652</v>
      </c>
      <c r="B655" s="3" t="s">
        <v>13</v>
      </c>
      <c r="C655" s="22"/>
      <c r="D655" s="4" t="s">
        <v>1747</v>
      </c>
      <c r="E655" s="4" t="s">
        <v>1748</v>
      </c>
      <c r="F655" s="6">
        <v>7308.9</v>
      </c>
      <c r="G655" s="6">
        <v>110.7</v>
      </c>
      <c r="H655" s="6">
        <v>1275.3</v>
      </c>
      <c r="I655" s="6">
        <v>762.3</v>
      </c>
      <c r="J655" s="6">
        <v>5928</v>
      </c>
      <c r="K655" s="6">
        <v>3827.9</v>
      </c>
      <c r="L655" s="6">
        <v>81.5</v>
      </c>
      <c r="M655" s="6">
        <v>20400</v>
      </c>
      <c r="N655" s="11" t="s">
        <v>16</v>
      </c>
      <c r="O655" s="17">
        <f t="shared" si="41"/>
        <v>0.5237313412415001</v>
      </c>
      <c r="Q655" s="27"/>
      <c r="R655" s="28"/>
    </row>
    <row r="656" spans="1:18" ht="9.75" outlineLevel="4">
      <c r="A656" s="3" t="s">
        <v>1652</v>
      </c>
      <c r="B656" s="3" t="s">
        <v>13</v>
      </c>
      <c r="C656" s="22"/>
      <c r="D656" s="4" t="s">
        <v>2050</v>
      </c>
      <c r="E656" s="4" t="s">
        <v>64</v>
      </c>
      <c r="F656" s="6">
        <v>6990</v>
      </c>
      <c r="G656" s="9">
        <v>0</v>
      </c>
      <c r="H656" s="9">
        <v>0</v>
      </c>
      <c r="I656" s="6">
        <v>972</v>
      </c>
      <c r="J656" s="6">
        <v>25959</v>
      </c>
      <c r="K656" s="6">
        <v>19107</v>
      </c>
      <c r="L656" s="6">
        <v>127</v>
      </c>
      <c r="M656" s="9">
        <v>0</v>
      </c>
      <c r="N656" s="11" t="s">
        <v>16</v>
      </c>
      <c r="O656" s="17">
        <f t="shared" si="41"/>
        <v>2.7334763948497853</v>
      </c>
      <c r="Q656" s="27"/>
      <c r="R656" s="28"/>
    </row>
    <row r="657" spans="1:18" ht="9.75" outlineLevel="4">
      <c r="A657" s="3" t="s">
        <v>1652</v>
      </c>
      <c r="B657" s="3" t="s">
        <v>13</v>
      </c>
      <c r="C657" s="22"/>
      <c r="D657" s="4" t="s">
        <v>1703</v>
      </c>
      <c r="E657" s="4" t="s">
        <v>1704</v>
      </c>
      <c r="F657" s="6">
        <v>6957</v>
      </c>
      <c r="G657" s="6">
        <v>166</v>
      </c>
      <c r="H657" s="6">
        <v>3143</v>
      </c>
      <c r="I657" s="6">
        <v>1792</v>
      </c>
      <c r="J657" s="6">
        <v>6269</v>
      </c>
      <c r="K657" s="6">
        <v>3065</v>
      </c>
      <c r="L657" s="6">
        <v>165</v>
      </c>
      <c r="M657" s="6">
        <v>38000</v>
      </c>
      <c r="N657" s="11" t="s">
        <v>16</v>
      </c>
      <c r="O657" s="17">
        <f t="shared" si="41"/>
        <v>0.4405634612620382</v>
      </c>
      <c r="Q657" s="27"/>
      <c r="R657" s="28"/>
    </row>
    <row r="658" spans="1:18" ht="9.75" outlineLevel="4">
      <c r="A658" s="3" t="s">
        <v>1652</v>
      </c>
      <c r="B658" s="3" t="s">
        <v>13</v>
      </c>
      <c r="C658" s="22"/>
      <c r="D658" s="4" t="s">
        <v>1731</v>
      </c>
      <c r="E658" s="4" t="s">
        <v>1732</v>
      </c>
      <c r="F658" s="6">
        <v>6956.3</v>
      </c>
      <c r="G658" s="6">
        <v>327.1</v>
      </c>
      <c r="H658" s="9">
        <v>0</v>
      </c>
      <c r="I658" s="6">
        <v>854.3</v>
      </c>
      <c r="J658" s="6">
        <v>8619.8</v>
      </c>
      <c r="K658" s="6">
        <v>6413</v>
      </c>
      <c r="L658" s="6">
        <v>154.3</v>
      </c>
      <c r="M658" s="6">
        <v>26000</v>
      </c>
      <c r="N658" s="11" t="s">
        <v>16</v>
      </c>
      <c r="O658" s="17">
        <f t="shared" si="41"/>
        <v>0.9218981355030691</v>
      </c>
      <c r="Q658" s="27"/>
      <c r="R658" s="28"/>
    </row>
    <row r="659" spans="1:18" ht="9.75" outlineLevel="4">
      <c r="A659" s="3" t="s">
        <v>1652</v>
      </c>
      <c r="B659" s="3" t="s">
        <v>13</v>
      </c>
      <c r="C659" s="22"/>
      <c r="D659" s="4" t="s">
        <v>1720</v>
      </c>
      <c r="E659" s="4" t="s">
        <v>1721</v>
      </c>
      <c r="F659" s="6">
        <v>6638.8</v>
      </c>
      <c r="G659" s="6">
        <v>1029.5</v>
      </c>
      <c r="H659" s="6">
        <v>1734.6</v>
      </c>
      <c r="I659" s="6">
        <v>699.6</v>
      </c>
      <c r="J659" s="6">
        <v>9676</v>
      </c>
      <c r="K659" s="6">
        <v>6332</v>
      </c>
      <c r="L659" s="6">
        <v>1765.7</v>
      </c>
      <c r="M659" s="6">
        <v>30600</v>
      </c>
      <c r="N659" s="11" t="s">
        <v>16</v>
      </c>
      <c r="O659" s="17">
        <f t="shared" si="41"/>
        <v>0.95378682894499</v>
      </c>
      <c r="Q659" s="27"/>
      <c r="R659" s="28"/>
    </row>
    <row r="660" spans="1:18" ht="9.75" outlineLevel="4">
      <c r="A660" s="3" t="s">
        <v>1652</v>
      </c>
      <c r="B660" s="3" t="s">
        <v>13</v>
      </c>
      <c r="C660" s="22"/>
      <c r="D660" s="4" t="s">
        <v>1727</v>
      </c>
      <c r="E660" s="4" t="s">
        <v>1728</v>
      </c>
      <c r="F660" s="6">
        <v>6425</v>
      </c>
      <c r="G660" s="6">
        <v>36.5</v>
      </c>
      <c r="H660" s="6">
        <v>364</v>
      </c>
      <c r="I660" s="6">
        <v>122.2</v>
      </c>
      <c r="J660" s="6">
        <v>3389</v>
      </c>
      <c r="K660" s="6">
        <v>1764.8</v>
      </c>
      <c r="L660" s="6">
        <v>38</v>
      </c>
      <c r="M660" s="6">
        <v>27000</v>
      </c>
      <c r="N660" s="11" t="s">
        <v>16</v>
      </c>
      <c r="O660" s="17">
        <f t="shared" si="41"/>
        <v>0.2746770428015564</v>
      </c>
      <c r="Q660" s="27"/>
      <c r="R660" s="28"/>
    </row>
    <row r="661" spans="1:18" ht="9.75" outlineLevel="4">
      <c r="A661" s="3" t="s">
        <v>1652</v>
      </c>
      <c r="B661" s="3" t="s">
        <v>13</v>
      </c>
      <c r="C661" s="22"/>
      <c r="D661" s="4" t="s">
        <v>1776</v>
      </c>
      <c r="E661" s="4" t="s">
        <v>1777</v>
      </c>
      <c r="F661" s="6">
        <v>6416</v>
      </c>
      <c r="G661" s="8" t="s">
        <v>64</v>
      </c>
      <c r="H661" s="8" t="s">
        <v>64</v>
      </c>
      <c r="I661" s="8" t="s">
        <v>64</v>
      </c>
      <c r="J661" s="8" t="s">
        <v>64</v>
      </c>
      <c r="K661" s="6">
        <v>5000</v>
      </c>
      <c r="L661" s="8" t="s">
        <v>64</v>
      </c>
      <c r="M661" s="6">
        <v>14418</v>
      </c>
      <c r="N661" s="11" t="s">
        <v>16</v>
      </c>
      <c r="O661" s="17">
        <f t="shared" si="41"/>
        <v>0.7793017456359103</v>
      </c>
      <c r="Q661" s="27"/>
      <c r="R661" s="28"/>
    </row>
    <row r="662" spans="1:18" ht="9.75" outlineLevel="4">
      <c r="A662" s="3" t="s">
        <v>1652</v>
      </c>
      <c r="B662" s="3" t="s">
        <v>13</v>
      </c>
      <c r="C662" s="22"/>
      <c r="D662" s="4" t="s">
        <v>1741</v>
      </c>
      <c r="E662" s="4" t="s">
        <v>1742</v>
      </c>
      <c r="F662" s="6">
        <v>6307.9</v>
      </c>
      <c r="G662" s="6">
        <v>133.1</v>
      </c>
      <c r="H662" s="6">
        <v>1904.7</v>
      </c>
      <c r="I662" s="6">
        <v>605.6</v>
      </c>
      <c r="J662" s="6">
        <v>6404.7</v>
      </c>
      <c r="K662" s="6">
        <v>3757.7</v>
      </c>
      <c r="L662" s="6">
        <v>122.9</v>
      </c>
      <c r="M662" s="6">
        <v>22500</v>
      </c>
      <c r="N662" s="11" t="s">
        <v>16</v>
      </c>
      <c r="O662" s="17">
        <f t="shared" si="41"/>
        <v>0.5957133118787552</v>
      </c>
      <c r="Q662" s="27"/>
      <c r="R662" s="28"/>
    </row>
    <row r="663" spans="1:18" ht="9.75" outlineLevel="4">
      <c r="A663" s="3" t="s">
        <v>1652</v>
      </c>
      <c r="B663" s="3" t="s">
        <v>13</v>
      </c>
      <c r="C663" s="22"/>
      <c r="D663" s="4" t="s">
        <v>1699</v>
      </c>
      <c r="E663" s="4" t="s">
        <v>1700</v>
      </c>
      <c r="F663" s="6">
        <v>6288</v>
      </c>
      <c r="G663" s="6">
        <v>169</v>
      </c>
      <c r="H663" s="6">
        <v>1379</v>
      </c>
      <c r="I663" s="6">
        <v>533</v>
      </c>
      <c r="J663" s="6">
        <v>15376</v>
      </c>
      <c r="K663" s="6">
        <v>12001</v>
      </c>
      <c r="L663" s="6">
        <v>163</v>
      </c>
      <c r="M663" s="6">
        <v>42000</v>
      </c>
      <c r="N663" s="11" t="s">
        <v>16</v>
      </c>
      <c r="O663" s="17">
        <f t="shared" si="41"/>
        <v>1.9085559796437659</v>
      </c>
      <c r="Q663" s="27"/>
      <c r="R663" s="28"/>
    </row>
    <row r="664" spans="1:18" ht="9.75" outlineLevel="4">
      <c r="A664" s="3" t="s">
        <v>1652</v>
      </c>
      <c r="B664" s="3" t="s">
        <v>13</v>
      </c>
      <c r="C664" s="22"/>
      <c r="D664" s="4" t="s">
        <v>2068</v>
      </c>
      <c r="E664" s="4" t="s">
        <v>2069</v>
      </c>
      <c r="F664" s="6">
        <v>6187.6</v>
      </c>
      <c r="G664" s="8" t="s">
        <v>64</v>
      </c>
      <c r="H664" s="6">
        <v>4019.5</v>
      </c>
      <c r="I664" s="6">
        <v>2701.3</v>
      </c>
      <c r="J664" s="6">
        <v>3636.6</v>
      </c>
      <c r="K664" s="6">
        <v>2305.4</v>
      </c>
      <c r="L664" s="8" t="s">
        <v>64</v>
      </c>
      <c r="M664" s="9">
        <v>0</v>
      </c>
      <c r="N664" s="11" t="s">
        <v>16</v>
      </c>
      <c r="O664" s="17">
        <f t="shared" si="41"/>
        <v>0.37258387743228394</v>
      </c>
      <c r="Q664" s="27"/>
      <c r="R664" s="28"/>
    </row>
    <row r="665" spans="1:18" ht="9.75" outlineLevel="4">
      <c r="A665" s="3" t="s">
        <v>1652</v>
      </c>
      <c r="B665" s="3" t="s">
        <v>13</v>
      </c>
      <c r="C665" s="22"/>
      <c r="D665" s="4" t="s">
        <v>1743</v>
      </c>
      <c r="E665" s="4" t="s">
        <v>1744</v>
      </c>
      <c r="F665" s="6">
        <v>6170</v>
      </c>
      <c r="G665" s="6">
        <v>244.6</v>
      </c>
      <c r="H665" s="6">
        <v>1681.7</v>
      </c>
      <c r="I665" s="6">
        <v>861</v>
      </c>
      <c r="J665" s="6">
        <v>8733.8</v>
      </c>
      <c r="K665" s="6">
        <v>6958.8</v>
      </c>
      <c r="L665" s="6">
        <v>464.6</v>
      </c>
      <c r="M665" s="6">
        <v>22070</v>
      </c>
      <c r="N665" s="11" t="s">
        <v>16</v>
      </c>
      <c r="O665" s="17">
        <f t="shared" si="41"/>
        <v>1.127844408427877</v>
      </c>
      <c r="Q665" s="27"/>
      <c r="R665" s="28"/>
    </row>
    <row r="666" spans="1:18" ht="9.75" outlineLevel="4">
      <c r="A666" s="3" t="s">
        <v>1652</v>
      </c>
      <c r="B666" s="3" t="s">
        <v>13</v>
      </c>
      <c r="C666" s="22"/>
      <c r="D666" s="4" t="s">
        <v>1788</v>
      </c>
      <c r="E666" s="4" t="s">
        <v>1789</v>
      </c>
      <c r="F666" s="6">
        <v>6098.1</v>
      </c>
      <c r="G666" s="6">
        <v>64.9</v>
      </c>
      <c r="H666" s="6">
        <v>1093.7</v>
      </c>
      <c r="I666" s="6">
        <v>475.8</v>
      </c>
      <c r="J666" s="6">
        <v>4613</v>
      </c>
      <c r="K666" s="6">
        <v>2850.3</v>
      </c>
      <c r="L666" s="6">
        <v>158</v>
      </c>
      <c r="M666" s="6">
        <v>13300</v>
      </c>
      <c r="N666" s="11" t="s">
        <v>16</v>
      </c>
      <c r="O666" s="17">
        <f t="shared" si="41"/>
        <v>0.46740788114330695</v>
      </c>
      <c r="Q666" s="27"/>
      <c r="R666" s="28"/>
    </row>
    <row r="667" spans="1:18" ht="9.75" outlineLevel="4">
      <c r="A667" s="3" t="s">
        <v>1652</v>
      </c>
      <c r="B667" s="3" t="s">
        <v>13</v>
      </c>
      <c r="C667" s="22"/>
      <c r="D667" s="4" t="s">
        <v>1796</v>
      </c>
      <c r="E667" s="4" t="s">
        <v>1797</v>
      </c>
      <c r="F667" s="6">
        <v>5979.8</v>
      </c>
      <c r="G667" s="6">
        <v>111.4</v>
      </c>
      <c r="H667" s="6">
        <v>1285.9</v>
      </c>
      <c r="I667" s="6">
        <v>758.4</v>
      </c>
      <c r="J667" s="6">
        <v>3366.7</v>
      </c>
      <c r="K667" s="6">
        <v>1864.4</v>
      </c>
      <c r="L667" s="6">
        <v>89.6</v>
      </c>
      <c r="M667" s="6">
        <v>13000</v>
      </c>
      <c r="N667" s="11" t="s">
        <v>16</v>
      </c>
      <c r="O667" s="17">
        <f t="shared" si="41"/>
        <v>0.31178300277601256</v>
      </c>
      <c r="Q667" s="27"/>
      <c r="R667" s="28"/>
    </row>
    <row r="668" spans="1:18" ht="9.75" outlineLevel="4">
      <c r="A668" s="3" t="s">
        <v>1652</v>
      </c>
      <c r="B668" s="3" t="s">
        <v>13</v>
      </c>
      <c r="C668" s="22"/>
      <c r="D668" s="4" t="s">
        <v>1918</v>
      </c>
      <c r="E668" s="4" t="s">
        <v>1919</v>
      </c>
      <c r="F668" s="6">
        <v>5933.2</v>
      </c>
      <c r="G668" s="6">
        <v>22.5</v>
      </c>
      <c r="H668" s="6">
        <v>225.1</v>
      </c>
      <c r="I668" s="6">
        <v>116</v>
      </c>
      <c r="J668" s="6">
        <v>3873.8</v>
      </c>
      <c r="K668" s="6">
        <v>2852.1</v>
      </c>
      <c r="L668" s="6">
        <v>20.1</v>
      </c>
      <c r="M668" s="6">
        <v>4947</v>
      </c>
      <c r="N668" s="11" t="s">
        <v>16</v>
      </c>
      <c r="O668" s="17">
        <f aca="true" t="shared" si="42" ref="O668:O731">K668/F668</f>
        <v>0.4807018135238994</v>
      </c>
      <c r="Q668" s="27"/>
      <c r="R668" s="28"/>
    </row>
    <row r="669" spans="1:18" ht="9.75" outlineLevel="4">
      <c r="A669" s="3" t="s">
        <v>1652</v>
      </c>
      <c r="B669" s="3" t="s">
        <v>13</v>
      </c>
      <c r="C669" s="22"/>
      <c r="D669" s="4" t="s">
        <v>2089</v>
      </c>
      <c r="E669" s="4" t="s">
        <v>2090</v>
      </c>
      <c r="F669" s="6">
        <v>5817</v>
      </c>
      <c r="G669" s="6">
        <v>1244</v>
      </c>
      <c r="H669" s="9">
        <v>0</v>
      </c>
      <c r="I669" s="6">
        <v>445</v>
      </c>
      <c r="J669" s="6">
        <v>12083</v>
      </c>
      <c r="K669" s="6">
        <v>9638</v>
      </c>
      <c r="L669" s="6">
        <v>1636</v>
      </c>
      <c r="M669" s="9">
        <v>0</v>
      </c>
      <c r="N669" s="11" t="s">
        <v>16</v>
      </c>
      <c r="O669" s="17">
        <f t="shared" si="42"/>
        <v>1.6568678012721334</v>
      </c>
      <c r="Q669" s="27"/>
      <c r="R669" s="28"/>
    </row>
    <row r="670" spans="1:18" ht="9.75" outlineLevel="4">
      <c r="A670" s="3" t="s">
        <v>1652</v>
      </c>
      <c r="B670" s="3" t="s">
        <v>13</v>
      </c>
      <c r="C670" s="22"/>
      <c r="D670" s="4" t="s">
        <v>1722</v>
      </c>
      <c r="E670" s="4" t="s">
        <v>64</v>
      </c>
      <c r="F670" s="6">
        <v>5806.1</v>
      </c>
      <c r="G670" s="6">
        <v>232.4</v>
      </c>
      <c r="H670" s="6">
        <v>3313.2</v>
      </c>
      <c r="I670" s="6">
        <v>1654.2</v>
      </c>
      <c r="J670" s="6">
        <v>3335.6</v>
      </c>
      <c r="K670" s="6">
        <v>1942.1</v>
      </c>
      <c r="L670" s="6">
        <v>289.8</v>
      </c>
      <c r="M670" s="6">
        <v>30100</v>
      </c>
      <c r="N670" s="11" t="s">
        <v>16</v>
      </c>
      <c r="O670" s="17">
        <f t="shared" si="42"/>
        <v>0.33449303318923196</v>
      </c>
      <c r="Q670" s="27"/>
      <c r="R670" s="28"/>
    </row>
    <row r="671" spans="1:18" ht="9.75" outlineLevel="4">
      <c r="A671" s="3" t="s">
        <v>1652</v>
      </c>
      <c r="B671" s="3" t="s">
        <v>13</v>
      </c>
      <c r="C671" s="22"/>
      <c r="D671" s="4" t="s">
        <v>1784</v>
      </c>
      <c r="E671" s="4" t="s">
        <v>1785</v>
      </c>
      <c r="F671" s="6">
        <v>5598</v>
      </c>
      <c r="G671" s="8" t="s">
        <v>64</v>
      </c>
      <c r="H671" s="9">
        <v>0</v>
      </c>
      <c r="I671" s="6">
        <v>4802</v>
      </c>
      <c r="J671" s="6">
        <v>6533</v>
      </c>
      <c r="K671" s="6">
        <v>3097</v>
      </c>
      <c r="L671" s="8" t="s">
        <v>64</v>
      </c>
      <c r="M671" s="6">
        <v>13858</v>
      </c>
      <c r="N671" s="11" t="s">
        <v>16</v>
      </c>
      <c r="O671" s="17">
        <f t="shared" si="42"/>
        <v>0.5532332976062879</v>
      </c>
      <c r="Q671" s="27"/>
      <c r="R671" s="28"/>
    </row>
    <row r="672" spans="1:18" ht="9.75" outlineLevel="4">
      <c r="A672" s="3" t="s">
        <v>1652</v>
      </c>
      <c r="B672" s="3" t="s">
        <v>13</v>
      </c>
      <c r="C672" s="22"/>
      <c r="D672" s="4" t="s">
        <v>1780</v>
      </c>
      <c r="E672" s="4" t="s">
        <v>1781</v>
      </c>
      <c r="F672" s="6">
        <v>5276</v>
      </c>
      <c r="G672" s="6">
        <v>279</v>
      </c>
      <c r="H672" s="6">
        <v>4623</v>
      </c>
      <c r="I672" s="6">
        <v>2899</v>
      </c>
      <c r="J672" s="6">
        <v>7555</v>
      </c>
      <c r="K672" s="6">
        <v>5752</v>
      </c>
      <c r="L672" s="6">
        <v>363</v>
      </c>
      <c r="M672" s="6">
        <v>14000</v>
      </c>
      <c r="N672" s="11" t="s">
        <v>16</v>
      </c>
      <c r="O672" s="17">
        <f t="shared" si="42"/>
        <v>1.0902198635329796</v>
      </c>
      <c r="Q672" s="27"/>
      <c r="R672" s="28"/>
    </row>
    <row r="673" spans="1:18" ht="9.75" outlineLevel="4">
      <c r="A673" s="3" t="s">
        <v>1652</v>
      </c>
      <c r="B673" s="3" t="s">
        <v>13</v>
      </c>
      <c r="C673" s="22"/>
      <c r="D673" s="4" t="s">
        <v>1749</v>
      </c>
      <c r="E673" s="4" t="s">
        <v>1750</v>
      </c>
      <c r="F673" s="6">
        <v>5244</v>
      </c>
      <c r="G673" s="6">
        <v>152</v>
      </c>
      <c r="H673" s="6">
        <v>2481</v>
      </c>
      <c r="I673" s="6">
        <v>1030</v>
      </c>
      <c r="J673" s="6">
        <v>7389</v>
      </c>
      <c r="K673" s="6">
        <v>4008</v>
      </c>
      <c r="L673" s="6">
        <v>210</v>
      </c>
      <c r="M673" s="6">
        <v>19500</v>
      </c>
      <c r="N673" s="11" t="s">
        <v>16</v>
      </c>
      <c r="O673" s="17">
        <f t="shared" si="42"/>
        <v>0.7643020594965675</v>
      </c>
      <c r="Q673" s="27"/>
      <c r="R673" s="28"/>
    </row>
    <row r="674" spans="1:18" ht="9.75" outlineLevel="4">
      <c r="A674" s="3" t="s">
        <v>1652</v>
      </c>
      <c r="B674" s="3" t="s">
        <v>13</v>
      </c>
      <c r="C674" s="22"/>
      <c r="D674" s="4" t="s">
        <v>1712</v>
      </c>
      <c r="E674" s="4" t="s">
        <v>1713</v>
      </c>
      <c r="F674" s="6">
        <v>5068.8</v>
      </c>
      <c r="G674" s="6">
        <v>145.3</v>
      </c>
      <c r="H674" s="6">
        <v>2819.6</v>
      </c>
      <c r="I674" s="6">
        <v>994.2</v>
      </c>
      <c r="J674" s="6">
        <v>1985</v>
      </c>
      <c r="K674" s="6">
        <v>635.6</v>
      </c>
      <c r="L674" s="6">
        <v>69.2</v>
      </c>
      <c r="M674" s="6">
        <v>33000</v>
      </c>
      <c r="N674" s="11" t="s">
        <v>16</v>
      </c>
      <c r="O674" s="17">
        <f t="shared" si="42"/>
        <v>0.12539457070707072</v>
      </c>
      <c r="Q674" s="27"/>
      <c r="R674" s="28"/>
    </row>
    <row r="675" spans="1:18" ht="9.75" outlineLevel="4">
      <c r="A675" s="3" t="s">
        <v>1652</v>
      </c>
      <c r="B675" s="3" t="s">
        <v>13</v>
      </c>
      <c r="C675" s="22"/>
      <c r="D675" s="4" t="s">
        <v>2088</v>
      </c>
      <c r="E675" s="4" t="s">
        <v>64</v>
      </c>
      <c r="F675" s="6">
        <v>4962</v>
      </c>
      <c r="G675" s="6">
        <v>226</v>
      </c>
      <c r="H675" s="9">
        <v>0</v>
      </c>
      <c r="I675" s="6">
        <v>332</v>
      </c>
      <c r="J675" s="6">
        <v>11071</v>
      </c>
      <c r="K675" s="6">
        <v>8666</v>
      </c>
      <c r="L675" s="6">
        <v>1821</v>
      </c>
      <c r="M675" s="9">
        <v>0</v>
      </c>
      <c r="N675" s="11" t="s">
        <v>16</v>
      </c>
      <c r="O675" s="17">
        <f t="shared" si="42"/>
        <v>1.7464731962918179</v>
      </c>
      <c r="Q675" s="27"/>
      <c r="R675" s="28"/>
    </row>
    <row r="676" spans="1:18" ht="9.75" outlineLevel="4">
      <c r="A676" s="3" t="s">
        <v>1652</v>
      </c>
      <c r="B676" s="3" t="s">
        <v>13</v>
      </c>
      <c r="C676" s="22"/>
      <c r="D676" s="4" t="s">
        <v>1757</v>
      </c>
      <c r="E676" s="4" t="s">
        <v>1758</v>
      </c>
      <c r="F676" s="6">
        <v>4877.9</v>
      </c>
      <c r="G676" s="6">
        <v>96.3</v>
      </c>
      <c r="H676" s="6">
        <v>1530.9</v>
      </c>
      <c r="I676" s="6">
        <v>693.9</v>
      </c>
      <c r="J676" s="6">
        <v>4968</v>
      </c>
      <c r="K676" s="6">
        <v>3096.8</v>
      </c>
      <c r="L676" s="6">
        <v>132.6</v>
      </c>
      <c r="M676" s="6">
        <v>18000</v>
      </c>
      <c r="N676" s="11" t="s">
        <v>16</v>
      </c>
      <c r="O676" s="17">
        <f t="shared" si="42"/>
        <v>0.6348633633325818</v>
      </c>
      <c r="Q676" s="27"/>
      <c r="R676" s="28"/>
    </row>
    <row r="677" spans="1:18" ht="9.75" outlineLevel="4">
      <c r="A677" s="3" t="s">
        <v>1652</v>
      </c>
      <c r="B677" s="3" t="s">
        <v>13</v>
      </c>
      <c r="C677" s="22"/>
      <c r="D677" s="4" t="s">
        <v>1737</v>
      </c>
      <c r="E677" s="4" t="s">
        <v>1738</v>
      </c>
      <c r="F677" s="6">
        <v>4862.4</v>
      </c>
      <c r="G677" s="6">
        <v>260.5</v>
      </c>
      <c r="H677" s="6">
        <v>4973.2</v>
      </c>
      <c r="I677" s="6">
        <v>1855.5</v>
      </c>
      <c r="J677" s="6">
        <v>4077.2</v>
      </c>
      <c r="K677" s="6">
        <v>2587.1</v>
      </c>
      <c r="L677" s="6">
        <v>139.2</v>
      </c>
      <c r="M677" s="6">
        <v>24100</v>
      </c>
      <c r="N677" s="11" t="s">
        <v>16</v>
      </c>
      <c r="O677" s="17">
        <f t="shared" si="42"/>
        <v>0.5320623560381704</v>
      </c>
      <c r="Q677" s="27"/>
      <c r="R677" s="28"/>
    </row>
    <row r="678" spans="1:18" ht="9.75" outlineLevel="4">
      <c r="A678" s="3" t="s">
        <v>1652</v>
      </c>
      <c r="B678" s="3" t="s">
        <v>13</v>
      </c>
      <c r="C678" s="22"/>
      <c r="D678" s="4" t="s">
        <v>1782</v>
      </c>
      <c r="E678" s="4" t="s">
        <v>1783</v>
      </c>
      <c r="F678" s="6">
        <v>4721.1</v>
      </c>
      <c r="G678" s="6">
        <v>77.4</v>
      </c>
      <c r="H678" s="6">
        <v>1244.1</v>
      </c>
      <c r="I678" s="6">
        <v>670.9</v>
      </c>
      <c r="J678" s="6">
        <v>5902.2</v>
      </c>
      <c r="K678" s="6">
        <v>3190.8</v>
      </c>
      <c r="L678" s="6">
        <v>61.1</v>
      </c>
      <c r="M678" s="6">
        <v>14000</v>
      </c>
      <c r="N678" s="11" t="s">
        <v>16</v>
      </c>
      <c r="O678" s="17">
        <f t="shared" si="42"/>
        <v>0.6758594395373959</v>
      </c>
      <c r="Q678" s="27"/>
      <c r="R678" s="28"/>
    </row>
    <row r="679" spans="1:18" ht="9.75" outlineLevel="4">
      <c r="A679" s="3" t="s">
        <v>1652</v>
      </c>
      <c r="B679" s="3" t="s">
        <v>13</v>
      </c>
      <c r="C679" s="22"/>
      <c r="D679" s="4" t="s">
        <v>1755</v>
      </c>
      <c r="E679" s="4" t="s">
        <v>1756</v>
      </c>
      <c r="F679" s="6">
        <v>4624.5</v>
      </c>
      <c r="G679" s="6">
        <v>78.6</v>
      </c>
      <c r="H679" s="6">
        <v>1041.3</v>
      </c>
      <c r="I679" s="6">
        <v>729.7</v>
      </c>
      <c r="J679" s="6">
        <v>7245.1</v>
      </c>
      <c r="K679" s="6">
        <v>4891.7</v>
      </c>
      <c r="L679" s="6">
        <v>81.3</v>
      </c>
      <c r="M679" s="6">
        <v>18351</v>
      </c>
      <c r="N679" s="11" t="s">
        <v>16</v>
      </c>
      <c r="O679" s="17">
        <f t="shared" si="42"/>
        <v>1.0577792193750675</v>
      </c>
      <c r="Q679" s="27"/>
      <c r="R679" s="28"/>
    </row>
    <row r="680" spans="1:18" ht="9.75" outlineLevel="4">
      <c r="A680" s="3" t="s">
        <v>1652</v>
      </c>
      <c r="B680" s="3" t="s">
        <v>13</v>
      </c>
      <c r="C680" s="22"/>
      <c r="D680" s="4" t="s">
        <v>1767</v>
      </c>
      <c r="E680" s="4" t="s">
        <v>1768</v>
      </c>
      <c r="F680" s="6">
        <v>4611.8</v>
      </c>
      <c r="G680" s="6">
        <v>129.4</v>
      </c>
      <c r="H680" s="6">
        <v>996</v>
      </c>
      <c r="I680" s="6">
        <v>589.5</v>
      </c>
      <c r="J680" s="6">
        <v>3564</v>
      </c>
      <c r="K680" s="6">
        <v>2282.9</v>
      </c>
      <c r="L680" s="6">
        <v>109.3</v>
      </c>
      <c r="M680" s="6">
        <v>15550</v>
      </c>
      <c r="N680" s="11" t="s">
        <v>16</v>
      </c>
      <c r="O680" s="17">
        <f t="shared" si="42"/>
        <v>0.49501279326943926</v>
      </c>
      <c r="Q680" s="27"/>
      <c r="R680" s="28"/>
    </row>
    <row r="681" spans="1:18" ht="9.75" outlineLevel="4">
      <c r="A681" s="3" t="s">
        <v>1652</v>
      </c>
      <c r="B681" s="3" t="s">
        <v>13</v>
      </c>
      <c r="C681" s="22"/>
      <c r="D681" s="4" t="s">
        <v>1826</v>
      </c>
      <c r="E681" s="4" t="s">
        <v>1827</v>
      </c>
      <c r="F681" s="6">
        <v>4492.3</v>
      </c>
      <c r="G681" s="6">
        <v>40.2</v>
      </c>
      <c r="H681" s="6">
        <v>747.6</v>
      </c>
      <c r="I681" s="6">
        <v>527.6</v>
      </c>
      <c r="J681" s="6">
        <v>3773.3</v>
      </c>
      <c r="K681" s="6">
        <v>2230.9</v>
      </c>
      <c r="L681" s="6">
        <v>75</v>
      </c>
      <c r="M681" s="6">
        <v>10939</v>
      </c>
      <c r="N681" s="11" t="s">
        <v>16</v>
      </c>
      <c r="O681" s="17">
        <f t="shared" si="42"/>
        <v>0.4966053024063397</v>
      </c>
      <c r="Q681" s="27"/>
      <c r="R681" s="28"/>
    </row>
    <row r="682" spans="1:18" ht="9.75" outlineLevel="4">
      <c r="A682" s="3" t="s">
        <v>1652</v>
      </c>
      <c r="B682" s="3" t="s">
        <v>13</v>
      </c>
      <c r="C682" s="22"/>
      <c r="D682" s="4" t="s">
        <v>1714</v>
      </c>
      <c r="E682" s="4" t="s">
        <v>1715</v>
      </c>
      <c r="F682" s="6">
        <v>4476.9</v>
      </c>
      <c r="G682" s="6">
        <v>140.6</v>
      </c>
      <c r="H682" s="6">
        <v>2194.3</v>
      </c>
      <c r="I682" s="6">
        <v>871.4</v>
      </c>
      <c r="J682" s="6">
        <v>4192.5</v>
      </c>
      <c r="K682" s="6">
        <v>3232.5</v>
      </c>
      <c r="L682" s="6">
        <v>217.7</v>
      </c>
      <c r="M682" s="6">
        <v>32000</v>
      </c>
      <c r="N682" s="11" t="s">
        <v>16</v>
      </c>
      <c r="O682" s="17">
        <f t="shared" si="42"/>
        <v>0.7220398043288884</v>
      </c>
      <c r="Q682" s="27"/>
      <c r="R682" s="28"/>
    </row>
    <row r="683" spans="1:18" ht="9.75" outlineLevel="4">
      <c r="A683" s="3" t="s">
        <v>1652</v>
      </c>
      <c r="B683" s="3" t="s">
        <v>13</v>
      </c>
      <c r="C683" s="22"/>
      <c r="D683" s="4" t="s">
        <v>2081</v>
      </c>
      <c r="E683" s="4" t="s">
        <v>2082</v>
      </c>
      <c r="F683" s="6">
        <v>4229.3</v>
      </c>
      <c r="G683" s="6">
        <v>251.7</v>
      </c>
      <c r="H683" s="6">
        <v>2779.6</v>
      </c>
      <c r="I683" s="6">
        <v>1651.1</v>
      </c>
      <c r="J683" s="6">
        <v>2922.4</v>
      </c>
      <c r="K683" s="6">
        <v>2004.8</v>
      </c>
      <c r="L683" s="6">
        <v>368.6</v>
      </c>
      <c r="M683" s="9">
        <v>0</v>
      </c>
      <c r="N683" s="11" t="s">
        <v>16</v>
      </c>
      <c r="O683" s="17">
        <f t="shared" si="42"/>
        <v>0.47402643463457306</v>
      </c>
      <c r="Q683" s="27"/>
      <c r="R683" s="28"/>
    </row>
    <row r="684" spans="1:18" ht="9.75" outlineLevel="4">
      <c r="A684" s="3" t="s">
        <v>1652</v>
      </c>
      <c r="B684" s="3" t="s">
        <v>13</v>
      </c>
      <c r="C684" s="22"/>
      <c r="D684" s="4" t="s">
        <v>1769</v>
      </c>
      <c r="E684" s="4" t="s">
        <v>1770</v>
      </c>
      <c r="F684" s="6">
        <v>4022</v>
      </c>
      <c r="G684" s="6">
        <v>63.7</v>
      </c>
      <c r="H684" s="6">
        <v>1113.3</v>
      </c>
      <c r="I684" s="6">
        <v>448.4</v>
      </c>
      <c r="J684" s="6">
        <v>6421</v>
      </c>
      <c r="K684" s="6">
        <v>4953.6</v>
      </c>
      <c r="L684" s="6">
        <v>71.3</v>
      </c>
      <c r="M684" s="6">
        <v>15400</v>
      </c>
      <c r="N684" s="11" t="s">
        <v>16</v>
      </c>
      <c r="O684" s="17">
        <f t="shared" si="42"/>
        <v>1.231626056688215</v>
      </c>
      <c r="Q684" s="27"/>
      <c r="R684" s="28"/>
    </row>
    <row r="685" spans="1:18" ht="9.75" outlineLevel="4">
      <c r="A685" s="3" t="s">
        <v>1652</v>
      </c>
      <c r="B685" s="3" t="s">
        <v>13</v>
      </c>
      <c r="C685" s="22"/>
      <c r="D685" s="4" t="s">
        <v>1759</v>
      </c>
      <c r="E685" s="4" t="s">
        <v>1760</v>
      </c>
      <c r="F685" s="6">
        <v>4013.6</v>
      </c>
      <c r="G685" s="6">
        <v>73.2</v>
      </c>
      <c r="H685" s="6">
        <v>1396.3</v>
      </c>
      <c r="I685" s="6">
        <v>539.8</v>
      </c>
      <c r="J685" s="6">
        <v>4052.9</v>
      </c>
      <c r="K685" s="6">
        <v>2933.1</v>
      </c>
      <c r="L685" s="6">
        <v>127.5</v>
      </c>
      <c r="M685" s="6">
        <v>18000</v>
      </c>
      <c r="N685" s="11" t="s">
        <v>16</v>
      </c>
      <c r="O685" s="17">
        <f t="shared" si="42"/>
        <v>0.7307903129360175</v>
      </c>
      <c r="Q685" s="27"/>
      <c r="R685" s="28"/>
    </row>
    <row r="686" spans="1:18" ht="9.75" outlineLevel="4">
      <c r="A686" s="3" t="s">
        <v>1652</v>
      </c>
      <c r="B686" s="3" t="s">
        <v>13</v>
      </c>
      <c r="C686" s="22"/>
      <c r="D686" s="4" t="s">
        <v>1987</v>
      </c>
      <c r="E686" s="4" t="s">
        <v>64</v>
      </c>
      <c r="F686" s="6">
        <v>3949.1</v>
      </c>
      <c r="G686" s="6">
        <v>52.6</v>
      </c>
      <c r="H686" s="6">
        <v>369</v>
      </c>
      <c r="I686" s="6">
        <v>231.2</v>
      </c>
      <c r="J686" s="6">
        <v>1718</v>
      </c>
      <c r="K686" s="6">
        <v>1220.9</v>
      </c>
      <c r="L686" s="6">
        <v>35.6</v>
      </c>
      <c r="M686" s="6">
        <v>2450</v>
      </c>
      <c r="N686" s="11" t="s">
        <v>16</v>
      </c>
      <c r="O686" s="17">
        <f t="shared" si="42"/>
        <v>0.3091590488972171</v>
      </c>
      <c r="Q686" s="27"/>
      <c r="R686" s="28"/>
    </row>
    <row r="687" spans="1:18" ht="9.75" outlineLevel="4">
      <c r="A687" s="3" t="s">
        <v>1652</v>
      </c>
      <c r="B687" s="3" t="s">
        <v>13</v>
      </c>
      <c r="C687" s="22"/>
      <c r="D687" s="4" t="s">
        <v>1802</v>
      </c>
      <c r="E687" s="4" t="s">
        <v>1803</v>
      </c>
      <c r="F687" s="6">
        <v>3916</v>
      </c>
      <c r="G687" s="6">
        <v>95</v>
      </c>
      <c r="H687" s="6">
        <v>1265</v>
      </c>
      <c r="I687" s="6">
        <v>461</v>
      </c>
      <c r="J687" s="6">
        <v>4864</v>
      </c>
      <c r="K687" s="6">
        <v>3415</v>
      </c>
      <c r="L687" s="6">
        <v>119</v>
      </c>
      <c r="M687" s="6">
        <v>12500</v>
      </c>
      <c r="N687" s="11" t="s">
        <v>16</v>
      </c>
      <c r="O687" s="17">
        <f t="shared" si="42"/>
        <v>0.8720633299284984</v>
      </c>
      <c r="Q687" s="27"/>
      <c r="R687" s="28"/>
    </row>
    <row r="688" spans="1:18" ht="9.75" outlineLevel="4">
      <c r="A688" s="3" t="s">
        <v>1652</v>
      </c>
      <c r="B688" s="3" t="s">
        <v>13</v>
      </c>
      <c r="C688" s="22"/>
      <c r="D688" s="4" t="s">
        <v>1773</v>
      </c>
      <c r="E688" s="4" t="s">
        <v>1774</v>
      </c>
      <c r="F688" s="6">
        <v>3888.7</v>
      </c>
      <c r="G688" s="6">
        <v>108.3</v>
      </c>
      <c r="H688" s="6">
        <v>1509.2</v>
      </c>
      <c r="I688" s="6">
        <v>920.1</v>
      </c>
      <c r="J688" s="6">
        <v>6069.4</v>
      </c>
      <c r="K688" s="6">
        <v>3515.2</v>
      </c>
      <c r="L688" s="6">
        <v>110</v>
      </c>
      <c r="M688" s="6">
        <v>15153</v>
      </c>
      <c r="N688" s="11" t="s">
        <v>16</v>
      </c>
      <c r="O688" s="17">
        <f t="shared" si="42"/>
        <v>0.9039524776917736</v>
      </c>
      <c r="Q688" s="27"/>
      <c r="R688" s="28"/>
    </row>
    <row r="689" spans="1:18" ht="9.75" outlineLevel="4">
      <c r="A689" s="3" t="s">
        <v>1652</v>
      </c>
      <c r="B689" s="3" t="s">
        <v>13</v>
      </c>
      <c r="C689" s="22"/>
      <c r="D689" s="4" t="s">
        <v>1806</v>
      </c>
      <c r="E689" s="4" t="s">
        <v>1807</v>
      </c>
      <c r="F689" s="6">
        <v>3886.5</v>
      </c>
      <c r="G689" s="6">
        <v>68.4</v>
      </c>
      <c r="H689" s="6">
        <v>1294.1</v>
      </c>
      <c r="I689" s="6">
        <v>591</v>
      </c>
      <c r="J689" s="6">
        <v>3816.6</v>
      </c>
      <c r="K689" s="6">
        <v>2354.2</v>
      </c>
      <c r="L689" s="6">
        <v>84.8</v>
      </c>
      <c r="M689" s="6">
        <v>12300</v>
      </c>
      <c r="N689" s="11" t="s">
        <v>16</v>
      </c>
      <c r="O689" s="17">
        <f t="shared" si="42"/>
        <v>0.6057378103692268</v>
      </c>
      <c r="Q689" s="27"/>
      <c r="R689" s="28"/>
    </row>
    <row r="690" spans="1:18" ht="9.75" outlineLevel="4">
      <c r="A690" s="3" t="s">
        <v>1652</v>
      </c>
      <c r="B690" s="3" t="s">
        <v>13</v>
      </c>
      <c r="C690" s="22"/>
      <c r="D690" s="4" t="s">
        <v>1771</v>
      </c>
      <c r="E690" s="4" t="s">
        <v>1772</v>
      </c>
      <c r="F690" s="6">
        <v>3821.5</v>
      </c>
      <c r="G690" s="6">
        <v>164.1</v>
      </c>
      <c r="H690" s="6">
        <v>1146.5</v>
      </c>
      <c r="I690" s="6">
        <v>285.1</v>
      </c>
      <c r="J690" s="6">
        <v>6485.7</v>
      </c>
      <c r="K690" s="6">
        <v>3625.6</v>
      </c>
      <c r="L690" s="6">
        <v>180.6</v>
      </c>
      <c r="M690" s="6">
        <v>15200</v>
      </c>
      <c r="N690" s="11" t="s">
        <v>16</v>
      </c>
      <c r="O690" s="17">
        <f t="shared" si="42"/>
        <v>0.9487374067774433</v>
      </c>
      <c r="Q690" s="27"/>
      <c r="R690" s="28"/>
    </row>
    <row r="691" spans="1:18" ht="9.75" outlineLevel="4">
      <c r="A691" s="3" t="s">
        <v>1652</v>
      </c>
      <c r="B691" s="3" t="s">
        <v>13</v>
      </c>
      <c r="C691" s="22"/>
      <c r="D691" s="4" t="s">
        <v>1855</v>
      </c>
      <c r="E691" s="4" t="s">
        <v>1856</v>
      </c>
      <c r="F691" s="6">
        <v>3724</v>
      </c>
      <c r="G691" s="6">
        <v>147</v>
      </c>
      <c r="H691" s="6">
        <v>3793</v>
      </c>
      <c r="I691" s="6">
        <v>1908</v>
      </c>
      <c r="J691" s="6">
        <v>3994</v>
      </c>
      <c r="K691" s="6">
        <v>2617</v>
      </c>
      <c r="L691" s="6">
        <v>132</v>
      </c>
      <c r="M691" s="6">
        <v>8900</v>
      </c>
      <c r="N691" s="11" t="s">
        <v>16</v>
      </c>
      <c r="O691" s="17">
        <f t="shared" si="42"/>
        <v>0.7027389903329753</v>
      </c>
      <c r="Q691" s="27"/>
      <c r="R691" s="28"/>
    </row>
    <row r="692" spans="1:18" ht="9.75" outlineLevel="4">
      <c r="A692" s="3" t="s">
        <v>1652</v>
      </c>
      <c r="B692" s="3" t="s">
        <v>13</v>
      </c>
      <c r="C692" s="22"/>
      <c r="D692" s="4" t="s">
        <v>1763</v>
      </c>
      <c r="E692" s="4" t="s">
        <v>1764</v>
      </c>
      <c r="F692" s="6">
        <v>3574</v>
      </c>
      <c r="G692" s="6">
        <v>507</v>
      </c>
      <c r="H692" s="6">
        <v>606</v>
      </c>
      <c r="I692" s="6">
        <v>283</v>
      </c>
      <c r="J692" s="6">
        <v>10726</v>
      </c>
      <c r="K692" s="6">
        <v>8313</v>
      </c>
      <c r="L692" s="6">
        <v>802</v>
      </c>
      <c r="M692" s="6">
        <v>17100</v>
      </c>
      <c r="N692" s="11" t="s">
        <v>16</v>
      </c>
      <c r="O692" s="17">
        <f t="shared" si="42"/>
        <v>2.3259653049804143</v>
      </c>
      <c r="Q692" s="27"/>
      <c r="R692" s="28"/>
    </row>
    <row r="693" spans="1:18" ht="9.75" outlineLevel="4">
      <c r="A693" s="3" t="s">
        <v>1652</v>
      </c>
      <c r="B693" s="3" t="s">
        <v>13</v>
      </c>
      <c r="C693" s="22"/>
      <c r="D693" s="4" t="s">
        <v>1680</v>
      </c>
      <c r="E693" s="4" t="s">
        <v>1681</v>
      </c>
      <c r="F693" s="6">
        <v>3562.3</v>
      </c>
      <c r="G693" s="6">
        <v>136.1</v>
      </c>
      <c r="H693" s="6">
        <v>1746.4</v>
      </c>
      <c r="I693" s="6">
        <v>669.5</v>
      </c>
      <c r="J693" s="6">
        <v>2192.2</v>
      </c>
      <c r="K693" s="6">
        <v>940.6</v>
      </c>
      <c r="L693" s="6">
        <v>136.1</v>
      </c>
      <c r="M693" s="6">
        <v>63725</v>
      </c>
      <c r="N693" s="11" t="s">
        <v>16</v>
      </c>
      <c r="O693" s="17">
        <f t="shared" si="42"/>
        <v>0.2640428936361339</v>
      </c>
      <c r="Q693" s="27"/>
      <c r="R693" s="28"/>
    </row>
    <row r="694" spans="1:18" ht="9.75" outlineLevel="4">
      <c r="A694" s="3" t="s">
        <v>1652</v>
      </c>
      <c r="B694" s="3" t="s">
        <v>13</v>
      </c>
      <c r="C694" s="22"/>
      <c r="D694" s="4" t="s">
        <v>1836</v>
      </c>
      <c r="E694" s="4" t="s">
        <v>1837</v>
      </c>
      <c r="F694" s="6">
        <v>3549.5</v>
      </c>
      <c r="G694" s="6">
        <v>40.9</v>
      </c>
      <c r="H694" s="6">
        <v>405.6</v>
      </c>
      <c r="I694" s="6">
        <v>110.9</v>
      </c>
      <c r="J694" s="6">
        <v>8412.9</v>
      </c>
      <c r="K694" s="6">
        <v>6969.5</v>
      </c>
      <c r="L694" s="6">
        <v>37.6</v>
      </c>
      <c r="M694" s="6">
        <v>10137</v>
      </c>
      <c r="N694" s="11" t="s">
        <v>16</v>
      </c>
      <c r="O694" s="17">
        <f t="shared" si="42"/>
        <v>1.9635159881673474</v>
      </c>
      <c r="Q694" s="27"/>
      <c r="R694" s="28"/>
    </row>
    <row r="695" spans="1:18" ht="9.75" outlineLevel="4">
      <c r="A695" s="3" t="s">
        <v>1652</v>
      </c>
      <c r="B695" s="3" t="s">
        <v>13</v>
      </c>
      <c r="C695" s="22"/>
      <c r="D695" s="4" t="s">
        <v>1859</v>
      </c>
      <c r="E695" s="4" t="s">
        <v>1860</v>
      </c>
      <c r="F695" s="6">
        <v>3505</v>
      </c>
      <c r="G695" s="6">
        <v>65</v>
      </c>
      <c r="H695" s="6">
        <v>1287</v>
      </c>
      <c r="I695" s="6">
        <v>419</v>
      </c>
      <c r="J695" s="6">
        <v>2195</v>
      </c>
      <c r="K695" s="6">
        <v>405</v>
      </c>
      <c r="L695" s="6">
        <v>79</v>
      </c>
      <c r="M695" s="6">
        <v>8400</v>
      </c>
      <c r="N695" s="11" t="s">
        <v>16</v>
      </c>
      <c r="O695" s="17">
        <f t="shared" si="42"/>
        <v>0.11554921540656206</v>
      </c>
      <c r="Q695" s="27"/>
      <c r="R695" s="28"/>
    </row>
    <row r="696" spans="1:18" ht="9.75" outlineLevel="4">
      <c r="A696" s="3" t="s">
        <v>1652</v>
      </c>
      <c r="B696" s="3" t="s">
        <v>13</v>
      </c>
      <c r="C696" s="22"/>
      <c r="D696" s="4" t="s">
        <v>1810</v>
      </c>
      <c r="E696" s="4" t="s">
        <v>1811</v>
      </c>
      <c r="F696" s="6">
        <v>3492.6</v>
      </c>
      <c r="G696" s="6">
        <v>54.8</v>
      </c>
      <c r="H696" s="6">
        <v>1063.1</v>
      </c>
      <c r="I696" s="6">
        <v>404.5</v>
      </c>
      <c r="J696" s="6">
        <v>4310.1</v>
      </c>
      <c r="K696" s="6">
        <v>3170.4</v>
      </c>
      <c r="L696" s="6">
        <v>80.6</v>
      </c>
      <c r="M696" s="6">
        <v>11400</v>
      </c>
      <c r="N696" s="11" t="s">
        <v>16</v>
      </c>
      <c r="O696" s="17">
        <f t="shared" si="42"/>
        <v>0.9077478096546986</v>
      </c>
      <c r="Q696" s="27"/>
      <c r="R696" s="28"/>
    </row>
    <row r="697" spans="1:18" ht="9.75" outlineLevel="4">
      <c r="A697" s="3" t="s">
        <v>1652</v>
      </c>
      <c r="B697" s="3" t="s">
        <v>13</v>
      </c>
      <c r="C697" s="22"/>
      <c r="D697" s="4" t="s">
        <v>1794</v>
      </c>
      <c r="E697" s="4" t="s">
        <v>1795</v>
      </c>
      <c r="F697" s="6">
        <v>3401.6</v>
      </c>
      <c r="G697" s="6">
        <v>239.4</v>
      </c>
      <c r="H697" s="6">
        <v>2553.5</v>
      </c>
      <c r="I697" s="6">
        <v>1548</v>
      </c>
      <c r="J697" s="6">
        <v>3704.3</v>
      </c>
      <c r="K697" s="6">
        <v>2658.4</v>
      </c>
      <c r="L697" s="6">
        <v>257.6</v>
      </c>
      <c r="M697" s="6">
        <v>13000</v>
      </c>
      <c r="N697" s="11" t="s">
        <v>16</v>
      </c>
      <c r="O697" s="17">
        <f t="shared" si="42"/>
        <v>0.7815145813734714</v>
      </c>
      <c r="Q697" s="27"/>
      <c r="R697" s="28"/>
    </row>
    <row r="698" spans="1:18" ht="9.75" outlineLevel="4">
      <c r="A698" s="3" t="s">
        <v>1652</v>
      </c>
      <c r="B698" s="3" t="s">
        <v>13</v>
      </c>
      <c r="C698" s="22"/>
      <c r="D698" s="4" t="s">
        <v>2063</v>
      </c>
      <c r="E698" s="4" t="s">
        <v>2064</v>
      </c>
      <c r="F698" s="6">
        <v>3390.4</v>
      </c>
      <c r="G698" s="6">
        <v>85.2</v>
      </c>
      <c r="H698" s="9">
        <v>0</v>
      </c>
      <c r="I698" s="6">
        <v>419.7</v>
      </c>
      <c r="J698" s="6">
        <v>3208.7</v>
      </c>
      <c r="K698" s="6">
        <v>2393.1</v>
      </c>
      <c r="L698" s="6">
        <v>77.1</v>
      </c>
      <c r="M698" s="9">
        <v>0</v>
      </c>
      <c r="N698" s="11" t="s">
        <v>16</v>
      </c>
      <c r="O698" s="17">
        <f t="shared" si="42"/>
        <v>0.7058459178857951</v>
      </c>
      <c r="Q698" s="27"/>
      <c r="R698" s="28"/>
    </row>
    <row r="699" spans="1:18" ht="9.75" outlineLevel="4">
      <c r="A699" s="3" t="s">
        <v>1652</v>
      </c>
      <c r="B699" s="3" t="s">
        <v>13</v>
      </c>
      <c r="C699" s="22"/>
      <c r="D699" s="4" t="s">
        <v>1843</v>
      </c>
      <c r="E699" s="4" t="s">
        <v>1844</v>
      </c>
      <c r="F699" s="6">
        <v>3367.4</v>
      </c>
      <c r="G699" s="6">
        <v>56.9</v>
      </c>
      <c r="H699" s="6">
        <v>1012.7</v>
      </c>
      <c r="I699" s="6">
        <v>358.6</v>
      </c>
      <c r="J699" s="6">
        <v>1764.3</v>
      </c>
      <c r="K699" s="6">
        <v>934.6</v>
      </c>
      <c r="L699" s="6">
        <v>88.4</v>
      </c>
      <c r="M699" s="6">
        <v>9800</v>
      </c>
      <c r="N699" s="11" t="s">
        <v>16</v>
      </c>
      <c r="O699" s="17">
        <f t="shared" si="42"/>
        <v>0.27754350537506683</v>
      </c>
      <c r="Q699" s="27"/>
      <c r="R699" s="28"/>
    </row>
    <row r="700" spans="1:18" ht="9.75" outlineLevel="4">
      <c r="A700" s="3" t="s">
        <v>1652</v>
      </c>
      <c r="B700" s="3" t="s">
        <v>13</v>
      </c>
      <c r="C700" s="22"/>
      <c r="D700" s="4" t="s">
        <v>1838</v>
      </c>
      <c r="E700" s="4" t="s">
        <v>64</v>
      </c>
      <c r="F700" s="6">
        <v>3277</v>
      </c>
      <c r="G700" s="6">
        <v>82</v>
      </c>
      <c r="H700" s="6">
        <v>1173</v>
      </c>
      <c r="I700" s="6">
        <v>437</v>
      </c>
      <c r="J700" s="6">
        <v>4878</v>
      </c>
      <c r="K700" s="6">
        <v>1896</v>
      </c>
      <c r="L700" s="6">
        <v>53</v>
      </c>
      <c r="M700" s="6">
        <v>10000</v>
      </c>
      <c r="N700" s="11" t="s">
        <v>16</v>
      </c>
      <c r="O700" s="17">
        <f t="shared" si="42"/>
        <v>0.5785779676533415</v>
      </c>
      <c r="Q700" s="27"/>
      <c r="R700" s="28"/>
    </row>
    <row r="701" spans="1:18" ht="9.75" outlineLevel="4">
      <c r="A701" s="3" t="s">
        <v>1652</v>
      </c>
      <c r="B701" s="3" t="s">
        <v>13</v>
      </c>
      <c r="C701" s="22"/>
      <c r="D701" s="4" t="s">
        <v>1822</v>
      </c>
      <c r="E701" s="4" t="s">
        <v>1823</v>
      </c>
      <c r="F701" s="6">
        <v>3204</v>
      </c>
      <c r="G701" s="6">
        <v>64.7</v>
      </c>
      <c r="H701" s="6">
        <v>1061</v>
      </c>
      <c r="I701" s="6">
        <v>547.3</v>
      </c>
      <c r="J701" s="6">
        <v>3758.7</v>
      </c>
      <c r="K701" s="6">
        <v>2954.8</v>
      </c>
      <c r="L701" s="6">
        <v>118.8</v>
      </c>
      <c r="M701" s="6">
        <v>11000</v>
      </c>
      <c r="N701" s="11" t="s">
        <v>16</v>
      </c>
      <c r="O701" s="17">
        <f t="shared" si="42"/>
        <v>0.9222222222222223</v>
      </c>
      <c r="Q701" s="27"/>
      <c r="R701" s="28"/>
    </row>
    <row r="702" spans="1:18" ht="9.75" outlineLevel="4">
      <c r="A702" s="3" t="s">
        <v>1652</v>
      </c>
      <c r="B702" s="3" t="s">
        <v>13</v>
      </c>
      <c r="C702" s="22"/>
      <c r="D702" s="4" t="s">
        <v>1804</v>
      </c>
      <c r="E702" s="4" t="s">
        <v>1805</v>
      </c>
      <c r="F702" s="6">
        <v>3174</v>
      </c>
      <c r="G702" s="6">
        <v>75.8</v>
      </c>
      <c r="H702" s="6">
        <v>1756.2</v>
      </c>
      <c r="I702" s="6">
        <v>807.1</v>
      </c>
      <c r="J702" s="6">
        <v>5504.4</v>
      </c>
      <c r="K702" s="6">
        <v>3376.2</v>
      </c>
      <c r="L702" s="6">
        <v>112.7</v>
      </c>
      <c r="M702" s="6">
        <v>12300</v>
      </c>
      <c r="N702" s="11" t="s">
        <v>16</v>
      </c>
      <c r="O702" s="17">
        <f t="shared" si="42"/>
        <v>1.0637051039697543</v>
      </c>
      <c r="Q702" s="27"/>
      <c r="R702" s="28"/>
    </row>
    <row r="703" spans="1:18" ht="9.75" outlineLevel="4">
      <c r="A703" s="3" t="s">
        <v>1652</v>
      </c>
      <c r="B703" s="3" t="s">
        <v>13</v>
      </c>
      <c r="C703" s="22"/>
      <c r="D703" s="4" t="s">
        <v>1786</v>
      </c>
      <c r="E703" s="4" t="s">
        <v>1787</v>
      </c>
      <c r="F703" s="6">
        <v>3172.1</v>
      </c>
      <c r="G703" s="6">
        <v>140.3</v>
      </c>
      <c r="H703" s="6">
        <v>1562.2</v>
      </c>
      <c r="I703" s="6">
        <v>792</v>
      </c>
      <c r="J703" s="6">
        <v>3712.4</v>
      </c>
      <c r="K703" s="6">
        <v>2507</v>
      </c>
      <c r="L703" s="6">
        <v>71.3</v>
      </c>
      <c r="M703" s="6">
        <v>13400</v>
      </c>
      <c r="N703" s="11" t="s">
        <v>16</v>
      </c>
      <c r="O703" s="17">
        <f t="shared" si="42"/>
        <v>0.7903281737650137</v>
      </c>
      <c r="Q703" s="27"/>
      <c r="R703" s="28"/>
    </row>
    <row r="704" spans="1:18" ht="9.75" outlineLevel="4">
      <c r="A704" s="3" t="s">
        <v>1652</v>
      </c>
      <c r="B704" s="3" t="s">
        <v>13</v>
      </c>
      <c r="C704" s="22"/>
      <c r="D704" s="4" t="s">
        <v>1812</v>
      </c>
      <c r="E704" s="4" t="s">
        <v>1813</v>
      </c>
      <c r="F704" s="6">
        <v>3123.1</v>
      </c>
      <c r="G704" s="6">
        <v>70.9</v>
      </c>
      <c r="H704" s="6">
        <v>1139.6</v>
      </c>
      <c r="I704" s="6">
        <v>606.5</v>
      </c>
      <c r="J704" s="6">
        <v>2729.7</v>
      </c>
      <c r="K704" s="6">
        <v>2032.2</v>
      </c>
      <c r="L704" s="6">
        <v>73</v>
      </c>
      <c r="M704" s="6">
        <v>11321</v>
      </c>
      <c r="N704" s="11" t="s">
        <v>16</v>
      </c>
      <c r="O704" s="17">
        <f t="shared" si="42"/>
        <v>0.6506996253722264</v>
      </c>
      <c r="Q704" s="27"/>
      <c r="R704" s="28"/>
    </row>
    <row r="705" spans="1:18" ht="9.75" outlineLevel="4">
      <c r="A705" s="3" t="s">
        <v>1652</v>
      </c>
      <c r="B705" s="3" t="s">
        <v>13</v>
      </c>
      <c r="C705" s="22"/>
      <c r="D705" s="4" t="s">
        <v>1765</v>
      </c>
      <c r="E705" s="4" t="s">
        <v>1766</v>
      </c>
      <c r="F705" s="6">
        <v>3076.2</v>
      </c>
      <c r="G705" s="6">
        <v>101.8</v>
      </c>
      <c r="H705" s="6">
        <v>2164.1</v>
      </c>
      <c r="I705" s="6">
        <v>780.5</v>
      </c>
      <c r="J705" s="6">
        <v>3001.4</v>
      </c>
      <c r="K705" s="6">
        <v>2119.2</v>
      </c>
      <c r="L705" s="6">
        <v>126.8</v>
      </c>
      <c r="M705" s="6">
        <v>16345</v>
      </c>
      <c r="N705" s="11" t="s">
        <v>16</v>
      </c>
      <c r="O705" s="17">
        <f t="shared" si="42"/>
        <v>0.6889018919446069</v>
      </c>
      <c r="Q705" s="27"/>
      <c r="R705" s="28"/>
    </row>
    <row r="706" spans="1:18" ht="9.75" outlineLevel="4">
      <c r="A706" s="3" t="s">
        <v>1652</v>
      </c>
      <c r="B706" s="3" t="s">
        <v>13</v>
      </c>
      <c r="C706" s="22"/>
      <c r="D706" s="4" t="s">
        <v>1753</v>
      </c>
      <c r="E706" s="4" t="s">
        <v>1754</v>
      </c>
      <c r="F706" s="6">
        <v>3074.5</v>
      </c>
      <c r="G706" s="6">
        <v>352.8</v>
      </c>
      <c r="H706" s="6">
        <v>2550.9</v>
      </c>
      <c r="I706" s="6">
        <v>611</v>
      </c>
      <c r="J706" s="6">
        <v>6872.2</v>
      </c>
      <c r="K706" s="6">
        <v>4099.7</v>
      </c>
      <c r="L706" s="6">
        <v>1111.9</v>
      </c>
      <c r="M706" s="6">
        <v>18415</v>
      </c>
      <c r="N706" s="11" t="s">
        <v>16</v>
      </c>
      <c r="O706" s="17">
        <f t="shared" si="42"/>
        <v>1.3334525939177102</v>
      </c>
      <c r="Q706" s="27"/>
      <c r="R706" s="28"/>
    </row>
    <row r="707" spans="1:18" ht="9.75" outlineLevel="4">
      <c r="A707" s="3" t="s">
        <v>1652</v>
      </c>
      <c r="B707" s="3" t="s">
        <v>13</v>
      </c>
      <c r="C707" s="22"/>
      <c r="D707" s="4" t="s">
        <v>1828</v>
      </c>
      <c r="E707" s="4" t="s">
        <v>1829</v>
      </c>
      <c r="F707" s="6">
        <v>3059.7</v>
      </c>
      <c r="G707" s="6">
        <v>58.3</v>
      </c>
      <c r="H707" s="6">
        <v>1445.4</v>
      </c>
      <c r="I707" s="6">
        <v>389.5</v>
      </c>
      <c r="J707" s="6">
        <v>1721.8</v>
      </c>
      <c r="K707" s="6">
        <v>948.1</v>
      </c>
      <c r="L707" s="6">
        <v>97.5</v>
      </c>
      <c r="M707" s="6">
        <v>10700</v>
      </c>
      <c r="N707" s="11" t="s">
        <v>16</v>
      </c>
      <c r="O707" s="17">
        <f t="shared" si="42"/>
        <v>0.3098669804229173</v>
      </c>
      <c r="Q707" s="27"/>
      <c r="R707" s="28"/>
    </row>
    <row r="708" spans="1:18" ht="20.25" outlineLevel="4">
      <c r="A708" s="3" t="s">
        <v>1652</v>
      </c>
      <c r="B708" s="3" t="s">
        <v>13</v>
      </c>
      <c r="C708" s="22"/>
      <c r="D708" s="4" t="s">
        <v>1800</v>
      </c>
      <c r="E708" s="4" t="s">
        <v>1801</v>
      </c>
      <c r="F708" s="6">
        <v>3044.5</v>
      </c>
      <c r="G708" s="6">
        <v>38.8</v>
      </c>
      <c r="H708" s="6">
        <v>683</v>
      </c>
      <c r="I708" s="6">
        <v>339.1</v>
      </c>
      <c r="J708" s="6">
        <v>3303.8</v>
      </c>
      <c r="K708" s="6">
        <v>2332.8</v>
      </c>
      <c r="L708" s="6">
        <v>47.7</v>
      </c>
      <c r="M708" s="6">
        <v>12600</v>
      </c>
      <c r="N708" s="11" t="s">
        <v>16</v>
      </c>
      <c r="O708" s="17">
        <f t="shared" si="42"/>
        <v>0.7662341928067007</v>
      </c>
      <c r="Q708" s="27"/>
      <c r="R708" s="28"/>
    </row>
    <row r="709" spans="1:18" ht="9.75" outlineLevel="4">
      <c r="A709" s="3" t="s">
        <v>1652</v>
      </c>
      <c r="B709" s="3" t="s">
        <v>13</v>
      </c>
      <c r="C709" s="22"/>
      <c r="D709" s="4" t="s">
        <v>1820</v>
      </c>
      <c r="E709" s="4" t="s">
        <v>1821</v>
      </c>
      <c r="F709" s="6">
        <v>2923</v>
      </c>
      <c r="G709" s="6">
        <v>92.9</v>
      </c>
      <c r="H709" s="6">
        <v>1167.6</v>
      </c>
      <c r="I709" s="6">
        <v>436.6</v>
      </c>
      <c r="J709" s="6">
        <v>2856.9</v>
      </c>
      <c r="K709" s="6">
        <v>1317.4</v>
      </c>
      <c r="L709" s="6">
        <v>76</v>
      </c>
      <c r="M709" s="6">
        <v>11000</v>
      </c>
      <c r="N709" s="11" t="s">
        <v>16</v>
      </c>
      <c r="O709" s="17">
        <f t="shared" si="42"/>
        <v>0.4507013342456381</v>
      </c>
      <c r="Q709" s="27"/>
      <c r="R709" s="28"/>
    </row>
    <row r="710" spans="1:18" ht="9.75" outlineLevel="4">
      <c r="A710" s="3" t="s">
        <v>1652</v>
      </c>
      <c r="B710" s="3" t="s">
        <v>13</v>
      </c>
      <c r="C710" s="22"/>
      <c r="D710" s="4" t="s">
        <v>1839</v>
      </c>
      <c r="E710" s="4" t="s">
        <v>1840</v>
      </c>
      <c r="F710" s="6">
        <v>2813.3</v>
      </c>
      <c r="G710" s="6">
        <v>55.7</v>
      </c>
      <c r="H710" s="6">
        <v>1102.6</v>
      </c>
      <c r="I710" s="6">
        <v>437.2</v>
      </c>
      <c r="J710" s="6">
        <v>1939.2</v>
      </c>
      <c r="K710" s="6">
        <v>1356.4</v>
      </c>
      <c r="L710" s="6">
        <v>73</v>
      </c>
      <c r="M710" s="6">
        <v>10000</v>
      </c>
      <c r="N710" s="11" t="s">
        <v>16</v>
      </c>
      <c r="O710" s="17">
        <f t="shared" si="42"/>
        <v>0.4821384139622507</v>
      </c>
      <c r="Q710" s="27"/>
      <c r="R710" s="28"/>
    </row>
    <row r="711" spans="1:18" ht="9.75" outlineLevel="4">
      <c r="A711" s="3" t="s">
        <v>1652</v>
      </c>
      <c r="B711" s="3" t="s">
        <v>13</v>
      </c>
      <c r="C711" s="22"/>
      <c r="D711" s="4" t="s">
        <v>2079</v>
      </c>
      <c r="E711" s="4" t="s">
        <v>64</v>
      </c>
      <c r="F711" s="6">
        <v>2791.3</v>
      </c>
      <c r="G711" s="6">
        <v>92.7</v>
      </c>
      <c r="H711" s="6">
        <v>1700.9</v>
      </c>
      <c r="I711" s="6">
        <v>724.2</v>
      </c>
      <c r="J711" s="6">
        <v>3890.2</v>
      </c>
      <c r="K711" s="6">
        <v>2878.7</v>
      </c>
      <c r="L711" s="6">
        <v>63.2</v>
      </c>
      <c r="M711" s="9">
        <v>0</v>
      </c>
      <c r="N711" s="11" t="s">
        <v>16</v>
      </c>
      <c r="O711" s="17">
        <f t="shared" si="42"/>
        <v>1.0313115752516746</v>
      </c>
      <c r="Q711" s="27"/>
      <c r="R711" s="28"/>
    </row>
    <row r="712" spans="1:18" ht="9.75" outlineLevel="4">
      <c r="A712" s="3" t="s">
        <v>1652</v>
      </c>
      <c r="B712" s="3" t="s">
        <v>13</v>
      </c>
      <c r="C712" s="22"/>
      <c r="D712" s="4" t="s">
        <v>1863</v>
      </c>
      <c r="E712" s="4" t="s">
        <v>1864</v>
      </c>
      <c r="F712" s="6">
        <v>2769.6</v>
      </c>
      <c r="G712" s="6">
        <v>39.7</v>
      </c>
      <c r="H712" s="6">
        <v>539.4</v>
      </c>
      <c r="I712" s="6">
        <v>272.4</v>
      </c>
      <c r="J712" s="6">
        <v>4028.1</v>
      </c>
      <c r="K712" s="6">
        <v>2959.9</v>
      </c>
      <c r="L712" s="6">
        <v>40.7</v>
      </c>
      <c r="M712" s="6">
        <v>8000</v>
      </c>
      <c r="N712" s="11" t="s">
        <v>16</v>
      </c>
      <c r="O712" s="17">
        <f t="shared" si="42"/>
        <v>1.0687102830733681</v>
      </c>
      <c r="Q712" s="27"/>
      <c r="R712" s="28"/>
    </row>
    <row r="713" spans="1:18" ht="9.75" outlineLevel="4">
      <c r="A713" s="3" t="s">
        <v>1652</v>
      </c>
      <c r="B713" s="3" t="s">
        <v>13</v>
      </c>
      <c r="C713" s="22"/>
      <c r="D713" s="4" t="s">
        <v>1906</v>
      </c>
      <c r="E713" s="4" t="s">
        <v>1907</v>
      </c>
      <c r="F713" s="6">
        <v>2767.2</v>
      </c>
      <c r="G713" s="6">
        <v>29.7</v>
      </c>
      <c r="H713" s="6">
        <v>584.7</v>
      </c>
      <c r="I713" s="6">
        <v>179.8</v>
      </c>
      <c r="J713" s="6">
        <v>1120.8</v>
      </c>
      <c r="K713" s="6">
        <v>487.5</v>
      </c>
      <c r="L713" s="6">
        <v>48.5</v>
      </c>
      <c r="M713" s="6">
        <v>5400</v>
      </c>
      <c r="N713" s="11" t="s">
        <v>16</v>
      </c>
      <c r="O713" s="17">
        <f t="shared" si="42"/>
        <v>0.17617085862966175</v>
      </c>
      <c r="Q713" s="27"/>
      <c r="R713" s="28"/>
    </row>
    <row r="714" spans="1:18" ht="9.75" outlineLevel="4">
      <c r="A714" s="3" t="s">
        <v>1652</v>
      </c>
      <c r="B714" s="3" t="s">
        <v>13</v>
      </c>
      <c r="C714" s="22"/>
      <c r="D714" s="4" t="s">
        <v>1824</v>
      </c>
      <c r="E714" s="4" t="s">
        <v>1825</v>
      </c>
      <c r="F714" s="6">
        <v>2740.5</v>
      </c>
      <c r="G714" s="6">
        <v>67</v>
      </c>
      <c r="H714" s="9">
        <v>0</v>
      </c>
      <c r="I714" s="6">
        <v>276</v>
      </c>
      <c r="J714" s="6">
        <v>3362</v>
      </c>
      <c r="K714" s="6">
        <v>1949.8</v>
      </c>
      <c r="L714" s="6">
        <v>39.6</v>
      </c>
      <c r="M714" s="6">
        <v>11000</v>
      </c>
      <c r="N714" s="11" t="s">
        <v>16</v>
      </c>
      <c r="O714" s="17">
        <f t="shared" si="42"/>
        <v>0.7114760080277321</v>
      </c>
      <c r="Q714" s="27"/>
      <c r="R714" s="28"/>
    </row>
    <row r="715" spans="1:18" ht="9.75" outlineLevel="4">
      <c r="A715" s="3" t="s">
        <v>1652</v>
      </c>
      <c r="B715" s="3" t="s">
        <v>13</v>
      </c>
      <c r="C715" s="22"/>
      <c r="D715" s="4" t="s">
        <v>1865</v>
      </c>
      <c r="E715" s="4" t="s">
        <v>1866</v>
      </c>
      <c r="F715" s="6">
        <v>2706.7</v>
      </c>
      <c r="G715" s="6">
        <v>34.4</v>
      </c>
      <c r="H715" s="6">
        <v>527</v>
      </c>
      <c r="I715" s="6">
        <v>174.6</v>
      </c>
      <c r="J715" s="6">
        <v>2429.6</v>
      </c>
      <c r="K715" s="6">
        <v>1712.4</v>
      </c>
      <c r="L715" s="6">
        <v>56.5</v>
      </c>
      <c r="M715" s="6">
        <v>7800</v>
      </c>
      <c r="N715" s="11" t="s">
        <v>16</v>
      </c>
      <c r="O715" s="17">
        <f t="shared" si="42"/>
        <v>0.6326523072375957</v>
      </c>
      <c r="Q715" s="27"/>
      <c r="R715" s="28"/>
    </row>
    <row r="716" spans="1:18" ht="9.75" outlineLevel="4">
      <c r="A716" s="3" t="s">
        <v>1652</v>
      </c>
      <c r="B716" s="3" t="s">
        <v>13</v>
      </c>
      <c r="C716" s="22"/>
      <c r="D716" s="4" t="s">
        <v>1851</v>
      </c>
      <c r="E716" s="4" t="s">
        <v>1852</v>
      </c>
      <c r="F716" s="6">
        <v>2654.6</v>
      </c>
      <c r="G716" s="6">
        <v>77.2</v>
      </c>
      <c r="H716" s="6">
        <v>1241.2</v>
      </c>
      <c r="I716" s="6">
        <v>443.9</v>
      </c>
      <c r="J716" s="6">
        <v>3631.5</v>
      </c>
      <c r="K716" s="6">
        <v>1228.8</v>
      </c>
      <c r="L716" s="6">
        <v>118.8</v>
      </c>
      <c r="M716" s="6">
        <v>9400</v>
      </c>
      <c r="N716" s="11" t="s">
        <v>16</v>
      </c>
      <c r="O716" s="17">
        <f t="shared" si="42"/>
        <v>0.4628945980562043</v>
      </c>
      <c r="Q716" s="27"/>
      <c r="R716" s="28"/>
    </row>
    <row r="717" spans="1:18" ht="9.75" outlineLevel="4">
      <c r="A717" s="3" t="s">
        <v>1652</v>
      </c>
      <c r="B717" s="3" t="s">
        <v>13</v>
      </c>
      <c r="C717" s="22"/>
      <c r="D717" s="4" t="s">
        <v>1798</v>
      </c>
      <c r="E717" s="4" t="s">
        <v>1799</v>
      </c>
      <c r="F717" s="6">
        <v>2647.2</v>
      </c>
      <c r="G717" s="6">
        <v>105</v>
      </c>
      <c r="H717" s="6">
        <v>1974.8</v>
      </c>
      <c r="I717" s="6">
        <v>815.8</v>
      </c>
      <c r="J717" s="6">
        <v>2849.5</v>
      </c>
      <c r="K717" s="6">
        <v>2127</v>
      </c>
      <c r="L717" s="6">
        <v>100.9</v>
      </c>
      <c r="M717" s="6">
        <v>12718</v>
      </c>
      <c r="N717" s="11" t="s">
        <v>16</v>
      </c>
      <c r="O717" s="17">
        <f t="shared" si="42"/>
        <v>0.8034904805077063</v>
      </c>
      <c r="Q717" s="27"/>
      <c r="R717" s="28"/>
    </row>
    <row r="718" spans="1:18" ht="9.75" outlineLevel="4">
      <c r="A718" s="3" t="s">
        <v>1652</v>
      </c>
      <c r="B718" s="3" t="s">
        <v>13</v>
      </c>
      <c r="C718" s="22"/>
      <c r="D718" s="4" t="s">
        <v>1792</v>
      </c>
      <c r="E718" s="4" t="s">
        <v>1793</v>
      </c>
      <c r="F718" s="6">
        <v>2612.7</v>
      </c>
      <c r="G718" s="6">
        <v>77.4</v>
      </c>
      <c r="H718" s="6">
        <v>1161.9</v>
      </c>
      <c r="I718" s="6">
        <v>409.9</v>
      </c>
      <c r="J718" s="6">
        <v>1127.6</v>
      </c>
      <c r="K718" s="6">
        <v>704.7</v>
      </c>
      <c r="L718" s="6">
        <v>35.5</v>
      </c>
      <c r="M718" s="6">
        <v>13238</v>
      </c>
      <c r="N718" s="11" t="s">
        <v>16</v>
      </c>
      <c r="O718" s="17">
        <f t="shared" si="42"/>
        <v>0.26972097829831215</v>
      </c>
      <c r="Q718" s="27"/>
      <c r="R718" s="28"/>
    </row>
    <row r="719" spans="1:18" ht="9.75" outlineLevel="4">
      <c r="A719" s="3" t="s">
        <v>1652</v>
      </c>
      <c r="B719" s="3" t="s">
        <v>13</v>
      </c>
      <c r="C719" s="22"/>
      <c r="D719" s="4" t="s">
        <v>1832</v>
      </c>
      <c r="E719" s="4" t="s">
        <v>1833</v>
      </c>
      <c r="F719" s="6">
        <v>2605.3</v>
      </c>
      <c r="G719" s="6">
        <v>41.5</v>
      </c>
      <c r="H719" s="6">
        <v>565.2</v>
      </c>
      <c r="I719" s="6">
        <v>303.1</v>
      </c>
      <c r="J719" s="6">
        <v>1790.5</v>
      </c>
      <c r="K719" s="6">
        <v>1240.8</v>
      </c>
      <c r="L719" s="6">
        <v>106</v>
      </c>
      <c r="M719" s="6">
        <v>10689</v>
      </c>
      <c r="N719" s="11" t="s">
        <v>16</v>
      </c>
      <c r="O719" s="17">
        <f t="shared" si="42"/>
        <v>0.4762599316777338</v>
      </c>
      <c r="Q719" s="27"/>
      <c r="R719" s="28"/>
    </row>
    <row r="720" spans="1:18" ht="9.75" outlineLevel="4">
      <c r="A720" s="3" t="s">
        <v>1652</v>
      </c>
      <c r="B720" s="3" t="s">
        <v>13</v>
      </c>
      <c r="C720" s="22"/>
      <c r="D720" s="4" t="s">
        <v>1847</v>
      </c>
      <c r="E720" s="4" t="s">
        <v>1848</v>
      </c>
      <c r="F720" s="6">
        <v>2599</v>
      </c>
      <c r="G720" s="6">
        <v>80.8</v>
      </c>
      <c r="H720" s="6">
        <v>709.7</v>
      </c>
      <c r="I720" s="6">
        <v>397.7</v>
      </c>
      <c r="J720" s="6">
        <v>3199.9</v>
      </c>
      <c r="K720" s="6">
        <v>2199.2</v>
      </c>
      <c r="L720" s="6">
        <v>255.6</v>
      </c>
      <c r="M720" s="6">
        <v>9617</v>
      </c>
      <c r="N720" s="11" t="s">
        <v>16</v>
      </c>
      <c r="O720" s="17">
        <f t="shared" si="42"/>
        <v>0.846171604463255</v>
      </c>
      <c r="Q720" s="27"/>
      <c r="R720" s="28"/>
    </row>
    <row r="721" spans="1:18" ht="9.75" outlineLevel="4">
      <c r="A721" s="3" t="s">
        <v>1652</v>
      </c>
      <c r="B721" s="3" t="s">
        <v>13</v>
      </c>
      <c r="C721" s="22"/>
      <c r="D721" s="4" t="s">
        <v>1761</v>
      </c>
      <c r="E721" s="4" t="s">
        <v>1762</v>
      </c>
      <c r="F721" s="6">
        <v>2555.6</v>
      </c>
      <c r="G721" s="6">
        <v>71.9</v>
      </c>
      <c r="H721" s="6">
        <v>824.5</v>
      </c>
      <c r="I721" s="6">
        <v>460.4</v>
      </c>
      <c r="J721" s="6">
        <v>4401.7</v>
      </c>
      <c r="K721" s="6">
        <v>3576.4</v>
      </c>
      <c r="L721" s="6">
        <v>86.5</v>
      </c>
      <c r="M721" s="6">
        <v>17687</v>
      </c>
      <c r="N721" s="11" t="s">
        <v>16</v>
      </c>
      <c r="O721" s="17">
        <f t="shared" si="42"/>
        <v>1.399436531538582</v>
      </c>
      <c r="Q721" s="27"/>
      <c r="R721" s="28"/>
    </row>
    <row r="722" spans="1:18" ht="9.75" outlineLevel="4">
      <c r="A722" s="3" t="s">
        <v>1652</v>
      </c>
      <c r="B722" s="3" t="s">
        <v>13</v>
      </c>
      <c r="C722" s="22"/>
      <c r="D722" s="4" t="s">
        <v>1814</v>
      </c>
      <c r="E722" s="4" t="s">
        <v>1815</v>
      </c>
      <c r="F722" s="6">
        <v>2546.1</v>
      </c>
      <c r="G722" s="6">
        <v>43.2</v>
      </c>
      <c r="H722" s="6">
        <v>434.2</v>
      </c>
      <c r="I722" s="6">
        <v>238</v>
      </c>
      <c r="J722" s="6">
        <v>2209.1</v>
      </c>
      <c r="K722" s="6">
        <v>1388.5</v>
      </c>
      <c r="L722" s="6">
        <v>38.9</v>
      </c>
      <c r="M722" s="6">
        <v>11200</v>
      </c>
      <c r="N722" s="11" t="s">
        <v>16</v>
      </c>
      <c r="O722" s="17">
        <f t="shared" si="42"/>
        <v>0.5453438592356938</v>
      </c>
      <c r="Q722" s="27"/>
      <c r="R722" s="28"/>
    </row>
    <row r="723" spans="1:18" ht="9.75" outlineLevel="4">
      <c r="A723" s="3" t="s">
        <v>1652</v>
      </c>
      <c r="B723" s="3" t="s">
        <v>13</v>
      </c>
      <c r="C723" s="22"/>
      <c r="D723" s="4" t="s">
        <v>1830</v>
      </c>
      <c r="E723" s="4" t="s">
        <v>1831</v>
      </c>
      <c r="F723" s="6">
        <v>2525.5</v>
      </c>
      <c r="G723" s="6">
        <v>78.6</v>
      </c>
      <c r="H723" s="6">
        <v>1213.9</v>
      </c>
      <c r="I723" s="6">
        <v>536.8</v>
      </c>
      <c r="J723" s="6">
        <v>3086.5</v>
      </c>
      <c r="K723" s="6">
        <v>2070.7</v>
      </c>
      <c r="L723" s="6">
        <v>80.7</v>
      </c>
      <c r="M723" s="6">
        <v>10691</v>
      </c>
      <c r="N723" s="11" t="s">
        <v>16</v>
      </c>
      <c r="O723" s="17">
        <f t="shared" si="42"/>
        <v>0.8199168481488813</v>
      </c>
      <c r="Q723" s="27"/>
      <c r="R723" s="28"/>
    </row>
    <row r="724" spans="1:18" ht="9.75" outlineLevel="4">
      <c r="A724" s="3" t="s">
        <v>1652</v>
      </c>
      <c r="B724" s="3" t="s">
        <v>13</v>
      </c>
      <c r="C724" s="22"/>
      <c r="D724" s="4" t="s">
        <v>1871</v>
      </c>
      <c r="E724" s="4" t="s">
        <v>1872</v>
      </c>
      <c r="F724" s="6">
        <v>2515.3</v>
      </c>
      <c r="G724" s="6">
        <v>87.7</v>
      </c>
      <c r="H724" s="6">
        <v>1706.7</v>
      </c>
      <c r="I724" s="6">
        <v>1062.4</v>
      </c>
      <c r="J724" s="6">
        <v>2606.2</v>
      </c>
      <c r="K724" s="6">
        <v>1702.9</v>
      </c>
      <c r="L724" s="6">
        <v>222.9</v>
      </c>
      <c r="M724" s="6">
        <v>7400</v>
      </c>
      <c r="N724" s="11" t="s">
        <v>16</v>
      </c>
      <c r="O724" s="17">
        <f t="shared" si="42"/>
        <v>0.6770166580527174</v>
      </c>
      <c r="Q724" s="27"/>
      <c r="R724" s="28"/>
    </row>
    <row r="725" spans="1:18" ht="9.75" outlineLevel="4">
      <c r="A725" s="3" t="s">
        <v>1652</v>
      </c>
      <c r="B725" s="3" t="s">
        <v>13</v>
      </c>
      <c r="C725" s="22"/>
      <c r="D725" s="4" t="s">
        <v>1956</v>
      </c>
      <c r="E725" s="4" t="s">
        <v>1957</v>
      </c>
      <c r="F725" s="6">
        <v>2515.2</v>
      </c>
      <c r="G725" s="6">
        <v>18.7</v>
      </c>
      <c r="H725" s="6">
        <v>237.5</v>
      </c>
      <c r="I725" s="6">
        <v>90.4</v>
      </c>
      <c r="J725" s="6">
        <v>1545.9</v>
      </c>
      <c r="K725" s="6">
        <v>1105.5</v>
      </c>
      <c r="L725" s="6">
        <v>20.8</v>
      </c>
      <c r="M725" s="6">
        <v>3366</v>
      </c>
      <c r="N725" s="11" t="s">
        <v>16</v>
      </c>
      <c r="O725" s="17">
        <f t="shared" si="42"/>
        <v>0.4395276717557252</v>
      </c>
      <c r="Q725" s="27"/>
      <c r="R725" s="28"/>
    </row>
    <row r="726" spans="1:18" ht="9.75" outlineLevel="4">
      <c r="A726" s="3" t="s">
        <v>1652</v>
      </c>
      <c r="B726" s="3" t="s">
        <v>13</v>
      </c>
      <c r="C726" s="22"/>
      <c r="D726" s="4" t="s">
        <v>1849</v>
      </c>
      <c r="E726" s="4" t="s">
        <v>1850</v>
      </c>
      <c r="F726" s="6">
        <v>2505.5</v>
      </c>
      <c r="G726" s="6">
        <v>49.3</v>
      </c>
      <c r="H726" s="6">
        <v>820</v>
      </c>
      <c r="I726" s="6">
        <v>356.9</v>
      </c>
      <c r="J726" s="6">
        <v>2163</v>
      </c>
      <c r="K726" s="6">
        <v>1567.3</v>
      </c>
      <c r="L726" s="6">
        <v>63.6</v>
      </c>
      <c r="M726" s="6">
        <v>9500</v>
      </c>
      <c r="N726" s="11" t="s">
        <v>16</v>
      </c>
      <c r="O726" s="17">
        <f t="shared" si="42"/>
        <v>0.6255438036320096</v>
      </c>
      <c r="Q726" s="27"/>
      <c r="R726" s="28"/>
    </row>
    <row r="727" spans="1:18" ht="9.75" outlineLevel="4">
      <c r="A727" s="3" t="s">
        <v>1652</v>
      </c>
      <c r="B727" s="3" t="s">
        <v>13</v>
      </c>
      <c r="C727" s="22"/>
      <c r="D727" s="4" t="s">
        <v>1869</v>
      </c>
      <c r="E727" s="4" t="s">
        <v>1870</v>
      </c>
      <c r="F727" s="6">
        <v>2436.4</v>
      </c>
      <c r="G727" s="6">
        <v>74.3</v>
      </c>
      <c r="H727" s="6">
        <v>655.4</v>
      </c>
      <c r="I727" s="6">
        <v>300.6</v>
      </c>
      <c r="J727" s="6">
        <v>4674.2</v>
      </c>
      <c r="K727" s="6">
        <v>3760.7</v>
      </c>
      <c r="L727" s="6">
        <v>86.4</v>
      </c>
      <c r="M727" s="6">
        <v>7500</v>
      </c>
      <c r="N727" s="11" t="s">
        <v>16</v>
      </c>
      <c r="O727" s="17">
        <f t="shared" si="42"/>
        <v>1.5435478574946642</v>
      </c>
      <c r="Q727" s="27"/>
      <c r="R727" s="28"/>
    </row>
    <row r="728" spans="1:18" ht="9.75" outlineLevel="4">
      <c r="A728" s="3" t="s">
        <v>1652</v>
      </c>
      <c r="B728" s="3" t="s">
        <v>13</v>
      </c>
      <c r="C728" s="22"/>
      <c r="D728" s="4" t="s">
        <v>2096</v>
      </c>
      <c r="E728" s="4" t="s">
        <v>2097</v>
      </c>
      <c r="F728" s="6">
        <v>2418.8</v>
      </c>
      <c r="G728" s="8" t="s">
        <v>64</v>
      </c>
      <c r="H728" s="8" t="s">
        <v>64</v>
      </c>
      <c r="I728" s="8" t="s">
        <v>64</v>
      </c>
      <c r="J728" s="8" t="s">
        <v>64</v>
      </c>
      <c r="K728" s="6">
        <v>6529.1</v>
      </c>
      <c r="L728" s="8" t="s">
        <v>64</v>
      </c>
      <c r="M728" s="8" t="s">
        <v>64</v>
      </c>
      <c r="N728" s="11" t="s">
        <v>16</v>
      </c>
      <c r="O728" s="17">
        <f t="shared" si="42"/>
        <v>2.6993137092773276</v>
      </c>
      <c r="Q728" s="27"/>
      <c r="R728" s="28"/>
    </row>
    <row r="729" spans="1:18" ht="9.75" outlineLevel="4">
      <c r="A729" s="3" t="s">
        <v>1652</v>
      </c>
      <c r="B729" s="3" t="s">
        <v>13</v>
      </c>
      <c r="C729" s="22"/>
      <c r="D729" s="4" t="s">
        <v>1875</v>
      </c>
      <c r="E729" s="4" t="s">
        <v>1876</v>
      </c>
      <c r="F729" s="6">
        <v>2390.9</v>
      </c>
      <c r="G729" s="6">
        <v>49.8</v>
      </c>
      <c r="H729" s="6">
        <v>804.6</v>
      </c>
      <c r="I729" s="6">
        <v>225</v>
      </c>
      <c r="J729" s="6">
        <v>1303.7</v>
      </c>
      <c r="K729" s="6">
        <v>840.3</v>
      </c>
      <c r="L729" s="6">
        <v>56.4</v>
      </c>
      <c r="M729" s="6">
        <v>6874</v>
      </c>
      <c r="N729" s="11" t="s">
        <v>16</v>
      </c>
      <c r="O729" s="17">
        <f t="shared" si="42"/>
        <v>0.35145761010498133</v>
      </c>
      <c r="Q729" s="27"/>
      <c r="R729" s="28"/>
    </row>
    <row r="730" spans="1:18" ht="9.75" outlineLevel="4">
      <c r="A730" s="3" t="s">
        <v>1652</v>
      </c>
      <c r="B730" s="3" t="s">
        <v>13</v>
      </c>
      <c r="C730" s="22"/>
      <c r="D730" s="4" t="s">
        <v>1818</v>
      </c>
      <c r="E730" s="4" t="s">
        <v>1819</v>
      </c>
      <c r="F730" s="6">
        <v>2364.5</v>
      </c>
      <c r="G730" s="6">
        <v>67.8</v>
      </c>
      <c r="H730" s="6">
        <v>1235.1</v>
      </c>
      <c r="I730" s="6">
        <v>727.9</v>
      </c>
      <c r="J730" s="6">
        <v>5351.5</v>
      </c>
      <c r="K730" s="6">
        <v>4202.4</v>
      </c>
      <c r="L730" s="6">
        <v>101</v>
      </c>
      <c r="M730" s="6">
        <v>11025</v>
      </c>
      <c r="N730" s="11" t="s">
        <v>16</v>
      </c>
      <c r="O730" s="17">
        <f t="shared" si="42"/>
        <v>1.7772890674561217</v>
      </c>
      <c r="Q730" s="27"/>
      <c r="R730" s="28"/>
    </row>
    <row r="731" spans="1:18" ht="9.75" outlineLevel="4">
      <c r="A731" s="3" t="s">
        <v>1652</v>
      </c>
      <c r="B731" s="3" t="s">
        <v>13</v>
      </c>
      <c r="C731" s="22"/>
      <c r="D731" s="4" t="s">
        <v>1841</v>
      </c>
      <c r="E731" s="4" t="s">
        <v>1842</v>
      </c>
      <c r="F731" s="6">
        <v>2356.6</v>
      </c>
      <c r="G731" s="6">
        <v>35.8</v>
      </c>
      <c r="H731" s="6">
        <v>269.2</v>
      </c>
      <c r="I731" s="6">
        <v>221.9</v>
      </c>
      <c r="J731" s="6">
        <v>2761.2</v>
      </c>
      <c r="K731" s="6">
        <v>2249</v>
      </c>
      <c r="L731" s="6">
        <v>44.6</v>
      </c>
      <c r="M731" s="6">
        <v>10000</v>
      </c>
      <c r="N731" s="11" t="s">
        <v>16</v>
      </c>
      <c r="O731" s="17">
        <f t="shared" si="42"/>
        <v>0.954340999745396</v>
      </c>
      <c r="Q731" s="27"/>
      <c r="R731" s="28"/>
    </row>
    <row r="732" spans="1:18" ht="9.75" outlineLevel="4">
      <c r="A732" s="3" t="s">
        <v>1652</v>
      </c>
      <c r="B732" s="3" t="s">
        <v>13</v>
      </c>
      <c r="C732" s="22"/>
      <c r="D732" s="4" t="s">
        <v>1901</v>
      </c>
      <c r="E732" s="4" t="s">
        <v>1902</v>
      </c>
      <c r="F732" s="6">
        <v>2317.5</v>
      </c>
      <c r="G732" s="8" t="s">
        <v>64</v>
      </c>
      <c r="H732" s="8" t="s">
        <v>64</v>
      </c>
      <c r="I732" s="8" t="s">
        <v>64</v>
      </c>
      <c r="J732" s="8" t="s">
        <v>64</v>
      </c>
      <c r="K732" s="6">
        <v>1294.7</v>
      </c>
      <c r="L732" s="8" t="s">
        <v>64</v>
      </c>
      <c r="M732" s="6">
        <v>5475</v>
      </c>
      <c r="N732" s="11" t="s">
        <v>16</v>
      </c>
      <c r="O732" s="17">
        <f aca="true" t="shared" si="43" ref="O732:O795">K732/F732</f>
        <v>0.5586623516720605</v>
      </c>
      <c r="Q732" s="27"/>
      <c r="R732" s="28"/>
    </row>
    <row r="733" spans="1:18" ht="9.75" outlineLevel="4">
      <c r="A733" s="3" t="s">
        <v>1652</v>
      </c>
      <c r="B733" s="3" t="s">
        <v>13</v>
      </c>
      <c r="C733" s="22"/>
      <c r="D733" s="4" t="s">
        <v>1845</v>
      </c>
      <c r="E733" s="4" t="s">
        <v>1846</v>
      </c>
      <c r="F733" s="6">
        <v>2218.6</v>
      </c>
      <c r="G733" s="6">
        <v>107.3</v>
      </c>
      <c r="H733" s="6">
        <v>1045.8</v>
      </c>
      <c r="I733" s="6">
        <v>350</v>
      </c>
      <c r="J733" s="6">
        <v>3818.1</v>
      </c>
      <c r="K733" s="6">
        <v>2999.1</v>
      </c>
      <c r="L733" s="6">
        <v>130.3</v>
      </c>
      <c r="M733" s="6">
        <v>9700</v>
      </c>
      <c r="N733" s="11" t="s">
        <v>16</v>
      </c>
      <c r="O733" s="17">
        <f t="shared" si="43"/>
        <v>1.3517984314432525</v>
      </c>
      <c r="Q733" s="27"/>
      <c r="R733" s="28"/>
    </row>
    <row r="734" spans="1:18" ht="9.75" outlineLevel="4">
      <c r="A734" s="3" t="s">
        <v>1652</v>
      </c>
      <c r="B734" s="3" t="s">
        <v>13</v>
      </c>
      <c r="C734" s="22"/>
      <c r="D734" s="4" t="s">
        <v>1857</v>
      </c>
      <c r="E734" s="4" t="s">
        <v>1858</v>
      </c>
      <c r="F734" s="6">
        <v>2184.3</v>
      </c>
      <c r="G734" s="6">
        <v>85</v>
      </c>
      <c r="H734" s="6">
        <v>611.9</v>
      </c>
      <c r="I734" s="6">
        <v>314.4</v>
      </c>
      <c r="J734" s="6">
        <v>5601.1</v>
      </c>
      <c r="K734" s="6">
        <v>4332.1</v>
      </c>
      <c r="L734" s="6">
        <v>122.9</v>
      </c>
      <c r="M734" s="6">
        <v>8600</v>
      </c>
      <c r="N734" s="11" t="s">
        <v>16</v>
      </c>
      <c r="O734" s="17">
        <f t="shared" si="43"/>
        <v>1.9832898411390376</v>
      </c>
      <c r="Q734" s="27"/>
      <c r="R734" s="28"/>
    </row>
    <row r="735" spans="1:18" ht="9.75" outlineLevel="4">
      <c r="A735" s="3" t="s">
        <v>1652</v>
      </c>
      <c r="B735" s="3" t="s">
        <v>13</v>
      </c>
      <c r="C735" s="22"/>
      <c r="D735" s="4" t="s">
        <v>1867</v>
      </c>
      <c r="E735" s="4" t="s">
        <v>1868</v>
      </c>
      <c r="F735" s="6">
        <v>2142.2</v>
      </c>
      <c r="G735" s="6">
        <v>44.2</v>
      </c>
      <c r="H735" s="6">
        <v>868.6</v>
      </c>
      <c r="I735" s="6">
        <v>249.5</v>
      </c>
      <c r="J735" s="6">
        <v>1188.2</v>
      </c>
      <c r="K735" s="6">
        <v>748.5</v>
      </c>
      <c r="L735" s="6">
        <v>63.6</v>
      </c>
      <c r="M735" s="6">
        <v>7510</v>
      </c>
      <c r="N735" s="11" t="s">
        <v>16</v>
      </c>
      <c r="O735" s="17">
        <f t="shared" si="43"/>
        <v>0.3494071515264682</v>
      </c>
      <c r="Q735" s="27"/>
      <c r="R735" s="28"/>
    </row>
    <row r="736" spans="1:18" ht="9.75" outlineLevel="4">
      <c r="A736" s="3" t="s">
        <v>1652</v>
      </c>
      <c r="B736" s="3" t="s">
        <v>13</v>
      </c>
      <c r="C736" s="22"/>
      <c r="D736" s="4" t="s">
        <v>1879</v>
      </c>
      <c r="E736" s="4" t="s">
        <v>1880</v>
      </c>
      <c r="F736" s="6">
        <v>2079.2</v>
      </c>
      <c r="G736" s="6">
        <v>230.9</v>
      </c>
      <c r="H736" s="6">
        <v>3927.2</v>
      </c>
      <c r="I736" s="6">
        <v>2594.2</v>
      </c>
      <c r="J736" s="6">
        <v>5250</v>
      </c>
      <c r="K736" s="6">
        <v>4235.1</v>
      </c>
      <c r="L736" s="6">
        <v>241.3</v>
      </c>
      <c r="M736" s="6">
        <v>6777</v>
      </c>
      <c r="N736" s="11" t="s">
        <v>16</v>
      </c>
      <c r="O736" s="17">
        <f t="shared" si="43"/>
        <v>2.0368891881492885</v>
      </c>
      <c r="Q736" s="27"/>
      <c r="R736" s="28"/>
    </row>
    <row r="737" spans="1:18" ht="9.75" outlineLevel="4">
      <c r="A737" s="3" t="s">
        <v>1652</v>
      </c>
      <c r="B737" s="3" t="s">
        <v>13</v>
      </c>
      <c r="C737" s="22"/>
      <c r="D737" s="4" t="s">
        <v>1808</v>
      </c>
      <c r="E737" s="4" t="s">
        <v>1809</v>
      </c>
      <c r="F737" s="6">
        <v>2066.3</v>
      </c>
      <c r="G737" s="6">
        <v>164.6</v>
      </c>
      <c r="H737" s="6">
        <v>2186.4</v>
      </c>
      <c r="I737" s="6">
        <v>663.2</v>
      </c>
      <c r="J737" s="6">
        <v>2269.2</v>
      </c>
      <c r="K737" s="6">
        <v>1226.2</v>
      </c>
      <c r="L737" s="6">
        <v>208.9</v>
      </c>
      <c r="M737" s="6">
        <v>12200</v>
      </c>
      <c r="N737" s="11" t="s">
        <v>16</v>
      </c>
      <c r="O737" s="17">
        <f t="shared" si="43"/>
        <v>0.5934278662343319</v>
      </c>
      <c r="Q737" s="27"/>
      <c r="R737" s="28"/>
    </row>
    <row r="738" spans="1:18" ht="9.75" outlineLevel="4">
      <c r="A738" s="3" t="s">
        <v>1652</v>
      </c>
      <c r="B738" s="3" t="s">
        <v>13</v>
      </c>
      <c r="C738" s="22"/>
      <c r="D738" s="4" t="s">
        <v>1816</v>
      </c>
      <c r="E738" s="4" t="s">
        <v>1817</v>
      </c>
      <c r="F738" s="6">
        <v>2022.3</v>
      </c>
      <c r="G738" s="6">
        <v>81.4</v>
      </c>
      <c r="H738" s="6">
        <v>624.1</v>
      </c>
      <c r="I738" s="6">
        <v>231.6</v>
      </c>
      <c r="J738" s="6">
        <v>1358.9</v>
      </c>
      <c r="K738" s="6">
        <v>1032.8</v>
      </c>
      <c r="L738" s="6">
        <v>103</v>
      </c>
      <c r="M738" s="6">
        <v>11159</v>
      </c>
      <c r="N738" s="11" t="s">
        <v>16</v>
      </c>
      <c r="O738" s="17">
        <f t="shared" si="43"/>
        <v>0.5107056322009593</v>
      </c>
      <c r="Q738" s="27"/>
      <c r="R738" s="28"/>
    </row>
    <row r="739" spans="1:18" ht="9.75" outlineLevel="4">
      <c r="A739" s="3" t="s">
        <v>1652</v>
      </c>
      <c r="B739" s="3" t="s">
        <v>13</v>
      </c>
      <c r="C739" s="22"/>
      <c r="D739" s="4" t="s">
        <v>1889</v>
      </c>
      <c r="E739" s="4" t="s">
        <v>1890</v>
      </c>
      <c r="F739" s="6">
        <v>2016</v>
      </c>
      <c r="G739" s="6">
        <v>62.1</v>
      </c>
      <c r="H739" s="6">
        <v>926.2</v>
      </c>
      <c r="I739" s="6">
        <v>380</v>
      </c>
      <c r="J739" s="6">
        <v>1731.4</v>
      </c>
      <c r="K739" s="6">
        <v>1274.1</v>
      </c>
      <c r="L739" s="6">
        <v>73.6</v>
      </c>
      <c r="M739" s="6">
        <v>6000</v>
      </c>
      <c r="N739" s="11" t="s">
        <v>16</v>
      </c>
      <c r="O739" s="17">
        <f t="shared" si="43"/>
        <v>0.6319940476190475</v>
      </c>
      <c r="Q739" s="27"/>
      <c r="R739" s="28"/>
    </row>
    <row r="740" spans="1:18" ht="9.75" outlineLevel="4">
      <c r="A740" s="3" t="s">
        <v>1652</v>
      </c>
      <c r="B740" s="3" t="s">
        <v>13</v>
      </c>
      <c r="C740" s="22"/>
      <c r="D740" s="4" t="s">
        <v>2073</v>
      </c>
      <c r="E740" s="4" t="s">
        <v>64</v>
      </c>
      <c r="F740" s="6">
        <v>1976.4</v>
      </c>
      <c r="G740" s="6">
        <v>16.2</v>
      </c>
      <c r="H740" s="6">
        <v>573.7</v>
      </c>
      <c r="I740" s="6">
        <v>410.2</v>
      </c>
      <c r="J740" s="6">
        <v>5515.8</v>
      </c>
      <c r="K740" s="6">
        <v>4420.3</v>
      </c>
      <c r="L740" s="6">
        <v>27</v>
      </c>
      <c r="M740" s="9">
        <v>0</v>
      </c>
      <c r="N740" s="11" t="s">
        <v>16</v>
      </c>
      <c r="O740" s="17">
        <f t="shared" si="43"/>
        <v>2.2365411859947377</v>
      </c>
      <c r="Q740" s="27"/>
      <c r="R740" s="28"/>
    </row>
    <row r="741" spans="1:18" ht="9.75" outlineLevel="4">
      <c r="A741" s="3" t="s">
        <v>1652</v>
      </c>
      <c r="B741" s="3" t="s">
        <v>13</v>
      </c>
      <c r="C741" s="22"/>
      <c r="D741" s="4" t="s">
        <v>1861</v>
      </c>
      <c r="E741" s="4" t="s">
        <v>1862</v>
      </c>
      <c r="F741" s="6">
        <v>1949</v>
      </c>
      <c r="G741" s="6">
        <v>52.2</v>
      </c>
      <c r="H741" s="6">
        <v>762.2</v>
      </c>
      <c r="I741" s="6">
        <v>282.4</v>
      </c>
      <c r="J741" s="6">
        <v>1157.9</v>
      </c>
      <c r="K741" s="6">
        <v>601.7</v>
      </c>
      <c r="L741" s="6">
        <v>37.2</v>
      </c>
      <c r="M741" s="6">
        <v>8100</v>
      </c>
      <c r="N741" s="11" t="s">
        <v>16</v>
      </c>
      <c r="O741" s="17">
        <f t="shared" si="43"/>
        <v>0.30872242175474607</v>
      </c>
      <c r="Q741" s="27"/>
      <c r="R741" s="28"/>
    </row>
    <row r="742" spans="1:18" ht="9.75" outlineLevel="4">
      <c r="A742" s="3" t="s">
        <v>1652</v>
      </c>
      <c r="B742" s="3" t="s">
        <v>13</v>
      </c>
      <c r="C742" s="22"/>
      <c r="D742" s="4" t="s">
        <v>1790</v>
      </c>
      <c r="E742" s="4" t="s">
        <v>1791</v>
      </c>
      <c r="F742" s="6">
        <v>1935.8</v>
      </c>
      <c r="G742" s="6">
        <v>50.3</v>
      </c>
      <c r="H742" s="6">
        <v>729.3</v>
      </c>
      <c r="I742" s="6">
        <v>309.4</v>
      </c>
      <c r="J742" s="6">
        <v>3007</v>
      </c>
      <c r="K742" s="6">
        <v>2429.2</v>
      </c>
      <c r="L742" s="6">
        <v>53.8</v>
      </c>
      <c r="M742" s="6">
        <v>13290</v>
      </c>
      <c r="N742" s="11" t="s">
        <v>16</v>
      </c>
      <c r="O742" s="17">
        <f t="shared" si="43"/>
        <v>1.254881702655233</v>
      </c>
      <c r="Q742" s="27"/>
      <c r="R742" s="28"/>
    </row>
    <row r="743" spans="1:18" ht="9.75" outlineLevel="4">
      <c r="A743" s="3" t="s">
        <v>1652</v>
      </c>
      <c r="B743" s="3" t="s">
        <v>13</v>
      </c>
      <c r="C743" s="22"/>
      <c r="D743" s="4" t="s">
        <v>1937</v>
      </c>
      <c r="E743" s="4" t="s">
        <v>1938</v>
      </c>
      <c r="F743" s="6">
        <v>1931.6</v>
      </c>
      <c r="G743" s="10">
        <v>7.67</v>
      </c>
      <c r="H743" s="6">
        <v>261.5</v>
      </c>
      <c r="I743" s="6">
        <v>225.4</v>
      </c>
      <c r="J743" s="6">
        <v>1603</v>
      </c>
      <c r="K743" s="6">
        <v>1161</v>
      </c>
      <c r="L743" s="6">
        <v>302.4</v>
      </c>
      <c r="M743" s="6">
        <v>4219</v>
      </c>
      <c r="N743" s="11" t="s">
        <v>16</v>
      </c>
      <c r="O743" s="17">
        <f t="shared" si="43"/>
        <v>0.601056119279354</v>
      </c>
      <c r="Q743" s="27"/>
      <c r="R743" s="28"/>
    </row>
    <row r="744" spans="1:18" ht="9.75" outlineLevel="4">
      <c r="A744" s="3" t="s">
        <v>1652</v>
      </c>
      <c r="B744" s="3" t="s">
        <v>13</v>
      </c>
      <c r="C744" s="22"/>
      <c r="D744" s="4" t="s">
        <v>1883</v>
      </c>
      <c r="E744" s="4" t="s">
        <v>1884</v>
      </c>
      <c r="F744" s="6">
        <v>1895.5</v>
      </c>
      <c r="G744" s="6">
        <v>84.3</v>
      </c>
      <c r="H744" s="6">
        <v>1011.3</v>
      </c>
      <c r="I744" s="6">
        <v>527.4</v>
      </c>
      <c r="J744" s="6">
        <v>1495.7</v>
      </c>
      <c r="K744" s="6">
        <v>1112.8</v>
      </c>
      <c r="L744" s="6">
        <v>58.4</v>
      </c>
      <c r="M744" s="6">
        <v>6500</v>
      </c>
      <c r="N744" s="11" t="s">
        <v>16</v>
      </c>
      <c r="O744" s="17">
        <f t="shared" si="43"/>
        <v>0.5870746504879979</v>
      </c>
      <c r="Q744" s="27"/>
      <c r="R744" s="28"/>
    </row>
    <row r="745" spans="1:18" ht="9.75" outlineLevel="4">
      <c r="A745" s="3" t="s">
        <v>1652</v>
      </c>
      <c r="B745" s="3" t="s">
        <v>13</v>
      </c>
      <c r="C745" s="22"/>
      <c r="D745" s="4" t="s">
        <v>1899</v>
      </c>
      <c r="E745" s="4" t="s">
        <v>1900</v>
      </c>
      <c r="F745" s="6">
        <v>1894.8</v>
      </c>
      <c r="G745" s="6">
        <v>48.5</v>
      </c>
      <c r="H745" s="6">
        <v>1035.3</v>
      </c>
      <c r="I745" s="6">
        <v>314.8</v>
      </c>
      <c r="J745" s="6">
        <v>1459</v>
      </c>
      <c r="K745" s="6">
        <v>800.3</v>
      </c>
      <c r="L745" s="6">
        <v>71.7</v>
      </c>
      <c r="M745" s="6">
        <v>5480</v>
      </c>
      <c r="N745" s="11" t="s">
        <v>16</v>
      </c>
      <c r="O745" s="17">
        <f t="shared" si="43"/>
        <v>0.42236647667299976</v>
      </c>
      <c r="Q745" s="27"/>
      <c r="R745" s="28"/>
    </row>
    <row r="746" spans="1:18" ht="9.75" outlineLevel="4">
      <c r="A746" s="3" t="s">
        <v>1652</v>
      </c>
      <c r="B746" s="3" t="s">
        <v>13</v>
      </c>
      <c r="C746" s="22"/>
      <c r="D746" s="4" t="s">
        <v>1914</v>
      </c>
      <c r="E746" s="4" t="s">
        <v>1915</v>
      </c>
      <c r="F746" s="6">
        <v>1863.3</v>
      </c>
      <c r="G746" s="6">
        <v>16.5</v>
      </c>
      <c r="H746" s="6">
        <v>362.8</v>
      </c>
      <c r="I746" s="6">
        <v>142.9</v>
      </c>
      <c r="J746" s="6">
        <v>928.7</v>
      </c>
      <c r="K746" s="6">
        <v>723.4</v>
      </c>
      <c r="L746" s="6">
        <v>20</v>
      </c>
      <c r="M746" s="6">
        <v>5100</v>
      </c>
      <c r="N746" s="11" t="s">
        <v>16</v>
      </c>
      <c r="O746" s="17">
        <f t="shared" si="43"/>
        <v>0.3882359255085064</v>
      </c>
      <c r="Q746" s="27"/>
      <c r="R746" s="28"/>
    </row>
    <row r="747" spans="1:18" ht="9.75" outlineLevel="4">
      <c r="A747" s="3" t="s">
        <v>1652</v>
      </c>
      <c r="B747" s="3" t="s">
        <v>13</v>
      </c>
      <c r="C747" s="22"/>
      <c r="D747" s="4" t="s">
        <v>2059</v>
      </c>
      <c r="E747" s="4" t="s">
        <v>2060</v>
      </c>
      <c r="F747" s="6">
        <v>1861.2</v>
      </c>
      <c r="G747" s="6">
        <v>76.4</v>
      </c>
      <c r="H747" s="6">
        <v>2099.4</v>
      </c>
      <c r="I747" s="6">
        <v>1425.6</v>
      </c>
      <c r="J747" s="6">
        <v>2187.4</v>
      </c>
      <c r="K747" s="6">
        <v>1756.1</v>
      </c>
      <c r="L747" s="6">
        <v>305.3</v>
      </c>
      <c r="M747" s="9">
        <v>0</v>
      </c>
      <c r="N747" s="11" t="s">
        <v>16</v>
      </c>
      <c r="O747" s="17">
        <f t="shared" si="43"/>
        <v>0.9435310552331828</v>
      </c>
      <c r="Q747" s="27"/>
      <c r="R747" s="28"/>
    </row>
    <row r="748" spans="1:18" ht="9.75" outlineLevel="4">
      <c r="A748" s="3" t="s">
        <v>1652</v>
      </c>
      <c r="B748" s="3" t="s">
        <v>13</v>
      </c>
      <c r="C748" s="22"/>
      <c r="D748" s="4" t="s">
        <v>1975</v>
      </c>
      <c r="E748" s="4" t="s">
        <v>1976</v>
      </c>
      <c r="F748" s="6">
        <v>1859.9</v>
      </c>
      <c r="G748" s="6">
        <v>13.9</v>
      </c>
      <c r="H748" s="6">
        <v>98</v>
      </c>
      <c r="I748" s="6">
        <v>46.8</v>
      </c>
      <c r="J748" s="6">
        <v>1274.2</v>
      </c>
      <c r="K748" s="6">
        <v>1049.5</v>
      </c>
      <c r="L748" s="6">
        <v>19.7</v>
      </c>
      <c r="M748" s="6">
        <v>2800</v>
      </c>
      <c r="N748" s="11" t="s">
        <v>16</v>
      </c>
      <c r="O748" s="17">
        <f t="shared" si="43"/>
        <v>0.5642776493359858</v>
      </c>
      <c r="Q748" s="27"/>
      <c r="R748" s="28"/>
    </row>
    <row r="749" spans="1:18" ht="9.75" outlineLevel="4">
      <c r="A749" s="3" t="s">
        <v>1652</v>
      </c>
      <c r="B749" s="3" t="s">
        <v>13</v>
      </c>
      <c r="C749" s="22"/>
      <c r="D749" s="4" t="s">
        <v>1834</v>
      </c>
      <c r="E749" s="4" t="s">
        <v>1835</v>
      </c>
      <c r="F749" s="6">
        <v>1837.7</v>
      </c>
      <c r="G749" s="6">
        <v>60.6</v>
      </c>
      <c r="H749" s="6">
        <v>745.9</v>
      </c>
      <c r="I749" s="6">
        <v>576.2</v>
      </c>
      <c r="J749" s="6">
        <v>1646.6</v>
      </c>
      <c r="K749" s="6">
        <v>1247.4</v>
      </c>
      <c r="L749" s="6">
        <v>50.1</v>
      </c>
      <c r="M749" s="6">
        <v>10300</v>
      </c>
      <c r="N749" s="11" t="s">
        <v>16</v>
      </c>
      <c r="O749" s="17">
        <f t="shared" si="43"/>
        <v>0.6787832616858029</v>
      </c>
      <c r="Q749" s="27"/>
      <c r="R749" s="28"/>
    </row>
    <row r="750" spans="1:18" ht="9.75" outlineLevel="4">
      <c r="A750" s="3" t="s">
        <v>1652</v>
      </c>
      <c r="B750" s="3" t="s">
        <v>13</v>
      </c>
      <c r="C750" s="22"/>
      <c r="D750" s="4" t="s">
        <v>1926</v>
      </c>
      <c r="E750" s="4" t="s">
        <v>1927</v>
      </c>
      <c r="F750" s="6">
        <v>1795</v>
      </c>
      <c r="G750" s="6">
        <v>25.6</v>
      </c>
      <c r="H750" s="6">
        <v>331.7</v>
      </c>
      <c r="I750" s="6">
        <v>147.8</v>
      </c>
      <c r="J750" s="6">
        <v>1201.2</v>
      </c>
      <c r="K750" s="6">
        <v>798.9</v>
      </c>
      <c r="L750" s="6">
        <v>28.3</v>
      </c>
      <c r="M750" s="6">
        <v>4797</v>
      </c>
      <c r="N750" s="11" t="s">
        <v>16</v>
      </c>
      <c r="O750" s="17">
        <f t="shared" si="43"/>
        <v>0.44506963788300835</v>
      </c>
      <c r="Q750" s="27"/>
      <c r="R750" s="28"/>
    </row>
    <row r="751" spans="1:18" ht="9.75" outlineLevel="4">
      <c r="A751" s="3" t="s">
        <v>1652</v>
      </c>
      <c r="B751" s="3" t="s">
        <v>13</v>
      </c>
      <c r="C751" s="22"/>
      <c r="D751" s="4" t="s">
        <v>2048</v>
      </c>
      <c r="E751" s="4" t="s">
        <v>2049</v>
      </c>
      <c r="F751" s="6">
        <v>1772.8</v>
      </c>
      <c r="G751" s="6">
        <v>76.7</v>
      </c>
      <c r="H751" s="9">
        <v>0</v>
      </c>
      <c r="I751" s="6">
        <v>85.7</v>
      </c>
      <c r="J751" s="6">
        <v>1844.4</v>
      </c>
      <c r="K751" s="6">
        <v>1376.3</v>
      </c>
      <c r="L751" s="6">
        <v>43.3</v>
      </c>
      <c r="M751" s="9">
        <v>0</v>
      </c>
      <c r="N751" s="11" t="s">
        <v>16</v>
      </c>
      <c r="O751" s="17">
        <f t="shared" si="43"/>
        <v>0.7763425090252708</v>
      </c>
      <c r="Q751" s="27"/>
      <c r="R751" s="28"/>
    </row>
    <row r="752" spans="1:18" ht="9.75" outlineLevel="4">
      <c r="A752" s="3" t="s">
        <v>1652</v>
      </c>
      <c r="B752" s="3" t="s">
        <v>13</v>
      </c>
      <c r="C752" s="22"/>
      <c r="D752" s="4" t="s">
        <v>1930</v>
      </c>
      <c r="E752" s="4" t="s">
        <v>1931</v>
      </c>
      <c r="F752" s="6">
        <v>1756.2</v>
      </c>
      <c r="G752" s="6">
        <v>28.4</v>
      </c>
      <c r="H752" s="6">
        <v>221.9</v>
      </c>
      <c r="I752" s="6">
        <v>82.2</v>
      </c>
      <c r="J752" s="6">
        <v>2430.5</v>
      </c>
      <c r="K752" s="6">
        <v>1813.7</v>
      </c>
      <c r="L752" s="6">
        <v>39.3</v>
      </c>
      <c r="M752" s="6">
        <v>4404</v>
      </c>
      <c r="N752" s="11" t="s">
        <v>16</v>
      </c>
      <c r="O752" s="17">
        <f t="shared" si="43"/>
        <v>1.0327411456553923</v>
      </c>
      <c r="Q752" s="27"/>
      <c r="R752" s="28"/>
    </row>
    <row r="753" spans="1:18" ht="9.75" outlineLevel="4">
      <c r="A753" s="3" t="s">
        <v>1652</v>
      </c>
      <c r="B753" s="3" t="s">
        <v>13</v>
      </c>
      <c r="C753" s="22"/>
      <c r="D753" s="4" t="s">
        <v>1885</v>
      </c>
      <c r="E753" s="4" t="s">
        <v>1886</v>
      </c>
      <c r="F753" s="6">
        <v>1746.7</v>
      </c>
      <c r="G753" s="6">
        <v>67.5</v>
      </c>
      <c r="H753" s="6">
        <v>297.2</v>
      </c>
      <c r="I753" s="6">
        <v>112.2</v>
      </c>
      <c r="J753" s="6">
        <v>2345.3</v>
      </c>
      <c r="K753" s="6">
        <v>1648</v>
      </c>
      <c r="L753" s="6">
        <v>146.8</v>
      </c>
      <c r="M753" s="6">
        <v>6360</v>
      </c>
      <c r="N753" s="11" t="s">
        <v>16</v>
      </c>
      <c r="O753" s="17">
        <f t="shared" si="43"/>
        <v>0.9434934447815881</v>
      </c>
      <c r="Q753" s="27"/>
      <c r="R753" s="28"/>
    </row>
    <row r="754" spans="1:18" ht="9.75" outlineLevel="4">
      <c r="A754" s="3" t="s">
        <v>1652</v>
      </c>
      <c r="B754" s="3" t="s">
        <v>13</v>
      </c>
      <c r="C754" s="22"/>
      <c r="D754" s="4" t="s">
        <v>1953</v>
      </c>
      <c r="E754" s="4" t="s">
        <v>1954</v>
      </c>
      <c r="F754" s="6">
        <v>1695.7</v>
      </c>
      <c r="G754" s="6">
        <v>37.5</v>
      </c>
      <c r="H754" s="6">
        <v>395.3</v>
      </c>
      <c r="I754" s="6">
        <v>332.2</v>
      </c>
      <c r="J754" s="6">
        <v>4303.6</v>
      </c>
      <c r="K754" s="6">
        <v>3820.3</v>
      </c>
      <c r="L754" s="6">
        <v>136.8</v>
      </c>
      <c r="M754" s="6">
        <v>3500</v>
      </c>
      <c r="N754" s="11" t="s">
        <v>16</v>
      </c>
      <c r="O754" s="17">
        <f t="shared" si="43"/>
        <v>2.2529338916081856</v>
      </c>
      <c r="Q754" s="27"/>
      <c r="R754" s="28"/>
    </row>
    <row r="755" spans="1:18" ht="9.75" outlineLevel="4">
      <c r="A755" s="3" t="s">
        <v>1652</v>
      </c>
      <c r="B755" s="3" t="s">
        <v>13</v>
      </c>
      <c r="C755" s="22"/>
      <c r="D755" s="4" t="s">
        <v>1910</v>
      </c>
      <c r="E755" s="4" t="s">
        <v>1911</v>
      </c>
      <c r="F755" s="6">
        <v>1689.2</v>
      </c>
      <c r="G755" s="6">
        <v>27.9</v>
      </c>
      <c r="H755" s="6">
        <v>547.7</v>
      </c>
      <c r="I755" s="6">
        <v>235.5</v>
      </c>
      <c r="J755" s="6">
        <v>2226.4</v>
      </c>
      <c r="K755" s="6">
        <v>1481.6</v>
      </c>
      <c r="L755" s="6">
        <v>29.6</v>
      </c>
      <c r="M755" s="6">
        <v>5240</v>
      </c>
      <c r="N755" s="11" t="s">
        <v>16</v>
      </c>
      <c r="O755" s="17">
        <f t="shared" si="43"/>
        <v>0.877101586549846</v>
      </c>
      <c r="Q755" s="27"/>
      <c r="R755" s="28"/>
    </row>
    <row r="756" spans="1:18" ht="9.75" outlineLevel="4">
      <c r="A756" s="3" t="s">
        <v>1652</v>
      </c>
      <c r="B756" s="3" t="s">
        <v>13</v>
      </c>
      <c r="C756" s="22"/>
      <c r="D756" s="4" t="s">
        <v>1951</v>
      </c>
      <c r="E756" s="4" t="s">
        <v>1952</v>
      </c>
      <c r="F756" s="6">
        <v>1682</v>
      </c>
      <c r="G756" s="6">
        <v>194</v>
      </c>
      <c r="H756" s="6">
        <v>4124</v>
      </c>
      <c r="I756" s="6">
        <v>2653</v>
      </c>
      <c r="J756" s="6">
        <v>4204</v>
      </c>
      <c r="K756" s="6">
        <v>3004</v>
      </c>
      <c r="L756" s="6">
        <v>216</v>
      </c>
      <c r="M756" s="6">
        <v>3500</v>
      </c>
      <c r="N756" s="11" t="s">
        <v>16</v>
      </c>
      <c r="O756" s="17">
        <f t="shared" si="43"/>
        <v>1.7859690844233056</v>
      </c>
      <c r="Q756" s="27"/>
      <c r="R756" s="28"/>
    </row>
    <row r="757" spans="1:18" ht="9.75" outlineLevel="4">
      <c r="A757" s="3" t="s">
        <v>1652</v>
      </c>
      <c r="B757" s="3" t="s">
        <v>13</v>
      </c>
      <c r="C757" s="22"/>
      <c r="D757" s="4" t="s">
        <v>1920</v>
      </c>
      <c r="E757" s="4" t="s">
        <v>1921</v>
      </c>
      <c r="F757" s="6">
        <v>1681.8</v>
      </c>
      <c r="G757" s="10">
        <v>8.3</v>
      </c>
      <c r="H757" s="6">
        <v>110.1</v>
      </c>
      <c r="I757" s="6">
        <v>27.4</v>
      </c>
      <c r="J757" s="6">
        <v>1986.2</v>
      </c>
      <c r="K757" s="6">
        <v>458.7</v>
      </c>
      <c r="L757" s="6">
        <v>12.2</v>
      </c>
      <c r="M757" s="6">
        <v>4900</v>
      </c>
      <c r="N757" s="11" t="s">
        <v>16</v>
      </c>
      <c r="O757" s="17">
        <f t="shared" si="43"/>
        <v>0.2727434891188013</v>
      </c>
      <c r="Q757" s="27"/>
      <c r="R757" s="28"/>
    </row>
    <row r="758" spans="1:18" ht="9.75" outlineLevel="4">
      <c r="A758" s="3" t="s">
        <v>1652</v>
      </c>
      <c r="B758" s="3" t="s">
        <v>13</v>
      </c>
      <c r="C758" s="22"/>
      <c r="D758" s="4" t="s">
        <v>1936</v>
      </c>
      <c r="E758" s="4" t="s">
        <v>64</v>
      </c>
      <c r="F758" s="6">
        <v>1676.2</v>
      </c>
      <c r="G758" s="6">
        <v>21.2</v>
      </c>
      <c r="H758" s="6">
        <v>103.2</v>
      </c>
      <c r="I758" s="6">
        <v>54.8</v>
      </c>
      <c r="J758" s="6">
        <v>1460.6</v>
      </c>
      <c r="K758" s="6">
        <v>1109.4</v>
      </c>
      <c r="L758" s="6">
        <v>17.4</v>
      </c>
      <c r="M758" s="6">
        <v>4300</v>
      </c>
      <c r="N758" s="11" t="s">
        <v>16</v>
      </c>
      <c r="O758" s="17">
        <f t="shared" si="43"/>
        <v>0.6618541940102614</v>
      </c>
      <c r="Q758" s="27"/>
      <c r="R758" s="28"/>
    </row>
    <row r="759" spans="1:18" ht="9.75" outlineLevel="4">
      <c r="A759" s="3" t="s">
        <v>1652</v>
      </c>
      <c r="B759" s="3" t="s">
        <v>13</v>
      </c>
      <c r="C759" s="22"/>
      <c r="D759" s="4" t="s">
        <v>1912</v>
      </c>
      <c r="E759" s="4" t="s">
        <v>1913</v>
      </c>
      <c r="F759" s="6">
        <v>1639</v>
      </c>
      <c r="G759" s="6">
        <v>135.1</v>
      </c>
      <c r="H759" s="6">
        <v>4462</v>
      </c>
      <c r="I759" s="6">
        <v>3788.5</v>
      </c>
      <c r="J759" s="6">
        <v>5595.8</v>
      </c>
      <c r="K759" s="6">
        <v>3978.1</v>
      </c>
      <c r="L759" s="6">
        <v>331.5</v>
      </c>
      <c r="M759" s="6">
        <v>5200</v>
      </c>
      <c r="N759" s="11" t="s">
        <v>16</v>
      </c>
      <c r="O759" s="17">
        <f t="shared" si="43"/>
        <v>2.4271507016473457</v>
      </c>
      <c r="Q759" s="27"/>
      <c r="R759" s="28"/>
    </row>
    <row r="760" spans="1:18" ht="9.75" outlineLevel="4">
      <c r="A760" s="3" t="s">
        <v>1652</v>
      </c>
      <c r="B760" s="3" t="s">
        <v>13</v>
      </c>
      <c r="C760" s="22"/>
      <c r="D760" s="4" t="s">
        <v>1943</v>
      </c>
      <c r="E760" s="4" t="s">
        <v>1944</v>
      </c>
      <c r="F760" s="6">
        <v>1604.1</v>
      </c>
      <c r="G760" s="10">
        <v>8.42</v>
      </c>
      <c r="H760" s="6">
        <v>228</v>
      </c>
      <c r="I760" s="6">
        <v>75.7</v>
      </c>
      <c r="J760" s="6">
        <v>583.1</v>
      </c>
      <c r="K760" s="6">
        <v>424.1</v>
      </c>
      <c r="L760" s="6">
        <v>25.7</v>
      </c>
      <c r="M760" s="6">
        <v>3800</v>
      </c>
      <c r="N760" s="11" t="s">
        <v>16</v>
      </c>
      <c r="O760" s="17">
        <f t="shared" si="43"/>
        <v>0.26438501340315446</v>
      </c>
      <c r="Q760" s="27"/>
      <c r="R760" s="28"/>
    </row>
    <row r="761" spans="1:18" ht="9.75" outlineLevel="4">
      <c r="A761" s="3" t="s">
        <v>1652</v>
      </c>
      <c r="B761" s="3" t="s">
        <v>13</v>
      </c>
      <c r="C761" s="22"/>
      <c r="D761" s="4" t="s">
        <v>1916</v>
      </c>
      <c r="E761" s="4" t="s">
        <v>1917</v>
      </c>
      <c r="F761" s="6">
        <v>1597.4</v>
      </c>
      <c r="G761" s="6">
        <v>45.4</v>
      </c>
      <c r="H761" s="6">
        <v>860</v>
      </c>
      <c r="I761" s="6">
        <v>367.5</v>
      </c>
      <c r="J761" s="6">
        <v>1921.6</v>
      </c>
      <c r="K761" s="6">
        <v>609.7</v>
      </c>
      <c r="L761" s="6">
        <v>43.4</v>
      </c>
      <c r="M761" s="6">
        <v>5071</v>
      </c>
      <c r="N761" s="11" t="s">
        <v>16</v>
      </c>
      <c r="O761" s="17">
        <f t="shared" si="43"/>
        <v>0.3816827344434707</v>
      </c>
      <c r="Q761" s="27"/>
      <c r="R761" s="28"/>
    </row>
    <row r="762" spans="1:18" ht="9.75" outlineLevel="4">
      <c r="A762" s="3" t="s">
        <v>1652</v>
      </c>
      <c r="B762" s="3" t="s">
        <v>13</v>
      </c>
      <c r="C762" s="22"/>
      <c r="D762" s="4" t="s">
        <v>1891</v>
      </c>
      <c r="E762" s="4" t="s">
        <v>1892</v>
      </c>
      <c r="F762" s="6">
        <v>1596.8</v>
      </c>
      <c r="G762" s="6">
        <v>26.2</v>
      </c>
      <c r="H762" s="6">
        <v>453.5</v>
      </c>
      <c r="I762" s="6">
        <v>158.3</v>
      </c>
      <c r="J762" s="6">
        <v>1808.1</v>
      </c>
      <c r="K762" s="6">
        <v>1133.9</v>
      </c>
      <c r="L762" s="6">
        <v>31</v>
      </c>
      <c r="M762" s="6">
        <v>6000</v>
      </c>
      <c r="N762" s="11" t="s">
        <v>16</v>
      </c>
      <c r="O762" s="17">
        <f t="shared" si="43"/>
        <v>0.7101077154308618</v>
      </c>
      <c r="Q762" s="27"/>
      <c r="R762" s="28"/>
    </row>
    <row r="763" spans="1:18" ht="9.75" outlineLevel="4">
      <c r="A763" s="3" t="s">
        <v>1652</v>
      </c>
      <c r="B763" s="3" t="s">
        <v>13</v>
      </c>
      <c r="C763" s="22"/>
      <c r="D763" s="4" t="s">
        <v>1924</v>
      </c>
      <c r="E763" s="4" t="s">
        <v>1925</v>
      </c>
      <c r="F763" s="6">
        <v>1594.3</v>
      </c>
      <c r="G763" s="6">
        <v>69.1</v>
      </c>
      <c r="H763" s="6">
        <v>613.3</v>
      </c>
      <c r="I763" s="6">
        <v>214.8</v>
      </c>
      <c r="J763" s="6">
        <v>1515</v>
      </c>
      <c r="K763" s="6">
        <v>999.1</v>
      </c>
      <c r="L763" s="6">
        <v>46.3</v>
      </c>
      <c r="M763" s="6">
        <v>4850</v>
      </c>
      <c r="N763" s="11" t="s">
        <v>16</v>
      </c>
      <c r="O763" s="17">
        <f t="shared" si="43"/>
        <v>0.626670011917456</v>
      </c>
      <c r="Q763" s="27"/>
      <c r="R763" s="28"/>
    </row>
    <row r="764" spans="1:18" ht="9.75" outlineLevel="4">
      <c r="A764" s="3" t="s">
        <v>1652</v>
      </c>
      <c r="B764" s="3" t="s">
        <v>13</v>
      </c>
      <c r="C764" s="22"/>
      <c r="D764" s="4" t="s">
        <v>1969</v>
      </c>
      <c r="E764" s="4" t="s">
        <v>64</v>
      </c>
      <c r="F764" s="6">
        <v>1570.1</v>
      </c>
      <c r="G764" s="6">
        <v>32.2</v>
      </c>
      <c r="H764" s="6">
        <v>194.1</v>
      </c>
      <c r="I764" s="6">
        <v>158.8</v>
      </c>
      <c r="J764" s="6">
        <v>1154.6</v>
      </c>
      <c r="K764" s="6">
        <v>882.9</v>
      </c>
      <c r="L764" s="6">
        <v>13.9</v>
      </c>
      <c r="M764" s="6">
        <v>3100</v>
      </c>
      <c r="N764" s="11" t="s">
        <v>16</v>
      </c>
      <c r="O764" s="17">
        <f t="shared" si="43"/>
        <v>0.562320871282084</v>
      </c>
      <c r="Q764" s="27"/>
      <c r="R764" s="28"/>
    </row>
    <row r="765" spans="1:18" ht="9.75" outlineLevel="4">
      <c r="A765" s="3" t="s">
        <v>1652</v>
      </c>
      <c r="B765" s="3" t="s">
        <v>13</v>
      </c>
      <c r="C765" s="22"/>
      <c r="D765" s="4" t="s">
        <v>1908</v>
      </c>
      <c r="E765" s="4" t="s">
        <v>1909</v>
      </c>
      <c r="F765" s="6">
        <v>1563.7</v>
      </c>
      <c r="G765" s="6">
        <v>27</v>
      </c>
      <c r="H765" s="6">
        <v>668.7</v>
      </c>
      <c r="I765" s="6">
        <v>257.9</v>
      </c>
      <c r="J765" s="6">
        <v>1079.7</v>
      </c>
      <c r="K765" s="6">
        <v>716.6</v>
      </c>
      <c r="L765" s="6">
        <v>20.7</v>
      </c>
      <c r="M765" s="6">
        <v>5326</v>
      </c>
      <c r="N765" s="11" t="s">
        <v>16</v>
      </c>
      <c r="O765" s="17">
        <f t="shared" si="43"/>
        <v>0.4582720470678519</v>
      </c>
      <c r="Q765" s="27"/>
      <c r="R765" s="28"/>
    </row>
    <row r="766" spans="1:18" ht="9.75" outlineLevel="4">
      <c r="A766" s="3" t="s">
        <v>1652</v>
      </c>
      <c r="B766" s="3" t="s">
        <v>13</v>
      </c>
      <c r="C766" s="22"/>
      <c r="D766" s="4" t="s">
        <v>1887</v>
      </c>
      <c r="E766" s="4" t="s">
        <v>1888</v>
      </c>
      <c r="F766" s="6">
        <v>1513.7</v>
      </c>
      <c r="G766" s="6">
        <v>32.9</v>
      </c>
      <c r="H766" s="6">
        <v>526.7</v>
      </c>
      <c r="I766" s="6">
        <v>203.3</v>
      </c>
      <c r="J766" s="6">
        <v>1948</v>
      </c>
      <c r="K766" s="6">
        <v>1499.3</v>
      </c>
      <c r="L766" s="6">
        <v>23.7</v>
      </c>
      <c r="M766" s="6">
        <v>6100</v>
      </c>
      <c r="N766" s="11" t="s">
        <v>16</v>
      </c>
      <c r="O766" s="17">
        <f t="shared" si="43"/>
        <v>0.9904868864372068</v>
      </c>
      <c r="Q766" s="27"/>
      <c r="R766" s="28"/>
    </row>
    <row r="767" spans="1:18" ht="9.75" outlineLevel="4">
      <c r="A767" s="3" t="s">
        <v>1652</v>
      </c>
      <c r="B767" s="3" t="s">
        <v>13</v>
      </c>
      <c r="C767" s="22"/>
      <c r="D767" s="4" t="s">
        <v>1873</v>
      </c>
      <c r="E767" s="4" t="s">
        <v>1874</v>
      </c>
      <c r="F767" s="6">
        <v>1499.1</v>
      </c>
      <c r="G767" s="6">
        <v>32.8</v>
      </c>
      <c r="H767" s="6">
        <v>468.3</v>
      </c>
      <c r="I767" s="6">
        <v>232.7</v>
      </c>
      <c r="J767" s="6">
        <v>1661.8</v>
      </c>
      <c r="K767" s="6">
        <v>1230.1</v>
      </c>
      <c r="L767" s="6">
        <v>34.5</v>
      </c>
      <c r="M767" s="6">
        <v>7000</v>
      </c>
      <c r="N767" s="11" t="s">
        <v>16</v>
      </c>
      <c r="O767" s="17">
        <f t="shared" si="43"/>
        <v>0.8205590020679074</v>
      </c>
      <c r="Q767" s="27"/>
      <c r="R767" s="28"/>
    </row>
    <row r="768" spans="1:18" ht="9.75" outlineLevel="4">
      <c r="A768" s="3" t="s">
        <v>1652</v>
      </c>
      <c r="B768" s="3" t="s">
        <v>13</v>
      </c>
      <c r="C768" s="22"/>
      <c r="D768" s="4" t="s">
        <v>1983</v>
      </c>
      <c r="E768" s="4" t="s">
        <v>1984</v>
      </c>
      <c r="F768" s="6">
        <v>1497.6</v>
      </c>
      <c r="G768" s="6">
        <v>11.8</v>
      </c>
      <c r="H768" s="6">
        <v>87.5</v>
      </c>
      <c r="I768" s="6">
        <v>47</v>
      </c>
      <c r="J768" s="6">
        <v>2021</v>
      </c>
      <c r="K768" s="6">
        <v>1777.4</v>
      </c>
      <c r="L768" s="10">
        <v>9.63</v>
      </c>
      <c r="M768" s="6">
        <v>2670</v>
      </c>
      <c r="N768" s="11" t="s">
        <v>16</v>
      </c>
      <c r="O768" s="17">
        <f t="shared" si="43"/>
        <v>1.1868322649572651</v>
      </c>
      <c r="Q768" s="27"/>
      <c r="R768" s="28"/>
    </row>
    <row r="769" spans="1:18" ht="9.75" outlineLevel="4">
      <c r="A769" s="3" t="s">
        <v>1652</v>
      </c>
      <c r="B769" s="3" t="s">
        <v>13</v>
      </c>
      <c r="C769" s="22"/>
      <c r="D769" s="4" t="s">
        <v>2051</v>
      </c>
      <c r="E769" s="4" t="s">
        <v>2052</v>
      </c>
      <c r="F769" s="6">
        <v>1449.9</v>
      </c>
      <c r="G769" s="8" t="s">
        <v>64</v>
      </c>
      <c r="H769" s="9">
        <v>0</v>
      </c>
      <c r="I769" s="9">
        <v>0</v>
      </c>
      <c r="J769" s="6">
        <v>6894.2</v>
      </c>
      <c r="K769" s="6">
        <v>5484.4</v>
      </c>
      <c r="L769" s="8" t="s">
        <v>64</v>
      </c>
      <c r="M769" s="9">
        <v>0</v>
      </c>
      <c r="N769" s="11" t="s">
        <v>16</v>
      </c>
      <c r="O769" s="17">
        <f t="shared" si="43"/>
        <v>3.7826056969446165</v>
      </c>
      <c r="Q769" s="27"/>
      <c r="R769" s="28"/>
    </row>
    <row r="770" spans="1:18" ht="9.75" outlineLevel="4">
      <c r="A770" s="3" t="s">
        <v>1652</v>
      </c>
      <c r="B770" s="3" t="s">
        <v>13</v>
      </c>
      <c r="C770" s="22"/>
      <c r="D770" s="4" t="s">
        <v>1683</v>
      </c>
      <c r="E770" s="4" t="s">
        <v>64</v>
      </c>
      <c r="F770" s="6">
        <v>1440.2</v>
      </c>
      <c r="G770" s="6">
        <v>30.4</v>
      </c>
      <c r="H770" s="6">
        <v>324</v>
      </c>
      <c r="I770" s="6">
        <v>76.9</v>
      </c>
      <c r="J770" s="6">
        <v>649.7</v>
      </c>
      <c r="K770" s="6">
        <v>419.5</v>
      </c>
      <c r="L770" s="6">
        <v>35.3</v>
      </c>
      <c r="M770" s="6">
        <v>61100</v>
      </c>
      <c r="N770" s="11" t="s">
        <v>16</v>
      </c>
      <c r="O770" s="17">
        <f t="shared" si="43"/>
        <v>0.2912789890293015</v>
      </c>
      <c r="Q770" s="27"/>
      <c r="R770" s="28"/>
    </row>
    <row r="771" spans="1:18" ht="9.75" outlineLevel="4">
      <c r="A771" s="3" t="s">
        <v>1652</v>
      </c>
      <c r="B771" s="3" t="s">
        <v>13</v>
      </c>
      <c r="C771" s="22"/>
      <c r="D771" s="4" t="s">
        <v>1905</v>
      </c>
      <c r="E771" s="4" t="s">
        <v>64</v>
      </c>
      <c r="F771" s="6">
        <v>1403</v>
      </c>
      <c r="G771" s="6">
        <v>229.4</v>
      </c>
      <c r="H771" s="6">
        <v>2578.4</v>
      </c>
      <c r="I771" s="6">
        <v>1663.9</v>
      </c>
      <c r="J771" s="6">
        <v>3550</v>
      </c>
      <c r="K771" s="6">
        <v>2832.4</v>
      </c>
      <c r="L771" s="6">
        <v>196.4</v>
      </c>
      <c r="M771" s="6">
        <v>5400</v>
      </c>
      <c r="N771" s="11" t="s">
        <v>16</v>
      </c>
      <c r="O771" s="17">
        <f t="shared" si="43"/>
        <v>2.018816821097648</v>
      </c>
      <c r="Q771" s="27"/>
      <c r="R771" s="28"/>
    </row>
    <row r="772" spans="1:18" ht="9.75" outlineLevel="4">
      <c r="A772" s="3" t="s">
        <v>1652</v>
      </c>
      <c r="B772" s="3" t="s">
        <v>13</v>
      </c>
      <c r="C772" s="22"/>
      <c r="D772" s="4" t="s">
        <v>1893</v>
      </c>
      <c r="E772" s="4" t="s">
        <v>64</v>
      </c>
      <c r="F772" s="6">
        <v>1378.7</v>
      </c>
      <c r="G772" s="6">
        <v>17.6</v>
      </c>
      <c r="H772" s="6">
        <v>366.7</v>
      </c>
      <c r="I772" s="6">
        <v>141</v>
      </c>
      <c r="J772" s="6">
        <v>963.9</v>
      </c>
      <c r="K772" s="6">
        <v>621.7</v>
      </c>
      <c r="L772" s="6">
        <v>25.8</v>
      </c>
      <c r="M772" s="6">
        <v>6000</v>
      </c>
      <c r="N772" s="11" t="s">
        <v>16</v>
      </c>
      <c r="O772" s="17">
        <f t="shared" si="43"/>
        <v>0.4509320374265613</v>
      </c>
      <c r="Q772" s="27"/>
      <c r="R772" s="28"/>
    </row>
    <row r="773" spans="1:18" ht="9.75" outlineLevel="4">
      <c r="A773" s="3" t="s">
        <v>1652</v>
      </c>
      <c r="B773" s="3" t="s">
        <v>13</v>
      </c>
      <c r="C773" s="22"/>
      <c r="D773" s="4" t="s">
        <v>1881</v>
      </c>
      <c r="E773" s="4" t="s">
        <v>1882</v>
      </c>
      <c r="F773" s="6">
        <v>1367.1</v>
      </c>
      <c r="G773" s="10">
        <v>6.1</v>
      </c>
      <c r="H773" s="6">
        <v>48.7</v>
      </c>
      <c r="I773" s="6">
        <v>19.8</v>
      </c>
      <c r="J773" s="6">
        <v>1122.6</v>
      </c>
      <c r="K773" s="6">
        <v>770</v>
      </c>
      <c r="L773" s="10">
        <v>5.44</v>
      </c>
      <c r="M773" s="6">
        <v>6600</v>
      </c>
      <c r="N773" s="11" t="s">
        <v>16</v>
      </c>
      <c r="O773" s="17">
        <f t="shared" si="43"/>
        <v>0.5632360471070149</v>
      </c>
      <c r="Q773" s="27"/>
      <c r="R773" s="28"/>
    </row>
    <row r="774" spans="1:18" ht="9.75" outlineLevel="4">
      <c r="A774" s="3" t="s">
        <v>1652</v>
      </c>
      <c r="B774" s="3" t="s">
        <v>13</v>
      </c>
      <c r="C774" s="22"/>
      <c r="D774" s="4" t="s">
        <v>1962</v>
      </c>
      <c r="E774" s="4" t="s">
        <v>1963</v>
      </c>
      <c r="F774" s="6">
        <v>1350.9</v>
      </c>
      <c r="G774" s="6">
        <v>102.8</v>
      </c>
      <c r="H774" s="6">
        <v>3664.4</v>
      </c>
      <c r="I774" s="6">
        <v>3362.6</v>
      </c>
      <c r="J774" s="6">
        <v>6625.2</v>
      </c>
      <c r="K774" s="6">
        <v>5411.9</v>
      </c>
      <c r="L774" s="6">
        <v>123.9</v>
      </c>
      <c r="M774" s="6">
        <v>3218</v>
      </c>
      <c r="N774" s="11" t="s">
        <v>16</v>
      </c>
      <c r="O774" s="17">
        <f t="shared" si="43"/>
        <v>4.006144052113405</v>
      </c>
      <c r="Q774" s="27"/>
      <c r="R774" s="28"/>
    </row>
    <row r="775" spans="1:18" ht="9.75" outlineLevel="4">
      <c r="A775" s="3" t="s">
        <v>1652</v>
      </c>
      <c r="B775" s="3" t="s">
        <v>13</v>
      </c>
      <c r="C775" s="22"/>
      <c r="D775" s="4" t="s">
        <v>2078</v>
      </c>
      <c r="E775" s="4" t="s">
        <v>64</v>
      </c>
      <c r="F775" s="6">
        <v>1345.5</v>
      </c>
      <c r="G775" s="6">
        <v>42.3</v>
      </c>
      <c r="H775" s="6">
        <v>511</v>
      </c>
      <c r="I775" s="6">
        <v>224</v>
      </c>
      <c r="J775" s="6">
        <v>1445</v>
      </c>
      <c r="K775" s="6">
        <v>1014.7</v>
      </c>
      <c r="L775" s="6">
        <v>36.8</v>
      </c>
      <c r="M775" s="9">
        <v>0</v>
      </c>
      <c r="N775" s="11" t="s">
        <v>16</v>
      </c>
      <c r="O775" s="17">
        <f t="shared" si="43"/>
        <v>0.7541434410999629</v>
      </c>
      <c r="Q775" s="27"/>
      <c r="R775" s="28"/>
    </row>
    <row r="776" spans="1:18" ht="9.75" outlineLevel="4">
      <c r="A776" s="3" t="s">
        <v>1652</v>
      </c>
      <c r="B776" s="3" t="s">
        <v>13</v>
      </c>
      <c r="C776" s="22"/>
      <c r="D776" s="4" t="s">
        <v>2045</v>
      </c>
      <c r="E776" s="4" t="s">
        <v>2046</v>
      </c>
      <c r="F776" s="6">
        <v>1311.5</v>
      </c>
      <c r="G776" s="6">
        <v>15.5</v>
      </c>
      <c r="H776" s="6">
        <v>205.8</v>
      </c>
      <c r="I776" s="6">
        <v>140.4</v>
      </c>
      <c r="J776" s="6">
        <v>588.5</v>
      </c>
      <c r="K776" s="6">
        <v>449.2</v>
      </c>
      <c r="L776" s="6">
        <v>28.3</v>
      </c>
      <c r="M776" s="9">
        <v>0</v>
      </c>
      <c r="N776" s="11" t="s">
        <v>16</v>
      </c>
      <c r="O776" s="17">
        <f t="shared" si="43"/>
        <v>0.3425085779641632</v>
      </c>
      <c r="Q776" s="27"/>
      <c r="R776" s="28"/>
    </row>
    <row r="777" spans="1:18" ht="9.75" outlineLevel="4">
      <c r="A777" s="3" t="s">
        <v>1652</v>
      </c>
      <c r="B777" s="3" t="s">
        <v>13</v>
      </c>
      <c r="C777" s="22"/>
      <c r="D777" s="4" t="s">
        <v>1939</v>
      </c>
      <c r="E777" s="4" t="s">
        <v>1940</v>
      </c>
      <c r="F777" s="6">
        <v>1304.7</v>
      </c>
      <c r="G777" s="6">
        <v>223.7</v>
      </c>
      <c r="H777" s="6">
        <v>304.8</v>
      </c>
      <c r="I777" s="6">
        <v>181.4</v>
      </c>
      <c r="J777" s="6">
        <v>4665.8</v>
      </c>
      <c r="K777" s="6">
        <v>3711</v>
      </c>
      <c r="L777" s="6">
        <v>155.2</v>
      </c>
      <c r="M777" s="6">
        <v>4200</v>
      </c>
      <c r="N777" s="11" t="s">
        <v>16</v>
      </c>
      <c r="O777" s="17">
        <f t="shared" si="43"/>
        <v>2.8443320303518047</v>
      </c>
      <c r="Q777" s="27"/>
      <c r="R777" s="28"/>
    </row>
    <row r="778" spans="1:18" ht="9.75" outlineLevel="4">
      <c r="A778" s="3" t="s">
        <v>1652</v>
      </c>
      <c r="B778" s="3" t="s">
        <v>13</v>
      </c>
      <c r="C778" s="22"/>
      <c r="D778" s="4" t="s">
        <v>1895</v>
      </c>
      <c r="E778" s="4" t="s">
        <v>1896</v>
      </c>
      <c r="F778" s="6">
        <v>1249.3</v>
      </c>
      <c r="G778" s="6">
        <v>28.9</v>
      </c>
      <c r="H778" s="6">
        <v>318.5</v>
      </c>
      <c r="I778" s="6">
        <v>142.5</v>
      </c>
      <c r="J778" s="6">
        <v>1636.9</v>
      </c>
      <c r="K778" s="6">
        <v>1261.3</v>
      </c>
      <c r="L778" s="6">
        <v>22.5</v>
      </c>
      <c r="M778" s="6">
        <v>5600</v>
      </c>
      <c r="N778" s="11" t="s">
        <v>16</v>
      </c>
      <c r="O778" s="17">
        <f t="shared" si="43"/>
        <v>1.0096053790122468</v>
      </c>
      <c r="Q778" s="27"/>
      <c r="R778" s="28"/>
    </row>
    <row r="779" spans="1:18" ht="9.75" outlineLevel="4">
      <c r="A779" s="3" t="s">
        <v>1652</v>
      </c>
      <c r="B779" s="3" t="s">
        <v>13</v>
      </c>
      <c r="C779" s="22"/>
      <c r="D779" s="4" t="s">
        <v>1922</v>
      </c>
      <c r="E779" s="4" t="s">
        <v>1923</v>
      </c>
      <c r="F779" s="6">
        <v>1219.3</v>
      </c>
      <c r="G779" s="6">
        <v>29.9</v>
      </c>
      <c r="H779" s="6">
        <v>494.3</v>
      </c>
      <c r="I779" s="6">
        <v>199.3</v>
      </c>
      <c r="J779" s="6">
        <v>1604</v>
      </c>
      <c r="K779" s="6">
        <v>1253.1</v>
      </c>
      <c r="L779" s="6">
        <v>41.8</v>
      </c>
      <c r="M779" s="6">
        <v>4900</v>
      </c>
      <c r="N779" s="11" t="s">
        <v>16</v>
      </c>
      <c r="O779" s="17">
        <f t="shared" si="43"/>
        <v>1.0277208234232755</v>
      </c>
      <c r="Q779" s="27"/>
      <c r="R779" s="28"/>
    </row>
    <row r="780" spans="1:18" ht="9.75" outlineLevel="4">
      <c r="A780" s="3" t="s">
        <v>1652</v>
      </c>
      <c r="B780" s="3" t="s">
        <v>13</v>
      </c>
      <c r="C780" s="22"/>
      <c r="D780" s="4" t="s">
        <v>2086</v>
      </c>
      <c r="E780" s="4" t="s">
        <v>64</v>
      </c>
      <c r="F780" s="6">
        <v>1215.8</v>
      </c>
      <c r="G780" s="9">
        <v>0</v>
      </c>
      <c r="H780" s="9">
        <v>0</v>
      </c>
      <c r="I780" s="6">
        <v>3385.5</v>
      </c>
      <c r="J780" s="6">
        <v>3712</v>
      </c>
      <c r="K780" s="6">
        <v>1297.1</v>
      </c>
      <c r="L780" s="6">
        <v>681.4</v>
      </c>
      <c r="M780" s="9">
        <v>0</v>
      </c>
      <c r="N780" s="11" t="s">
        <v>16</v>
      </c>
      <c r="O780" s="17">
        <f t="shared" si="43"/>
        <v>1.066869550912979</v>
      </c>
      <c r="Q780" s="27"/>
      <c r="R780" s="28"/>
    </row>
    <row r="781" spans="1:18" ht="9.75" outlineLevel="4">
      <c r="A781" s="3" t="s">
        <v>1652</v>
      </c>
      <c r="B781" s="3" t="s">
        <v>13</v>
      </c>
      <c r="C781" s="22"/>
      <c r="D781" s="4" t="s">
        <v>1903</v>
      </c>
      <c r="E781" s="4" t="s">
        <v>1904</v>
      </c>
      <c r="F781" s="6">
        <v>1193</v>
      </c>
      <c r="G781" s="6">
        <v>25.2</v>
      </c>
      <c r="H781" s="6">
        <v>385.9</v>
      </c>
      <c r="I781" s="6">
        <v>257.6</v>
      </c>
      <c r="J781" s="6">
        <v>1462.1</v>
      </c>
      <c r="K781" s="6">
        <v>1096.1</v>
      </c>
      <c r="L781" s="6">
        <v>62.1</v>
      </c>
      <c r="M781" s="6">
        <v>5407</v>
      </c>
      <c r="N781" s="11" t="s">
        <v>16</v>
      </c>
      <c r="O781" s="17">
        <f t="shared" si="43"/>
        <v>0.9187761944677283</v>
      </c>
      <c r="Q781" s="27"/>
      <c r="R781" s="28"/>
    </row>
    <row r="782" spans="1:18" ht="9.75" outlineLevel="4">
      <c r="A782" s="3" t="s">
        <v>1652</v>
      </c>
      <c r="B782" s="3" t="s">
        <v>13</v>
      </c>
      <c r="C782" s="22"/>
      <c r="D782" s="4" t="s">
        <v>1928</v>
      </c>
      <c r="E782" s="4" t="s">
        <v>1929</v>
      </c>
      <c r="F782" s="6">
        <v>1188.6</v>
      </c>
      <c r="G782" s="6">
        <v>20.9</v>
      </c>
      <c r="H782" s="6">
        <v>232.4</v>
      </c>
      <c r="I782" s="6">
        <v>105.7</v>
      </c>
      <c r="J782" s="6">
        <v>1736.4</v>
      </c>
      <c r="K782" s="6">
        <v>1352.2</v>
      </c>
      <c r="L782" s="6">
        <v>18.2</v>
      </c>
      <c r="M782" s="6">
        <v>4600</v>
      </c>
      <c r="N782" s="11" t="s">
        <v>16</v>
      </c>
      <c r="O782" s="17">
        <f t="shared" si="43"/>
        <v>1.137640922093219</v>
      </c>
      <c r="Q782" s="27"/>
      <c r="R782" s="28"/>
    </row>
    <row r="783" spans="1:18" ht="9.75" outlineLevel="4">
      <c r="A783" s="3" t="s">
        <v>1652</v>
      </c>
      <c r="B783" s="3" t="s">
        <v>13</v>
      </c>
      <c r="C783" s="22"/>
      <c r="D783" s="4" t="s">
        <v>1972</v>
      </c>
      <c r="E783" s="4" t="s">
        <v>64</v>
      </c>
      <c r="F783" s="6">
        <v>1187</v>
      </c>
      <c r="G783" s="6">
        <v>17</v>
      </c>
      <c r="H783" s="6">
        <v>178</v>
      </c>
      <c r="I783" s="6">
        <v>93.9</v>
      </c>
      <c r="J783" s="6">
        <v>1162.2</v>
      </c>
      <c r="K783" s="6">
        <v>765.3</v>
      </c>
      <c r="L783" s="6">
        <v>12.9</v>
      </c>
      <c r="M783" s="6">
        <v>2900</v>
      </c>
      <c r="N783" s="11" t="s">
        <v>16</v>
      </c>
      <c r="O783" s="17">
        <f t="shared" si="43"/>
        <v>0.6447346251053074</v>
      </c>
      <c r="Q783" s="27"/>
      <c r="R783" s="28"/>
    </row>
    <row r="784" spans="1:18" ht="9.75" outlineLevel="4">
      <c r="A784" s="3" t="s">
        <v>1652</v>
      </c>
      <c r="B784" s="3" t="s">
        <v>13</v>
      </c>
      <c r="C784" s="22"/>
      <c r="D784" s="4" t="s">
        <v>2080</v>
      </c>
      <c r="E784" s="4" t="s">
        <v>64</v>
      </c>
      <c r="F784" s="6">
        <v>1176.6</v>
      </c>
      <c r="G784" s="6">
        <v>10.3</v>
      </c>
      <c r="H784" s="6">
        <v>63.8</v>
      </c>
      <c r="I784" s="6">
        <v>53.5</v>
      </c>
      <c r="J784" s="6">
        <v>555.7</v>
      </c>
      <c r="K784" s="6">
        <v>403.8</v>
      </c>
      <c r="L784" s="10">
        <v>4.3</v>
      </c>
      <c r="M784" s="9">
        <v>0</v>
      </c>
      <c r="N784" s="11" t="s">
        <v>16</v>
      </c>
      <c r="O784" s="17">
        <f t="shared" si="43"/>
        <v>0.3431922488526262</v>
      </c>
      <c r="Q784" s="27"/>
      <c r="R784" s="28"/>
    </row>
    <row r="785" spans="1:18" ht="9.75" outlineLevel="4">
      <c r="A785" s="3" t="s">
        <v>1652</v>
      </c>
      <c r="B785" s="3" t="s">
        <v>13</v>
      </c>
      <c r="C785" s="22"/>
      <c r="D785" s="4" t="s">
        <v>1941</v>
      </c>
      <c r="E785" s="4" t="s">
        <v>1942</v>
      </c>
      <c r="F785" s="6">
        <v>1164.5</v>
      </c>
      <c r="G785" s="6">
        <v>28.7</v>
      </c>
      <c r="H785" s="6">
        <v>459.5</v>
      </c>
      <c r="I785" s="6">
        <v>148.9</v>
      </c>
      <c r="J785" s="6">
        <v>1229.8</v>
      </c>
      <c r="K785" s="6">
        <v>859.4</v>
      </c>
      <c r="L785" s="6">
        <v>37.5</v>
      </c>
      <c r="M785" s="6">
        <v>4100</v>
      </c>
      <c r="N785" s="11" t="s">
        <v>16</v>
      </c>
      <c r="O785" s="17">
        <f t="shared" si="43"/>
        <v>0.7379991412623443</v>
      </c>
      <c r="Q785" s="27"/>
      <c r="R785" s="28"/>
    </row>
    <row r="786" spans="1:18" ht="9.75" outlineLevel="4">
      <c r="A786" s="3" t="s">
        <v>1652</v>
      </c>
      <c r="B786" s="3" t="s">
        <v>13</v>
      </c>
      <c r="C786" s="22"/>
      <c r="D786" s="4" t="s">
        <v>2001</v>
      </c>
      <c r="E786" s="4" t="s">
        <v>2002</v>
      </c>
      <c r="F786" s="6">
        <v>1090.4</v>
      </c>
      <c r="G786" s="6">
        <v>20.5</v>
      </c>
      <c r="H786" s="6">
        <v>198.3</v>
      </c>
      <c r="I786" s="6">
        <v>109.9</v>
      </c>
      <c r="J786" s="6">
        <v>1358.8</v>
      </c>
      <c r="K786" s="6">
        <v>1117.7</v>
      </c>
      <c r="L786" s="6">
        <v>300.3</v>
      </c>
      <c r="M786" s="6">
        <v>1900</v>
      </c>
      <c r="N786" s="11" t="s">
        <v>16</v>
      </c>
      <c r="O786" s="17">
        <f t="shared" si="43"/>
        <v>1.0250366837857667</v>
      </c>
      <c r="Q786" s="27"/>
      <c r="R786" s="28"/>
    </row>
    <row r="787" spans="1:18" ht="9.75" outlineLevel="4">
      <c r="A787" s="3" t="s">
        <v>1652</v>
      </c>
      <c r="B787" s="3" t="s">
        <v>13</v>
      </c>
      <c r="C787" s="22"/>
      <c r="D787" s="4" t="s">
        <v>1991</v>
      </c>
      <c r="E787" s="4" t="s">
        <v>64</v>
      </c>
      <c r="F787" s="6">
        <v>1085.3</v>
      </c>
      <c r="G787" s="6">
        <v>71.3</v>
      </c>
      <c r="H787" s="6">
        <v>1500.8</v>
      </c>
      <c r="I787" s="6">
        <v>654</v>
      </c>
      <c r="J787" s="6">
        <v>1833.8</v>
      </c>
      <c r="K787" s="6">
        <v>1534.2</v>
      </c>
      <c r="L787" s="6">
        <v>85</v>
      </c>
      <c r="M787" s="6">
        <v>2397</v>
      </c>
      <c r="N787" s="11" t="s">
        <v>16</v>
      </c>
      <c r="O787" s="17">
        <f t="shared" si="43"/>
        <v>1.413618354372063</v>
      </c>
      <c r="Q787" s="27"/>
      <c r="R787" s="28"/>
    </row>
    <row r="788" spans="1:18" ht="9.75" outlineLevel="4">
      <c r="A788" s="3" t="s">
        <v>1652</v>
      </c>
      <c r="B788" s="3" t="s">
        <v>13</v>
      </c>
      <c r="C788" s="22"/>
      <c r="D788" s="4" t="s">
        <v>2011</v>
      </c>
      <c r="E788" s="4" t="s">
        <v>64</v>
      </c>
      <c r="F788" s="6">
        <v>1075.2</v>
      </c>
      <c r="G788" s="6">
        <v>24.1</v>
      </c>
      <c r="H788" s="6">
        <v>340.7</v>
      </c>
      <c r="I788" s="6">
        <v>199.9</v>
      </c>
      <c r="J788" s="6">
        <v>580.1</v>
      </c>
      <c r="K788" s="6">
        <v>392.5</v>
      </c>
      <c r="L788" s="6">
        <v>17.8</v>
      </c>
      <c r="M788" s="6">
        <v>1633</v>
      </c>
      <c r="N788" s="11" t="s">
        <v>16</v>
      </c>
      <c r="O788" s="17">
        <f t="shared" si="43"/>
        <v>0.3650483630952381</v>
      </c>
      <c r="Q788" s="27"/>
      <c r="R788" s="28"/>
    </row>
    <row r="789" spans="1:18" ht="9.75" outlineLevel="4">
      <c r="A789" s="3" t="s">
        <v>1652</v>
      </c>
      <c r="B789" s="3" t="s">
        <v>13</v>
      </c>
      <c r="C789" s="22"/>
      <c r="D789" s="4" t="s">
        <v>2040</v>
      </c>
      <c r="E789" s="4" t="s">
        <v>2041</v>
      </c>
      <c r="F789" s="6">
        <v>1050.5</v>
      </c>
      <c r="G789" s="9">
        <v>0</v>
      </c>
      <c r="H789" s="9">
        <v>0</v>
      </c>
      <c r="I789" s="9">
        <v>0</v>
      </c>
      <c r="J789" s="6">
        <v>10774.8</v>
      </c>
      <c r="K789" s="6">
        <v>9486.4</v>
      </c>
      <c r="L789" s="6">
        <v>2409.5</v>
      </c>
      <c r="M789" s="6">
        <v>65</v>
      </c>
      <c r="N789" s="11" t="s">
        <v>16</v>
      </c>
      <c r="O789" s="17">
        <f t="shared" si="43"/>
        <v>9.030366492146596</v>
      </c>
      <c r="Q789" s="27"/>
      <c r="R789" s="28"/>
    </row>
    <row r="790" spans="1:18" ht="9.75" outlineLevel="4">
      <c r="A790" s="3" t="s">
        <v>1652</v>
      </c>
      <c r="B790" s="3" t="s">
        <v>13</v>
      </c>
      <c r="C790" s="22"/>
      <c r="D790" s="4" t="s">
        <v>1958</v>
      </c>
      <c r="E790" s="4" t="s">
        <v>1959</v>
      </c>
      <c r="F790" s="6">
        <v>1050.3</v>
      </c>
      <c r="G790" s="6">
        <v>16.3</v>
      </c>
      <c r="H790" s="6">
        <v>405.3</v>
      </c>
      <c r="I790" s="6">
        <v>165</v>
      </c>
      <c r="J790" s="6">
        <v>868.9</v>
      </c>
      <c r="K790" s="6">
        <v>471.2</v>
      </c>
      <c r="L790" s="6">
        <v>41.6</v>
      </c>
      <c r="M790" s="6">
        <v>3343</v>
      </c>
      <c r="N790" s="11" t="s">
        <v>16</v>
      </c>
      <c r="O790" s="17">
        <f t="shared" si="43"/>
        <v>0.44863372369799104</v>
      </c>
      <c r="Q790" s="27"/>
      <c r="R790" s="28"/>
    </row>
    <row r="791" spans="1:18" ht="9.75" outlineLevel="4">
      <c r="A791" s="3" t="s">
        <v>1652</v>
      </c>
      <c r="B791" s="3" t="s">
        <v>13</v>
      </c>
      <c r="C791" s="22"/>
      <c r="D791" s="4" t="s">
        <v>1960</v>
      </c>
      <c r="E791" s="4" t="s">
        <v>1961</v>
      </c>
      <c r="F791" s="6">
        <v>1003.9</v>
      </c>
      <c r="G791" s="6">
        <v>30.4</v>
      </c>
      <c r="H791" s="6">
        <v>488.3</v>
      </c>
      <c r="I791" s="6">
        <v>227.3</v>
      </c>
      <c r="J791" s="6">
        <v>774.9</v>
      </c>
      <c r="K791" s="6">
        <v>570</v>
      </c>
      <c r="L791" s="6">
        <v>38.9</v>
      </c>
      <c r="M791" s="6">
        <v>3245</v>
      </c>
      <c r="N791" s="11" t="s">
        <v>16</v>
      </c>
      <c r="O791" s="17">
        <f t="shared" si="43"/>
        <v>0.5677856360195239</v>
      </c>
      <c r="Q791" s="27"/>
      <c r="R791" s="28"/>
    </row>
    <row r="792" spans="1:18" ht="9.75" outlineLevel="4">
      <c r="A792" s="3" t="s">
        <v>1652</v>
      </c>
      <c r="B792" s="3" t="s">
        <v>13</v>
      </c>
      <c r="C792" s="22"/>
      <c r="D792" s="4" t="s">
        <v>2016</v>
      </c>
      <c r="E792" s="4" t="s">
        <v>64</v>
      </c>
      <c r="F792" s="6">
        <v>991.8</v>
      </c>
      <c r="G792" s="6">
        <v>20.2</v>
      </c>
      <c r="H792" s="6">
        <v>295.2</v>
      </c>
      <c r="I792" s="6">
        <v>156.2</v>
      </c>
      <c r="J792" s="6">
        <v>427.8</v>
      </c>
      <c r="K792" s="6">
        <v>319.6</v>
      </c>
      <c r="L792" s="6">
        <v>40.1</v>
      </c>
      <c r="M792" s="6">
        <v>1188</v>
      </c>
      <c r="N792" s="11" t="s">
        <v>16</v>
      </c>
      <c r="O792" s="17">
        <f t="shared" si="43"/>
        <v>0.3222423875781408</v>
      </c>
      <c r="Q792" s="27"/>
      <c r="R792" s="28"/>
    </row>
    <row r="793" spans="1:18" ht="9.75" outlineLevel="4">
      <c r="A793" s="3" t="s">
        <v>1652</v>
      </c>
      <c r="B793" s="3" t="s">
        <v>13</v>
      </c>
      <c r="C793" s="22"/>
      <c r="D793" s="4" t="s">
        <v>2065</v>
      </c>
      <c r="E793" s="4" t="s">
        <v>64</v>
      </c>
      <c r="F793" s="6">
        <v>984.6</v>
      </c>
      <c r="G793" s="9">
        <v>0</v>
      </c>
      <c r="H793" s="9">
        <v>0</v>
      </c>
      <c r="I793" s="6">
        <v>324.7</v>
      </c>
      <c r="J793" s="6">
        <v>21745</v>
      </c>
      <c r="K793" s="6">
        <v>4997.8</v>
      </c>
      <c r="L793" s="6">
        <v>87.7</v>
      </c>
      <c r="M793" s="9">
        <v>0</v>
      </c>
      <c r="N793" s="11" t="s">
        <v>16</v>
      </c>
      <c r="O793" s="17">
        <f t="shared" si="43"/>
        <v>5.075969937030266</v>
      </c>
      <c r="Q793" s="27"/>
      <c r="R793" s="28"/>
    </row>
    <row r="794" spans="1:18" ht="9.75" outlineLevel="4">
      <c r="A794" s="3" t="s">
        <v>1652</v>
      </c>
      <c r="B794" s="3" t="s">
        <v>13</v>
      </c>
      <c r="C794" s="22"/>
      <c r="D794" s="4" t="s">
        <v>1932</v>
      </c>
      <c r="E794" s="4" t="s">
        <v>1933</v>
      </c>
      <c r="F794" s="6">
        <v>944.8</v>
      </c>
      <c r="G794" s="6">
        <v>31.4</v>
      </c>
      <c r="H794" s="6">
        <v>457.7</v>
      </c>
      <c r="I794" s="6">
        <v>169.4</v>
      </c>
      <c r="J794" s="6">
        <v>793.7</v>
      </c>
      <c r="K794" s="6">
        <v>543.5</v>
      </c>
      <c r="L794" s="6">
        <v>37.3</v>
      </c>
      <c r="M794" s="6">
        <v>4400</v>
      </c>
      <c r="N794" s="11" t="s">
        <v>16</v>
      </c>
      <c r="O794" s="17">
        <f t="shared" si="43"/>
        <v>0.5752540220152413</v>
      </c>
      <c r="Q794" s="27"/>
      <c r="R794" s="28"/>
    </row>
    <row r="795" spans="1:18" ht="9.75" outlineLevel="4">
      <c r="A795" s="3" t="s">
        <v>1652</v>
      </c>
      <c r="B795" s="3" t="s">
        <v>13</v>
      </c>
      <c r="C795" s="22"/>
      <c r="D795" s="4" t="s">
        <v>1964</v>
      </c>
      <c r="E795" s="4" t="s">
        <v>64</v>
      </c>
      <c r="F795" s="6">
        <v>939.3</v>
      </c>
      <c r="G795" s="6">
        <v>22.4</v>
      </c>
      <c r="H795" s="6">
        <v>364.6</v>
      </c>
      <c r="I795" s="6">
        <v>241.1</v>
      </c>
      <c r="J795" s="6">
        <v>1043.3</v>
      </c>
      <c r="K795" s="6">
        <v>698.5</v>
      </c>
      <c r="L795" s="6">
        <v>74.3</v>
      </c>
      <c r="M795" s="6">
        <v>3200</v>
      </c>
      <c r="N795" s="11" t="s">
        <v>16</v>
      </c>
      <c r="O795" s="17">
        <f t="shared" si="43"/>
        <v>0.743638880017034</v>
      </c>
      <c r="Q795" s="27"/>
      <c r="R795" s="28"/>
    </row>
    <row r="796" spans="1:18" ht="9.75" outlineLevel="4">
      <c r="A796" s="3" t="s">
        <v>1652</v>
      </c>
      <c r="B796" s="3" t="s">
        <v>13</v>
      </c>
      <c r="C796" s="22"/>
      <c r="D796" s="4" t="s">
        <v>2047</v>
      </c>
      <c r="E796" s="4" t="s">
        <v>64</v>
      </c>
      <c r="F796" s="6">
        <v>932.1</v>
      </c>
      <c r="G796" s="9">
        <v>0</v>
      </c>
      <c r="H796" s="9">
        <v>0</v>
      </c>
      <c r="I796" s="6">
        <v>120.9</v>
      </c>
      <c r="J796" s="6">
        <v>2433.5</v>
      </c>
      <c r="K796" s="6">
        <v>597.7</v>
      </c>
      <c r="L796" s="6">
        <v>24.6</v>
      </c>
      <c r="M796" s="9">
        <v>0</v>
      </c>
      <c r="N796" s="11" t="s">
        <v>16</v>
      </c>
      <c r="O796" s="17">
        <f aca="true" t="shared" si="44" ref="O796:O849">K796/F796</f>
        <v>0.6412402102778673</v>
      </c>
      <c r="Q796" s="27"/>
      <c r="R796" s="28"/>
    </row>
    <row r="797" spans="1:18" ht="9.75" outlineLevel="4">
      <c r="A797" s="3" t="s">
        <v>1652</v>
      </c>
      <c r="B797" s="3" t="s">
        <v>13</v>
      </c>
      <c r="C797" s="22"/>
      <c r="D797" s="4" t="s">
        <v>1934</v>
      </c>
      <c r="E797" s="4" t="s">
        <v>1935</v>
      </c>
      <c r="F797" s="6">
        <v>909</v>
      </c>
      <c r="G797" s="6">
        <v>19.2</v>
      </c>
      <c r="H797" s="6">
        <v>237</v>
      </c>
      <c r="I797" s="6">
        <v>112.5</v>
      </c>
      <c r="J797" s="6">
        <v>1357.4</v>
      </c>
      <c r="K797" s="6">
        <v>591.7</v>
      </c>
      <c r="L797" s="6">
        <v>35.2</v>
      </c>
      <c r="M797" s="6">
        <v>4300</v>
      </c>
      <c r="N797" s="11" t="s">
        <v>16</v>
      </c>
      <c r="O797" s="17">
        <f t="shared" si="44"/>
        <v>0.650935093509351</v>
      </c>
      <c r="Q797" s="27"/>
      <c r="R797" s="28"/>
    </row>
    <row r="798" spans="1:18" ht="9.75" outlineLevel="4">
      <c r="A798" s="3" t="s">
        <v>1652</v>
      </c>
      <c r="B798" s="3" t="s">
        <v>13</v>
      </c>
      <c r="C798" s="22"/>
      <c r="D798" s="4" t="s">
        <v>1955</v>
      </c>
      <c r="E798" s="4" t="s">
        <v>64</v>
      </c>
      <c r="F798" s="6">
        <v>893.6</v>
      </c>
      <c r="G798" s="6">
        <v>24.1</v>
      </c>
      <c r="H798" s="6">
        <v>527.2</v>
      </c>
      <c r="I798" s="6">
        <v>207.5</v>
      </c>
      <c r="J798" s="6">
        <v>5330.1</v>
      </c>
      <c r="K798" s="6">
        <v>5098.7</v>
      </c>
      <c r="L798" s="6">
        <v>25.4</v>
      </c>
      <c r="M798" s="6">
        <v>3451</v>
      </c>
      <c r="N798" s="11" t="s">
        <v>16</v>
      </c>
      <c r="O798" s="17">
        <f t="shared" si="44"/>
        <v>5.705796777081468</v>
      </c>
      <c r="Q798" s="27"/>
      <c r="R798" s="28"/>
    </row>
    <row r="799" spans="1:18" ht="9.75" outlineLevel="4">
      <c r="A799" s="3" t="s">
        <v>1652</v>
      </c>
      <c r="B799" s="3" t="s">
        <v>13</v>
      </c>
      <c r="C799" s="22"/>
      <c r="D799" s="4" t="s">
        <v>1947</v>
      </c>
      <c r="E799" s="4" t="s">
        <v>1948</v>
      </c>
      <c r="F799" s="6">
        <v>868</v>
      </c>
      <c r="G799" s="6">
        <v>16.6</v>
      </c>
      <c r="H799" s="6">
        <v>143.3</v>
      </c>
      <c r="I799" s="6">
        <v>82.6</v>
      </c>
      <c r="J799" s="6">
        <v>1138.8</v>
      </c>
      <c r="K799" s="6">
        <v>888.4</v>
      </c>
      <c r="L799" s="6">
        <v>14.2</v>
      </c>
      <c r="M799" s="6">
        <v>3600</v>
      </c>
      <c r="N799" s="11" t="s">
        <v>16</v>
      </c>
      <c r="O799" s="17">
        <f t="shared" si="44"/>
        <v>1.0235023041474653</v>
      </c>
      <c r="Q799" s="27"/>
      <c r="R799" s="28"/>
    </row>
    <row r="800" spans="1:18" ht="9.75" outlineLevel="4">
      <c r="A800" s="3" t="s">
        <v>1652</v>
      </c>
      <c r="B800" s="3" t="s">
        <v>13</v>
      </c>
      <c r="C800" s="22"/>
      <c r="D800" s="4" t="s">
        <v>1897</v>
      </c>
      <c r="E800" s="4" t="s">
        <v>1898</v>
      </c>
      <c r="F800" s="6">
        <v>866.6</v>
      </c>
      <c r="G800" s="6">
        <v>84.6</v>
      </c>
      <c r="H800" s="6">
        <v>922.6</v>
      </c>
      <c r="I800" s="6">
        <v>279.3</v>
      </c>
      <c r="J800" s="6">
        <v>1140.4</v>
      </c>
      <c r="K800" s="6">
        <v>786.6</v>
      </c>
      <c r="L800" s="6">
        <v>13.8</v>
      </c>
      <c r="M800" s="6">
        <v>5565</v>
      </c>
      <c r="N800" s="11" t="s">
        <v>16</v>
      </c>
      <c r="O800" s="17">
        <f t="shared" si="44"/>
        <v>0.9076852065543504</v>
      </c>
      <c r="Q800" s="27"/>
      <c r="R800" s="28"/>
    </row>
    <row r="801" spans="1:18" ht="9.75" outlineLevel="4">
      <c r="A801" s="3" t="s">
        <v>1652</v>
      </c>
      <c r="B801" s="3" t="s">
        <v>13</v>
      </c>
      <c r="C801" s="22"/>
      <c r="D801" s="4" t="s">
        <v>1988</v>
      </c>
      <c r="E801" s="4" t="s">
        <v>1989</v>
      </c>
      <c r="F801" s="6">
        <v>862.1</v>
      </c>
      <c r="G801" s="6">
        <v>19.7</v>
      </c>
      <c r="H801" s="6">
        <v>297.2</v>
      </c>
      <c r="I801" s="6">
        <v>129.6</v>
      </c>
      <c r="J801" s="6">
        <v>814.2</v>
      </c>
      <c r="K801" s="6">
        <v>600.8</v>
      </c>
      <c r="L801" s="6">
        <v>23.3</v>
      </c>
      <c r="M801" s="6">
        <v>2416</v>
      </c>
      <c r="N801" s="11" t="s">
        <v>16</v>
      </c>
      <c r="O801" s="17">
        <f t="shared" si="44"/>
        <v>0.6969029114951861</v>
      </c>
      <c r="Q801" s="27"/>
      <c r="R801" s="28"/>
    </row>
    <row r="802" spans="1:18" ht="9.75" outlineLevel="4">
      <c r="A802" s="3" t="s">
        <v>1652</v>
      </c>
      <c r="B802" s="3" t="s">
        <v>13</v>
      </c>
      <c r="C802" s="22"/>
      <c r="D802" s="4" t="s">
        <v>1877</v>
      </c>
      <c r="E802" s="4" t="s">
        <v>1878</v>
      </c>
      <c r="F802" s="6">
        <v>839.7</v>
      </c>
      <c r="G802" s="6">
        <v>16.7</v>
      </c>
      <c r="H802" s="6">
        <v>197.3</v>
      </c>
      <c r="I802" s="6">
        <v>73.5</v>
      </c>
      <c r="J802" s="6">
        <v>442</v>
      </c>
      <c r="K802" s="6">
        <v>308.8</v>
      </c>
      <c r="L802" s="6">
        <v>13.7</v>
      </c>
      <c r="M802" s="6">
        <v>6850</v>
      </c>
      <c r="N802" s="11" t="s">
        <v>16</v>
      </c>
      <c r="O802" s="17">
        <f t="shared" si="44"/>
        <v>0.3677503870429915</v>
      </c>
      <c r="Q802" s="27"/>
      <c r="R802" s="28"/>
    </row>
    <row r="803" spans="1:18" ht="9.75" outlineLevel="4">
      <c r="A803" s="3" t="s">
        <v>1652</v>
      </c>
      <c r="B803" s="3" t="s">
        <v>13</v>
      </c>
      <c r="C803" s="22"/>
      <c r="D803" s="4" t="s">
        <v>1751</v>
      </c>
      <c r="E803" s="4" t="s">
        <v>1752</v>
      </c>
      <c r="F803" s="6">
        <v>834.9</v>
      </c>
      <c r="G803" s="6">
        <v>12</v>
      </c>
      <c r="H803" s="6">
        <v>90.3</v>
      </c>
      <c r="I803" s="6">
        <v>42.8</v>
      </c>
      <c r="J803" s="6">
        <v>825.8</v>
      </c>
      <c r="K803" s="6">
        <v>483.2</v>
      </c>
      <c r="L803" s="6">
        <v>13.5</v>
      </c>
      <c r="M803" s="6">
        <v>19044</v>
      </c>
      <c r="N803" s="11" t="s">
        <v>16</v>
      </c>
      <c r="O803" s="17">
        <f t="shared" si="44"/>
        <v>0.5787519463408791</v>
      </c>
      <c r="Q803" s="27"/>
      <c r="R803" s="28"/>
    </row>
    <row r="804" spans="1:18" ht="9.75" outlineLevel="4">
      <c r="A804" s="3" t="s">
        <v>1652</v>
      </c>
      <c r="B804" s="3" t="s">
        <v>13</v>
      </c>
      <c r="C804" s="22"/>
      <c r="D804" s="4" t="s">
        <v>2044</v>
      </c>
      <c r="E804" s="4" t="s">
        <v>64</v>
      </c>
      <c r="F804" s="6">
        <v>820</v>
      </c>
      <c r="G804" s="6">
        <v>336.3</v>
      </c>
      <c r="H804" s="9">
        <v>0</v>
      </c>
      <c r="I804" s="9">
        <v>0</v>
      </c>
      <c r="J804" s="6">
        <v>8730.2</v>
      </c>
      <c r="K804" s="6">
        <v>7241.2</v>
      </c>
      <c r="L804" s="6">
        <v>803.4</v>
      </c>
      <c r="M804" s="9">
        <v>0</v>
      </c>
      <c r="N804" s="11" t="s">
        <v>16</v>
      </c>
      <c r="O804" s="26">
        <f t="shared" si="44"/>
        <v>8.830731707317073</v>
      </c>
      <c r="Q804" s="27"/>
      <c r="R804" s="28"/>
    </row>
    <row r="805" spans="1:18" ht="9.75" outlineLevel="4">
      <c r="A805" s="3" t="s">
        <v>1652</v>
      </c>
      <c r="B805" s="3" t="s">
        <v>13</v>
      </c>
      <c r="C805" s="22"/>
      <c r="D805" s="4" t="s">
        <v>1949</v>
      </c>
      <c r="E805" s="4" t="s">
        <v>1950</v>
      </c>
      <c r="F805" s="6">
        <v>810.8</v>
      </c>
      <c r="G805" s="6">
        <v>29.8</v>
      </c>
      <c r="H805" s="6">
        <v>329.3</v>
      </c>
      <c r="I805" s="6">
        <v>190.1</v>
      </c>
      <c r="J805" s="6">
        <v>927.4</v>
      </c>
      <c r="K805" s="6">
        <v>749.5</v>
      </c>
      <c r="L805" s="6">
        <v>29.2</v>
      </c>
      <c r="M805" s="6">
        <v>3550</v>
      </c>
      <c r="N805" s="11" t="s">
        <v>16</v>
      </c>
      <c r="O805" s="26">
        <f t="shared" si="44"/>
        <v>0.9243956586087815</v>
      </c>
      <c r="Q805" s="27"/>
      <c r="R805" s="28"/>
    </row>
    <row r="806" spans="1:18" ht="9.75" outlineLevel="4">
      <c r="A806" s="3" t="s">
        <v>1652</v>
      </c>
      <c r="B806" s="3" t="s">
        <v>13</v>
      </c>
      <c r="C806" s="22"/>
      <c r="D806" s="4" t="s">
        <v>1894</v>
      </c>
      <c r="E806" s="4" t="s">
        <v>64</v>
      </c>
      <c r="F806" s="6">
        <v>810.7</v>
      </c>
      <c r="G806" s="6">
        <v>32.1</v>
      </c>
      <c r="H806" s="6">
        <v>386.6</v>
      </c>
      <c r="I806" s="6">
        <v>177.7</v>
      </c>
      <c r="J806" s="6">
        <v>616.2</v>
      </c>
      <c r="K806" s="6">
        <v>455.9</v>
      </c>
      <c r="L806" s="6">
        <v>32.2</v>
      </c>
      <c r="M806" s="6">
        <v>5800</v>
      </c>
      <c r="N806" s="11" t="s">
        <v>16</v>
      </c>
      <c r="O806" s="26">
        <f t="shared" si="44"/>
        <v>0.5623535216479585</v>
      </c>
      <c r="Q806" s="27"/>
      <c r="R806" s="28"/>
    </row>
    <row r="807" spans="1:18" ht="9.75" outlineLevel="4">
      <c r="A807" s="3" t="s">
        <v>1652</v>
      </c>
      <c r="B807" s="3" t="s">
        <v>13</v>
      </c>
      <c r="C807" s="22"/>
      <c r="D807" s="4" t="s">
        <v>2038</v>
      </c>
      <c r="E807" s="4" t="s">
        <v>2039</v>
      </c>
      <c r="F807" s="6">
        <v>808.4</v>
      </c>
      <c r="G807" s="9">
        <v>0</v>
      </c>
      <c r="H807" s="9">
        <v>0</v>
      </c>
      <c r="I807" s="9">
        <v>0</v>
      </c>
      <c r="J807" s="6">
        <v>6227</v>
      </c>
      <c r="K807" s="6">
        <v>5584.7</v>
      </c>
      <c r="L807" s="6">
        <v>839.5</v>
      </c>
      <c r="M807" s="6">
        <v>97</v>
      </c>
      <c r="N807" s="11" t="s">
        <v>16</v>
      </c>
      <c r="O807" s="26">
        <f t="shared" si="44"/>
        <v>6.908337456704602</v>
      </c>
      <c r="Q807" s="27"/>
      <c r="R807" s="28"/>
    </row>
    <row r="808" spans="1:18" ht="9.75" outlineLevel="4">
      <c r="A808" s="3" t="s">
        <v>1652</v>
      </c>
      <c r="B808" s="3" t="s">
        <v>13</v>
      </c>
      <c r="C808" s="22"/>
      <c r="D808" s="4" t="s">
        <v>2057</v>
      </c>
      <c r="E808" s="4" t="s">
        <v>2058</v>
      </c>
      <c r="F808" s="6">
        <v>806.8</v>
      </c>
      <c r="G808" s="6">
        <v>48.6</v>
      </c>
      <c r="H808" s="6">
        <v>722.8</v>
      </c>
      <c r="I808" s="6">
        <v>399.4</v>
      </c>
      <c r="J808" s="6">
        <v>893.2</v>
      </c>
      <c r="K808" s="6">
        <v>588.3</v>
      </c>
      <c r="L808" s="6">
        <v>91.9</v>
      </c>
      <c r="M808" s="9">
        <v>0</v>
      </c>
      <c r="N808" s="11" t="s">
        <v>16</v>
      </c>
      <c r="O808" s="26">
        <f t="shared" si="44"/>
        <v>0.7291769955379276</v>
      </c>
      <c r="Q808" s="27"/>
      <c r="R808" s="28"/>
    </row>
    <row r="809" spans="1:18" ht="9.75" outlineLevel="4">
      <c r="A809" s="3" t="s">
        <v>1652</v>
      </c>
      <c r="B809" s="3" t="s">
        <v>13</v>
      </c>
      <c r="C809" s="22"/>
      <c r="D809" s="4" t="s">
        <v>1980</v>
      </c>
      <c r="E809" s="4" t="s">
        <v>64</v>
      </c>
      <c r="F809" s="6">
        <v>804.8</v>
      </c>
      <c r="G809" s="10">
        <v>3.69</v>
      </c>
      <c r="H809" s="6">
        <v>47</v>
      </c>
      <c r="I809" s="10">
        <v>7.07</v>
      </c>
      <c r="J809" s="6">
        <v>604.3</v>
      </c>
      <c r="K809" s="6">
        <v>377.3</v>
      </c>
      <c r="L809" s="10">
        <v>1.18</v>
      </c>
      <c r="M809" s="6">
        <v>2708</v>
      </c>
      <c r="N809" s="11" t="s">
        <v>16</v>
      </c>
      <c r="O809" s="26">
        <f t="shared" si="44"/>
        <v>0.46881212723658056</v>
      </c>
      <c r="Q809" s="27"/>
      <c r="R809" s="28"/>
    </row>
    <row r="810" spans="1:18" ht="9.75" outlineLevel="4">
      <c r="A810" s="3" t="s">
        <v>1652</v>
      </c>
      <c r="B810" s="3" t="s">
        <v>13</v>
      </c>
      <c r="C810" s="22"/>
      <c r="D810" s="4" t="s">
        <v>2066</v>
      </c>
      <c r="E810" s="4" t="s">
        <v>2067</v>
      </c>
      <c r="F810" s="6">
        <v>766.6</v>
      </c>
      <c r="G810" s="6">
        <v>13.9</v>
      </c>
      <c r="H810" s="6">
        <v>223.5</v>
      </c>
      <c r="I810" s="6">
        <v>91.4</v>
      </c>
      <c r="J810" s="6">
        <v>365.8</v>
      </c>
      <c r="K810" s="6">
        <v>277.2</v>
      </c>
      <c r="L810" s="6">
        <v>14.4</v>
      </c>
      <c r="M810" s="9">
        <v>0</v>
      </c>
      <c r="N810" s="11" t="s">
        <v>16</v>
      </c>
      <c r="O810" s="26">
        <f t="shared" si="44"/>
        <v>0.3615966605791808</v>
      </c>
      <c r="Q810" s="27"/>
      <c r="R810" s="28"/>
    </row>
    <row r="811" spans="1:18" ht="9.75" outlineLevel="4">
      <c r="A811" s="3" t="s">
        <v>1652</v>
      </c>
      <c r="B811" s="3" t="s">
        <v>13</v>
      </c>
      <c r="C811" s="22"/>
      <c r="D811" s="4" t="s">
        <v>1965</v>
      </c>
      <c r="E811" s="4" t="s">
        <v>1966</v>
      </c>
      <c r="F811" s="6">
        <v>742</v>
      </c>
      <c r="G811" s="6">
        <v>18.6</v>
      </c>
      <c r="H811" s="6">
        <v>227.5</v>
      </c>
      <c r="I811" s="6">
        <v>99.1</v>
      </c>
      <c r="J811" s="6">
        <v>747.6</v>
      </c>
      <c r="K811" s="6">
        <v>546.6</v>
      </c>
      <c r="L811" s="6">
        <v>18.1</v>
      </c>
      <c r="M811" s="6">
        <v>3150</v>
      </c>
      <c r="N811" s="11" t="s">
        <v>16</v>
      </c>
      <c r="O811" s="26">
        <f t="shared" si="44"/>
        <v>0.7366576819407008</v>
      </c>
      <c r="Q811" s="27"/>
      <c r="R811" s="28"/>
    </row>
    <row r="812" spans="1:18" ht="9.75" outlineLevel="4">
      <c r="A812" s="3" t="s">
        <v>1652</v>
      </c>
      <c r="B812" s="3" t="s">
        <v>13</v>
      </c>
      <c r="C812" s="22"/>
      <c r="D812" s="4" t="s">
        <v>1979</v>
      </c>
      <c r="E812" s="4" t="s">
        <v>64</v>
      </c>
      <c r="F812" s="6">
        <v>737</v>
      </c>
      <c r="G812" s="6">
        <v>14.1</v>
      </c>
      <c r="H812" s="6">
        <v>220.1</v>
      </c>
      <c r="I812" s="6">
        <v>123.6</v>
      </c>
      <c r="J812" s="6">
        <v>1237.9</v>
      </c>
      <c r="K812" s="6">
        <v>979.2</v>
      </c>
      <c r="L812" s="6">
        <v>44.7</v>
      </c>
      <c r="M812" s="6">
        <v>2730</v>
      </c>
      <c r="N812" s="11" t="s">
        <v>16</v>
      </c>
      <c r="O812" s="26">
        <f t="shared" si="44"/>
        <v>1.328629579375848</v>
      </c>
      <c r="Q812" s="27"/>
      <c r="R812" s="28"/>
    </row>
    <row r="813" spans="1:18" ht="9.75" outlineLevel="4">
      <c r="A813" s="3" t="s">
        <v>1652</v>
      </c>
      <c r="B813" s="3" t="s">
        <v>13</v>
      </c>
      <c r="C813" s="22"/>
      <c r="D813" s="4" t="s">
        <v>1973</v>
      </c>
      <c r="E813" s="4" t="s">
        <v>1974</v>
      </c>
      <c r="F813" s="6">
        <v>733</v>
      </c>
      <c r="G813" s="6">
        <v>34.2</v>
      </c>
      <c r="H813" s="6">
        <v>1071.2</v>
      </c>
      <c r="I813" s="6">
        <v>824.1</v>
      </c>
      <c r="J813" s="6">
        <v>1192.4</v>
      </c>
      <c r="K813" s="6">
        <v>904.4</v>
      </c>
      <c r="L813" s="6">
        <v>327.8</v>
      </c>
      <c r="M813" s="6">
        <v>2865</v>
      </c>
      <c r="N813" s="11" t="s">
        <v>16</v>
      </c>
      <c r="O813" s="26">
        <f t="shared" si="44"/>
        <v>1.2338335607094133</v>
      </c>
      <c r="Q813" s="27"/>
      <c r="R813" s="28"/>
    </row>
    <row r="814" spans="1:18" ht="9.75" outlineLevel="4">
      <c r="A814" s="3" t="s">
        <v>1652</v>
      </c>
      <c r="B814" s="3" t="s">
        <v>13</v>
      </c>
      <c r="C814" s="22"/>
      <c r="D814" s="4" t="s">
        <v>1992</v>
      </c>
      <c r="E814" s="4" t="s">
        <v>1993</v>
      </c>
      <c r="F814" s="6">
        <v>705.2</v>
      </c>
      <c r="G814" s="6">
        <v>33.7</v>
      </c>
      <c r="H814" s="6">
        <v>363.6</v>
      </c>
      <c r="I814" s="6">
        <v>212.2</v>
      </c>
      <c r="J814" s="6">
        <v>598.4</v>
      </c>
      <c r="K814" s="6">
        <v>366.2</v>
      </c>
      <c r="L814" s="6">
        <v>25.6</v>
      </c>
      <c r="M814" s="6">
        <v>2247</v>
      </c>
      <c r="N814" s="11" t="s">
        <v>16</v>
      </c>
      <c r="O814" s="26">
        <f t="shared" si="44"/>
        <v>0.5192853091321611</v>
      </c>
      <c r="Q814" s="27"/>
      <c r="R814" s="28"/>
    </row>
    <row r="815" spans="1:18" ht="9.75" outlineLevel="4">
      <c r="A815" s="3" t="s">
        <v>1652</v>
      </c>
      <c r="B815" s="3" t="s">
        <v>13</v>
      </c>
      <c r="C815" s="22"/>
      <c r="D815" s="4" t="s">
        <v>1990</v>
      </c>
      <c r="E815" s="4" t="s">
        <v>64</v>
      </c>
      <c r="F815" s="6">
        <v>658.4</v>
      </c>
      <c r="G815" s="6">
        <v>44.1</v>
      </c>
      <c r="H815" s="6">
        <v>864.8</v>
      </c>
      <c r="I815" s="6">
        <v>558.2</v>
      </c>
      <c r="J815" s="6">
        <v>1375.3</v>
      </c>
      <c r="K815" s="6">
        <v>1117.4</v>
      </c>
      <c r="L815" s="6">
        <v>30.8</v>
      </c>
      <c r="M815" s="6">
        <v>2400</v>
      </c>
      <c r="N815" s="11" t="s">
        <v>16</v>
      </c>
      <c r="O815" s="26">
        <f t="shared" si="44"/>
        <v>1.6971445929526126</v>
      </c>
      <c r="Q815" s="27"/>
      <c r="R815" s="28"/>
    </row>
    <row r="816" spans="1:18" ht="9.75" outlineLevel="4">
      <c r="A816" s="3" t="s">
        <v>1652</v>
      </c>
      <c r="B816" s="3" t="s">
        <v>13</v>
      </c>
      <c r="C816" s="22"/>
      <c r="D816" s="4" t="s">
        <v>2014</v>
      </c>
      <c r="E816" s="4" t="s">
        <v>2015</v>
      </c>
      <c r="F816" s="6">
        <v>654.6</v>
      </c>
      <c r="G816" s="6">
        <v>227.7</v>
      </c>
      <c r="H816" s="6">
        <v>3270.2</v>
      </c>
      <c r="I816" s="6">
        <v>2174.7</v>
      </c>
      <c r="J816" s="6">
        <v>3095.2</v>
      </c>
      <c r="K816" s="6">
        <v>2494.5</v>
      </c>
      <c r="L816" s="6">
        <v>234</v>
      </c>
      <c r="M816" s="6">
        <v>1339</v>
      </c>
      <c r="N816" s="11" t="s">
        <v>16</v>
      </c>
      <c r="O816" s="26">
        <f t="shared" si="44"/>
        <v>3.810724106324473</v>
      </c>
      <c r="Q816" s="27"/>
      <c r="R816" s="28"/>
    </row>
    <row r="817" spans="1:18" ht="9.75" outlineLevel="4">
      <c r="A817" s="3" t="s">
        <v>1652</v>
      </c>
      <c r="B817" s="3" t="s">
        <v>13</v>
      </c>
      <c r="C817" s="22"/>
      <c r="D817" s="4" t="s">
        <v>1981</v>
      </c>
      <c r="E817" s="4" t="s">
        <v>1982</v>
      </c>
      <c r="F817" s="6">
        <v>645.5</v>
      </c>
      <c r="G817" s="6">
        <v>25</v>
      </c>
      <c r="H817" s="6">
        <v>358.2</v>
      </c>
      <c r="I817" s="6">
        <v>140.7</v>
      </c>
      <c r="J817" s="6">
        <v>572</v>
      </c>
      <c r="K817" s="6">
        <v>452.7</v>
      </c>
      <c r="L817" s="6">
        <v>30</v>
      </c>
      <c r="M817" s="6">
        <v>2693</v>
      </c>
      <c r="N817" s="11" t="s">
        <v>16</v>
      </c>
      <c r="O817" s="26">
        <f t="shared" si="44"/>
        <v>0.7013168086754453</v>
      </c>
      <c r="Q817" s="27"/>
      <c r="R817" s="28"/>
    </row>
    <row r="818" spans="1:18" ht="9.75" outlineLevel="4">
      <c r="A818" s="3" t="s">
        <v>1652</v>
      </c>
      <c r="B818" s="3" t="s">
        <v>13</v>
      </c>
      <c r="C818" s="22"/>
      <c r="D818" s="4" t="s">
        <v>2028</v>
      </c>
      <c r="E818" s="4" t="s">
        <v>64</v>
      </c>
      <c r="F818" s="6">
        <v>627</v>
      </c>
      <c r="G818" s="6">
        <v>72.4</v>
      </c>
      <c r="H818" s="9">
        <v>0</v>
      </c>
      <c r="I818" s="9">
        <v>0</v>
      </c>
      <c r="J818" s="6">
        <v>1886.3</v>
      </c>
      <c r="K818" s="6">
        <v>1694.6</v>
      </c>
      <c r="L818" s="6">
        <v>146.1</v>
      </c>
      <c r="M818" s="6">
        <v>540</v>
      </c>
      <c r="N818" s="11" t="s">
        <v>16</v>
      </c>
      <c r="O818" s="26">
        <f t="shared" si="44"/>
        <v>2.702711323763955</v>
      </c>
      <c r="Q818" s="27"/>
      <c r="R818" s="28"/>
    </row>
    <row r="819" spans="1:18" ht="9.75" outlineLevel="4">
      <c r="A819" s="3" t="s">
        <v>1652</v>
      </c>
      <c r="B819" s="3" t="s">
        <v>13</v>
      </c>
      <c r="C819" s="22"/>
      <c r="D819" s="4" t="s">
        <v>1977</v>
      </c>
      <c r="E819" s="4" t="s">
        <v>1978</v>
      </c>
      <c r="F819" s="6">
        <v>579.6</v>
      </c>
      <c r="G819" s="6">
        <v>10.8</v>
      </c>
      <c r="H819" s="6">
        <v>217.1</v>
      </c>
      <c r="I819" s="6">
        <v>91.1</v>
      </c>
      <c r="J819" s="6">
        <v>566.3</v>
      </c>
      <c r="K819" s="6">
        <v>395.4</v>
      </c>
      <c r="L819" s="6">
        <v>17.2</v>
      </c>
      <c r="M819" s="6">
        <v>2747</v>
      </c>
      <c r="N819" s="11" t="s">
        <v>16</v>
      </c>
      <c r="O819" s="26">
        <f t="shared" si="44"/>
        <v>0.6821946169772256</v>
      </c>
      <c r="Q819" s="27"/>
      <c r="R819" s="28"/>
    </row>
    <row r="820" spans="1:18" ht="9.75" outlineLevel="4">
      <c r="A820" s="3" t="s">
        <v>1652</v>
      </c>
      <c r="B820" s="3" t="s">
        <v>13</v>
      </c>
      <c r="C820" s="22"/>
      <c r="D820" s="4" t="s">
        <v>1967</v>
      </c>
      <c r="E820" s="4" t="s">
        <v>1968</v>
      </c>
      <c r="F820" s="6">
        <v>573.9</v>
      </c>
      <c r="G820" s="10">
        <v>2.51</v>
      </c>
      <c r="H820" s="6">
        <v>34.9</v>
      </c>
      <c r="I820" s="6">
        <v>11.7</v>
      </c>
      <c r="J820" s="6">
        <v>226.7</v>
      </c>
      <c r="K820" s="6">
        <v>111.7</v>
      </c>
      <c r="L820" s="10">
        <v>2.78</v>
      </c>
      <c r="M820" s="6">
        <v>3106</v>
      </c>
      <c r="N820" s="11" t="s">
        <v>16</v>
      </c>
      <c r="O820" s="26">
        <f t="shared" si="44"/>
        <v>0.19463321136086428</v>
      </c>
      <c r="Q820" s="27"/>
      <c r="R820" s="28"/>
    </row>
    <row r="821" spans="1:18" ht="9.75" outlineLevel="4">
      <c r="A821" s="3" t="s">
        <v>1652</v>
      </c>
      <c r="B821" s="3" t="s">
        <v>13</v>
      </c>
      <c r="C821" s="22"/>
      <c r="D821" s="4" t="s">
        <v>2085</v>
      </c>
      <c r="E821" s="4" t="s">
        <v>64</v>
      </c>
      <c r="F821" s="6">
        <v>555.4</v>
      </c>
      <c r="G821" s="6">
        <v>28.6</v>
      </c>
      <c r="H821" s="9">
        <v>0</v>
      </c>
      <c r="I821" s="6">
        <v>101.3</v>
      </c>
      <c r="J821" s="6">
        <v>877.6</v>
      </c>
      <c r="K821" s="6">
        <v>792</v>
      </c>
      <c r="L821" s="6">
        <v>26.2</v>
      </c>
      <c r="M821" s="9">
        <v>0</v>
      </c>
      <c r="N821" s="11" t="s">
        <v>16</v>
      </c>
      <c r="O821" s="26">
        <f t="shared" si="44"/>
        <v>1.4259992797983436</v>
      </c>
      <c r="Q821" s="27"/>
      <c r="R821" s="28"/>
    </row>
    <row r="822" spans="1:18" ht="9.75" outlineLevel="4">
      <c r="A822" s="3" t="s">
        <v>1652</v>
      </c>
      <c r="B822" s="3" t="s">
        <v>13</v>
      </c>
      <c r="C822" s="22"/>
      <c r="D822" s="4" t="s">
        <v>1999</v>
      </c>
      <c r="E822" s="4" t="s">
        <v>2000</v>
      </c>
      <c r="F822" s="6">
        <v>552.6</v>
      </c>
      <c r="G822" s="6">
        <v>59.3</v>
      </c>
      <c r="H822" s="6">
        <v>1151.4</v>
      </c>
      <c r="I822" s="6">
        <v>414.5</v>
      </c>
      <c r="J822" s="6">
        <v>669.8</v>
      </c>
      <c r="K822" s="6">
        <v>523.7</v>
      </c>
      <c r="L822" s="6">
        <v>82.6</v>
      </c>
      <c r="M822" s="6">
        <v>1900</v>
      </c>
      <c r="N822" s="11" t="s">
        <v>16</v>
      </c>
      <c r="O822" s="26">
        <f t="shared" si="44"/>
        <v>0.9477017734346725</v>
      </c>
      <c r="Q822" s="27"/>
      <c r="R822" s="28"/>
    </row>
    <row r="823" spans="1:18" ht="9.75" outlineLevel="4">
      <c r="A823" s="3" t="s">
        <v>1652</v>
      </c>
      <c r="B823" s="3" t="s">
        <v>13</v>
      </c>
      <c r="C823" s="22"/>
      <c r="D823" s="4" t="s">
        <v>2005</v>
      </c>
      <c r="E823" s="4" t="s">
        <v>2006</v>
      </c>
      <c r="F823" s="6">
        <v>543.2</v>
      </c>
      <c r="G823" s="10">
        <v>8.07</v>
      </c>
      <c r="H823" s="6">
        <v>244.4</v>
      </c>
      <c r="I823" s="6">
        <v>239.9</v>
      </c>
      <c r="J823" s="6">
        <v>724</v>
      </c>
      <c r="K823" s="6">
        <v>496</v>
      </c>
      <c r="L823" s="10">
        <v>5.82</v>
      </c>
      <c r="M823" s="6">
        <v>1878</v>
      </c>
      <c r="N823" s="11" t="s">
        <v>16</v>
      </c>
      <c r="O823" s="26">
        <f t="shared" si="44"/>
        <v>0.9131075110456554</v>
      </c>
      <c r="Q823" s="27"/>
      <c r="R823" s="28"/>
    </row>
    <row r="824" spans="1:18" ht="9.75" outlineLevel="4">
      <c r="A824" s="3" t="s">
        <v>1652</v>
      </c>
      <c r="B824" s="3" t="s">
        <v>13</v>
      </c>
      <c r="C824" s="22"/>
      <c r="D824" s="4" t="s">
        <v>1970</v>
      </c>
      <c r="E824" s="4" t="s">
        <v>1971</v>
      </c>
      <c r="F824" s="6">
        <v>542.9</v>
      </c>
      <c r="G824" s="6">
        <v>32.8</v>
      </c>
      <c r="H824" s="6">
        <v>855.2</v>
      </c>
      <c r="I824" s="6">
        <v>303.6</v>
      </c>
      <c r="J824" s="6">
        <v>594</v>
      </c>
      <c r="K824" s="6">
        <v>399.2</v>
      </c>
      <c r="L824" s="6">
        <v>45.2</v>
      </c>
      <c r="M824" s="6">
        <v>3100</v>
      </c>
      <c r="N824" s="11" t="s">
        <v>16</v>
      </c>
      <c r="O824" s="26">
        <f t="shared" si="44"/>
        <v>0.7353103702339289</v>
      </c>
      <c r="Q824" s="27"/>
      <c r="R824" s="28"/>
    </row>
    <row r="825" spans="1:18" ht="9.75" outlineLevel="4">
      <c r="A825" s="3" t="s">
        <v>1652</v>
      </c>
      <c r="B825" s="3" t="s">
        <v>13</v>
      </c>
      <c r="C825" s="22"/>
      <c r="D825" s="4" t="s">
        <v>2022</v>
      </c>
      <c r="E825" s="4" t="s">
        <v>64</v>
      </c>
      <c r="F825" s="6">
        <v>539.4</v>
      </c>
      <c r="G825" s="10">
        <v>9.02</v>
      </c>
      <c r="H825" s="6">
        <v>47.5</v>
      </c>
      <c r="I825" s="6">
        <v>23.3</v>
      </c>
      <c r="J825" s="6">
        <v>2024.6</v>
      </c>
      <c r="K825" s="6">
        <v>1913.1</v>
      </c>
      <c r="L825" s="10">
        <v>7.77</v>
      </c>
      <c r="M825" s="6">
        <v>1000</v>
      </c>
      <c r="N825" s="11" t="s">
        <v>16</v>
      </c>
      <c r="O825" s="26">
        <f t="shared" si="44"/>
        <v>3.546718576195773</v>
      </c>
      <c r="Q825" s="27"/>
      <c r="R825" s="28"/>
    </row>
    <row r="826" spans="1:18" ht="9.75" outlineLevel="4">
      <c r="A826" s="3" t="s">
        <v>1652</v>
      </c>
      <c r="B826" s="3" t="s">
        <v>13</v>
      </c>
      <c r="C826" s="22"/>
      <c r="D826" s="4" t="s">
        <v>1945</v>
      </c>
      <c r="E826" s="4" t="s">
        <v>1946</v>
      </c>
      <c r="F826" s="6">
        <v>488.6</v>
      </c>
      <c r="G826" s="6">
        <v>22.1</v>
      </c>
      <c r="H826" s="6">
        <v>497.8</v>
      </c>
      <c r="I826" s="6">
        <v>278.4</v>
      </c>
      <c r="J826" s="6">
        <v>712.7</v>
      </c>
      <c r="K826" s="6">
        <v>543.8</v>
      </c>
      <c r="L826" s="6">
        <v>27.6</v>
      </c>
      <c r="M826" s="6">
        <v>3775</v>
      </c>
      <c r="N826" s="11" t="s">
        <v>16</v>
      </c>
      <c r="O826" s="26">
        <f t="shared" si="44"/>
        <v>1.112975849365534</v>
      </c>
      <c r="Q826" s="27"/>
      <c r="R826" s="28"/>
    </row>
    <row r="827" spans="1:18" ht="9.75" outlineLevel="4">
      <c r="A827" s="3" t="s">
        <v>1652</v>
      </c>
      <c r="B827" s="3" t="s">
        <v>13</v>
      </c>
      <c r="C827" s="22"/>
      <c r="D827" s="4" t="s">
        <v>2009</v>
      </c>
      <c r="E827" s="4" t="s">
        <v>2010</v>
      </c>
      <c r="F827" s="6">
        <v>447.4</v>
      </c>
      <c r="G827" s="6">
        <v>24.4</v>
      </c>
      <c r="H827" s="6">
        <v>355.5</v>
      </c>
      <c r="I827" s="6">
        <v>227.7</v>
      </c>
      <c r="J827" s="6">
        <v>919.9</v>
      </c>
      <c r="K827" s="6">
        <v>649.1</v>
      </c>
      <c r="L827" s="6">
        <v>28.4</v>
      </c>
      <c r="M827" s="6">
        <v>1800</v>
      </c>
      <c r="N827" s="11" t="s">
        <v>16</v>
      </c>
      <c r="O827" s="26">
        <f t="shared" si="44"/>
        <v>1.4508270004470274</v>
      </c>
      <c r="Q827" s="27"/>
      <c r="R827" s="28"/>
    </row>
    <row r="828" spans="1:18" ht="9.75" outlineLevel="4">
      <c r="A828" s="3" t="s">
        <v>1652</v>
      </c>
      <c r="B828" s="3" t="s">
        <v>13</v>
      </c>
      <c r="C828" s="22"/>
      <c r="D828" s="4" t="s">
        <v>1997</v>
      </c>
      <c r="E828" s="4" t="s">
        <v>1998</v>
      </c>
      <c r="F828" s="6">
        <v>445.5</v>
      </c>
      <c r="G828" s="6">
        <v>37.7</v>
      </c>
      <c r="H828" s="6">
        <v>178.4</v>
      </c>
      <c r="I828" s="6">
        <v>113.2</v>
      </c>
      <c r="J828" s="6">
        <v>2103.2</v>
      </c>
      <c r="K828" s="6">
        <v>1785</v>
      </c>
      <c r="L828" s="6">
        <v>20</v>
      </c>
      <c r="M828" s="6">
        <v>1921</v>
      </c>
      <c r="N828" s="11" t="s">
        <v>16</v>
      </c>
      <c r="O828" s="26">
        <f t="shared" si="44"/>
        <v>4.006734006734007</v>
      </c>
      <c r="Q828" s="27"/>
      <c r="R828" s="28"/>
    </row>
    <row r="829" spans="1:18" ht="9.75" outlineLevel="4">
      <c r="A829" s="3" t="s">
        <v>1652</v>
      </c>
      <c r="B829" s="3" t="s">
        <v>13</v>
      </c>
      <c r="C829" s="22"/>
      <c r="D829" s="4" t="s">
        <v>2029</v>
      </c>
      <c r="E829" s="4" t="s">
        <v>2030</v>
      </c>
      <c r="F829" s="6">
        <v>424.5</v>
      </c>
      <c r="G829" s="6">
        <v>35.3</v>
      </c>
      <c r="H829" s="6">
        <v>400.7</v>
      </c>
      <c r="I829" s="6">
        <v>353.7</v>
      </c>
      <c r="J829" s="6">
        <v>701</v>
      </c>
      <c r="K829" s="6">
        <v>652.5</v>
      </c>
      <c r="L829" s="10">
        <v>5.7</v>
      </c>
      <c r="M829" s="6">
        <v>538</v>
      </c>
      <c r="N829" s="11" t="s">
        <v>16</v>
      </c>
      <c r="O829" s="26">
        <f t="shared" si="44"/>
        <v>1.5371024734982333</v>
      </c>
      <c r="Q829" s="27"/>
      <c r="R829" s="28"/>
    </row>
    <row r="830" spans="1:18" ht="9.75" outlineLevel="4">
      <c r="A830" s="3" t="s">
        <v>1652</v>
      </c>
      <c r="B830" s="3" t="s">
        <v>13</v>
      </c>
      <c r="C830" s="22"/>
      <c r="D830" s="4" t="s">
        <v>1985</v>
      </c>
      <c r="E830" s="4" t="s">
        <v>1986</v>
      </c>
      <c r="F830" s="6">
        <v>423.8</v>
      </c>
      <c r="G830" s="6">
        <v>27.9</v>
      </c>
      <c r="H830" s="6">
        <v>274.2</v>
      </c>
      <c r="I830" s="6">
        <v>59.5</v>
      </c>
      <c r="J830" s="6">
        <v>414.1</v>
      </c>
      <c r="K830" s="6">
        <v>313.7</v>
      </c>
      <c r="L830" s="6">
        <v>13.3</v>
      </c>
      <c r="M830" s="6">
        <v>2600</v>
      </c>
      <c r="N830" s="11" t="s">
        <v>16</v>
      </c>
      <c r="O830" s="26">
        <f t="shared" si="44"/>
        <v>0.7402076451156205</v>
      </c>
      <c r="Q830" s="27"/>
      <c r="R830" s="28"/>
    </row>
    <row r="831" spans="1:18" ht="9.75" outlineLevel="4">
      <c r="A831" s="3" t="s">
        <v>1652</v>
      </c>
      <c r="B831" s="3" t="s">
        <v>13</v>
      </c>
      <c r="C831" s="22"/>
      <c r="D831" s="4" t="s">
        <v>1995</v>
      </c>
      <c r="E831" s="4" t="s">
        <v>1996</v>
      </c>
      <c r="F831" s="6">
        <v>387.8</v>
      </c>
      <c r="G831" s="6">
        <v>16.6</v>
      </c>
      <c r="H831" s="6">
        <v>184.8</v>
      </c>
      <c r="I831" s="6">
        <v>99.5</v>
      </c>
      <c r="J831" s="6">
        <v>442.4</v>
      </c>
      <c r="K831" s="6">
        <v>387.1</v>
      </c>
      <c r="L831" s="6">
        <v>16.7</v>
      </c>
      <c r="M831" s="6">
        <v>1970</v>
      </c>
      <c r="N831" s="11" t="s">
        <v>16</v>
      </c>
      <c r="O831" s="26">
        <f t="shared" si="44"/>
        <v>0.9981949458483754</v>
      </c>
      <c r="Q831" s="27"/>
      <c r="R831" s="28"/>
    </row>
    <row r="832" spans="1:18" ht="9.75" outlineLevel="4">
      <c r="A832" s="3" t="s">
        <v>1652</v>
      </c>
      <c r="B832" s="3" t="s">
        <v>13</v>
      </c>
      <c r="C832" s="22"/>
      <c r="D832" s="4" t="s">
        <v>1994</v>
      </c>
      <c r="E832" s="4" t="s">
        <v>64</v>
      </c>
      <c r="F832" s="6">
        <v>376</v>
      </c>
      <c r="G832" s="10">
        <v>3.93</v>
      </c>
      <c r="H832" s="6">
        <v>75.1</v>
      </c>
      <c r="I832" s="6">
        <v>25.7</v>
      </c>
      <c r="J832" s="6">
        <v>296.2</v>
      </c>
      <c r="K832" s="6">
        <v>203.9</v>
      </c>
      <c r="L832" s="10">
        <v>4.83</v>
      </c>
      <c r="M832" s="6">
        <v>2234</v>
      </c>
      <c r="N832" s="11" t="s">
        <v>16</v>
      </c>
      <c r="O832" s="26">
        <f t="shared" si="44"/>
        <v>0.5422872340425532</v>
      </c>
      <c r="Q832" s="27"/>
      <c r="R832" s="28"/>
    </row>
    <row r="833" spans="1:18" ht="9.75" outlineLevel="4">
      <c r="A833" s="3" t="s">
        <v>1652</v>
      </c>
      <c r="B833" s="3" t="s">
        <v>13</v>
      </c>
      <c r="C833" s="22"/>
      <c r="D833" s="4" t="s">
        <v>2018</v>
      </c>
      <c r="E833" s="4" t="s">
        <v>2019</v>
      </c>
      <c r="F833" s="6">
        <v>372</v>
      </c>
      <c r="G833" s="10">
        <v>8.08</v>
      </c>
      <c r="H833" s="6">
        <v>57.5</v>
      </c>
      <c r="I833" s="6">
        <v>30.2</v>
      </c>
      <c r="J833" s="6">
        <v>611.4</v>
      </c>
      <c r="K833" s="6">
        <v>515.8</v>
      </c>
      <c r="L833" s="6">
        <v>127.7</v>
      </c>
      <c r="M833" s="6">
        <v>1064</v>
      </c>
      <c r="N833" s="11" t="s">
        <v>16</v>
      </c>
      <c r="O833" s="26">
        <f t="shared" si="44"/>
        <v>1.3865591397849462</v>
      </c>
      <c r="Q833" s="27"/>
      <c r="R833" s="28"/>
    </row>
    <row r="834" spans="1:18" ht="9.75" outlineLevel="4">
      <c r="A834" s="3" t="s">
        <v>1652</v>
      </c>
      <c r="B834" s="3" t="s">
        <v>13</v>
      </c>
      <c r="C834" s="22"/>
      <c r="D834" s="4" t="s">
        <v>2020</v>
      </c>
      <c r="E834" s="4" t="s">
        <v>2021</v>
      </c>
      <c r="F834" s="6">
        <v>346.6</v>
      </c>
      <c r="G834" s="6">
        <v>32.5</v>
      </c>
      <c r="H834" s="6">
        <v>302.7</v>
      </c>
      <c r="I834" s="6">
        <v>248.9</v>
      </c>
      <c r="J834" s="6">
        <v>705.5</v>
      </c>
      <c r="K834" s="6">
        <v>642.2</v>
      </c>
      <c r="L834" s="6">
        <v>56.8</v>
      </c>
      <c r="M834" s="6">
        <v>1000</v>
      </c>
      <c r="N834" s="11" t="s">
        <v>16</v>
      </c>
      <c r="O834" s="26">
        <f t="shared" si="44"/>
        <v>1.8528563185227929</v>
      </c>
      <c r="Q834" s="27"/>
      <c r="R834" s="28"/>
    </row>
    <row r="835" spans="1:18" ht="9.75" outlineLevel="4">
      <c r="A835" s="3" t="s">
        <v>1652</v>
      </c>
      <c r="B835" s="3" t="s">
        <v>13</v>
      </c>
      <c r="C835" s="22"/>
      <c r="D835" s="4" t="s">
        <v>2017</v>
      </c>
      <c r="E835" s="4" t="s">
        <v>64</v>
      </c>
      <c r="F835" s="6">
        <v>332.3</v>
      </c>
      <c r="G835" s="6">
        <v>49.1</v>
      </c>
      <c r="H835" s="6">
        <v>48.4</v>
      </c>
      <c r="I835" s="6">
        <v>22.5</v>
      </c>
      <c r="J835" s="6">
        <v>1217.9</v>
      </c>
      <c r="K835" s="6">
        <v>984.5</v>
      </c>
      <c r="L835" s="6">
        <v>39.9</v>
      </c>
      <c r="M835" s="6">
        <v>1068</v>
      </c>
      <c r="N835" s="11" t="s">
        <v>16</v>
      </c>
      <c r="O835" s="26">
        <f t="shared" si="44"/>
        <v>2.9626843213963285</v>
      </c>
      <c r="Q835" s="27"/>
      <c r="R835" s="28"/>
    </row>
    <row r="836" spans="1:18" ht="9.75" outlineLevel="4">
      <c r="A836" s="3" t="s">
        <v>1652</v>
      </c>
      <c r="B836" s="3" t="s">
        <v>13</v>
      </c>
      <c r="C836" s="22"/>
      <c r="D836" s="4" t="s">
        <v>2003</v>
      </c>
      <c r="E836" s="4" t="s">
        <v>2004</v>
      </c>
      <c r="F836" s="6">
        <v>306.4</v>
      </c>
      <c r="G836" s="10">
        <v>4.03</v>
      </c>
      <c r="H836" s="6">
        <v>118.4</v>
      </c>
      <c r="I836" s="6">
        <v>60.3</v>
      </c>
      <c r="J836" s="6">
        <v>311.7</v>
      </c>
      <c r="K836" s="6">
        <v>267.7</v>
      </c>
      <c r="L836" s="6">
        <v>19.3</v>
      </c>
      <c r="M836" s="6">
        <v>1900</v>
      </c>
      <c r="N836" s="11" t="s">
        <v>16</v>
      </c>
      <c r="O836" s="26">
        <f t="shared" si="44"/>
        <v>0.8736945169712794</v>
      </c>
      <c r="Q836" s="27"/>
      <c r="R836" s="28"/>
    </row>
    <row r="837" spans="1:18" ht="9.75" outlineLevel="4">
      <c r="A837" s="3" t="s">
        <v>1652</v>
      </c>
      <c r="B837" s="3" t="s">
        <v>13</v>
      </c>
      <c r="C837" s="22"/>
      <c r="D837" s="4" t="s">
        <v>2023</v>
      </c>
      <c r="E837" s="4" t="s">
        <v>2024</v>
      </c>
      <c r="F837" s="6">
        <v>303.5</v>
      </c>
      <c r="G837" s="10">
        <v>3.42</v>
      </c>
      <c r="H837" s="6">
        <v>72</v>
      </c>
      <c r="I837" s="6">
        <v>37.5</v>
      </c>
      <c r="J837" s="6">
        <v>480.4</v>
      </c>
      <c r="K837" s="6">
        <v>361.4</v>
      </c>
      <c r="L837" s="10">
        <v>5.25</v>
      </c>
      <c r="M837" s="6">
        <v>993</v>
      </c>
      <c r="N837" s="11" t="s">
        <v>16</v>
      </c>
      <c r="O837" s="26">
        <f t="shared" si="44"/>
        <v>1.1907742998352553</v>
      </c>
      <c r="Q837" s="27"/>
      <c r="R837" s="28"/>
    </row>
    <row r="838" spans="1:18" ht="9.75" outlineLevel="4">
      <c r="A838" s="3" t="s">
        <v>1652</v>
      </c>
      <c r="B838" s="3" t="s">
        <v>13</v>
      </c>
      <c r="C838" s="22"/>
      <c r="D838" s="4" t="s">
        <v>2026</v>
      </c>
      <c r="E838" s="4" t="s">
        <v>2027</v>
      </c>
      <c r="F838" s="6">
        <v>294.8</v>
      </c>
      <c r="G838" s="6">
        <v>27</v>
      </c>
      <c r="H838" s="6">
        <v>561.2</v>
      </c>
      <c r="I838" s="6">
        <v>374.7</v>
      </c>
      <c r="J838" s="6">
        <v>618.2</v>
      </c>
      <c r="K838" s="6">
        <v>513.5</v>
      </c>
      <c r="L838" s="6">
        <v>68.2</v>
      </c>
      <c r="M838" s="6">
        <v>593</v>
      </c>
      <c r="N838" s="11" t="s">
        <v>16</v>
      </c>
      <c r="O838" s="26">
        <f t="shared" si="44"/>
        <v>1.7418588873812755</v>
      </c>
      <c r="Q838" s="27"/>
      <c r="R838" s="28"/>
    </row>
    <row r="839" spans="1:18" ht="9.75" outlineLevel="4">
      <c r="A839" s="3" t="s">
        <v>1652</v>
      </c>
      <c r="B839" s="3" t="s">
        <v>13</v>
      </c>
      <c r="C839" s="22"/>
      <c r="D839" s="4" t="s">
        <v>2095</v>
      </c>
      <c r="E839" s="4" t="s">
        <v>64</v>
      </c>
      <c r="F839" s="6">
        <v>235.7</v>
      </c>
      <c r="G839" s="10">
        <v>5.52</v>
      </c>
      <c r="H839" s="6">
        <v>98.4</v>
      </c>
      <c r="I839" s="6">
        <v>41.7</v>
      </c>
      <c r="J839" s="6">
        <v>200.8</v>
      </c>
      <c r="K839" s="6">
        <v>180.7</v>
      </c>
      <c r="L839" s="10">
        <v>5.45</v>
      </c>
      <c r="M839" s="9">
        <v>0</v>
      </c>
      <c r="N839" s="11" t="s">
        <v>16</v>
      </c>
      <c r="O839" s="26">
        <f t="shared" si="44"/>
        <v>0.7666525243954179</v>
      </c>
      <c r="Q839" s="27"/>
      <c r="R839" s="28"/>
    </row>
    <row r="840" spans="1:18" ht="9.75" outlineLevel="4">
      <c r="A840" s="3" t="s">
        <v>1652</v>
      </c>
      <c r="B840" s="3" t="s">
        <v>13</v>
      </c>
      <c r="C840" s="22"/>
      <c r="D840" s="4" t="s">
        <v>2036</v>
      </c>
      <c r="E840" s="4" t="s">
        <v>2037</v>
      </c>
      <c r="F840" s="6">
        <v>227.6</v>
      </c>
      <c r="G840" s="14">
        <v>0.475</v>
      </c>
      <c r="H840" s="10">
        <v>2.96</v>
      </c>
      <c r="I840" s="14">
        <v>0.945</v>
      </c>
      <c r="J840" s="6">
        <v>1795.8</v>
      </c>
      <c r="K840" s="6">
        <v>1707.4</v>
      </c>
      <c r="L840" s="6">
        <v>241.7</v>
      </c>
      <c r="M840" s="6">
        <v>101</v>
      </c>
      <c r="N840" s="11" t="s">
        <v>16</v>
      </c>
      <c r="O840" s="26">
        <f t="shared" si="44"/>
        <v>7.501757469244289</v>
      </c>
      <c r="Q840" s="27"/>
      <c r="R840" s="28"/>
    </row>
    <row r="841" spans="1:18" ht="9.75" outlineLevel="4">
      <c r="A841" s="3" t="s">
        <v>1652</v>
      </c>
      <c r="B841" s="3" t="s">
        <v>13</v>
      </c>
      <c r="C841" s="22"/>
      <c r="D841" s="4" t="s">
        <v>2007</v>
      </c>
      <c r="E841" s="4" t="s">
        <v>2008</v>
      </c>
      <c r="F841" s="6">
        <v>226.9</v>
      </c>
      <c r="G841" s="10">
        <v>6.65</v>
      </c>
      <c r="H841" s="6">
        <v>55.8</v>
      </c>
      <c r="I841" s="6">
        <v>30.4</v>
      </c>
      <c r="J841" s="6">
        <v>282.8</v>
      </c>
      <c r="K841" s="6">
        <v>239.1</v>
      </c>
      <c r="L841" s="10">
        <v>2.73</v>
      </c>
      <c r="M841" s="6">
        <v>1862</v>
      </c>
      <c r="N841" s="11" t="s">
        <v>16</v>
      </c>
      <c r="O841" s="26">
        <f t="shared" si="44"/>
        <v>1.0537681798148963</v>
      </c>
      <c r="Q841" s="27"/>
      <c r="R841" s="28"/>
    </row>
    <row r="842" spans="1:18" ht="9.75" outlineLevel="4">
      <c r="A842" s="3" t="s">
        <v>1652</v>
      </c>
      <c r="B842" s="3" t="s">
        <v>13</v>
      </c>
      <c r="C842" s="22"/>
      <c r="D842" s="4" t="s">
        <v>2012</v>
      </c>
      <c r="E842" s="4" t="s">
        <v>2013</v>
      </c>
      <c r="F842" s="6">
        <v>195.4</v>
      </c>
      <c r="G842" s="10">
        <v>4.71</v>
      </c>
      <c r="H842" s="6">
        <v>73.2</v>
      </c>
      <c r="I842" s="6">
        <v>27.6</v>
      </c>
      <c r="J842" s="6">
        <v>262.8</v>
      </c>
      <c r="K842" s="6">
        <v>203</v>
      </c>
      <c r="L842" s="6">
        <v>10.1</v>
      </c>
      <c r="M842" s="6">
        <v>1484</v>
      </c>
      <c r="N842" s="11" t="s">
        <v>16</v>
      </c>
      <c r="O842" s="26">
        <f t="shared" si="44"/>
        <v>1.0388945752302967</v>
      </c>
      <c r="Q842" s="27"/>
      <c r="R842" s="28"/>
    </row>
    <row r="843" spans="1:18" ht="9.75" outlineLevel="4">
      <c r="A843" s="3" t="s">
        <v>1652</v>
      </c>
      <c r="B843" s="3" t="s">
        <v>13</v>
      </c>
      <c r="C843" s="22"/>
      <c r="D843" s="4" t="s">
        <v>2087</v>
      </c>
      <c r="E843" s="4" t="s">
        <v>64</v>
      </c>
      <c r="F843" s="6">
        <v>125.4</v>
      </c>
      <c r="G843" s="9">
        <v>0</v>
      </c>
      <c r="H843" s="9">
        <v>0</v>
      </c>
      <c r="I843" s="6">
        <v>15.9</v>
      </c>
      <c r="J843" s="6">
        <v>6402.2</v>
      </c>
      <c r="K843" s="6">
        <v>5857.7</v>
      </c>
      <c r="L843" s="10">
        <v>2.67</v>
      </c>
      <c r="M843" s="9">
        <v>0</v>
      </c>
      <c r="N843" s="11" t="s">
        <v>16</v>
      </c>
      <c r="O843" s="26">
        <f t="shared" si="44"/>
        <v>46.71212121212121</v>
      </c>
      <c r="Q843" s="27"/>
      <c r="R843" s="28"/>
    </row>
    <row r="844" spans="1:18" ht="9.75" outlineLevel="4">
      <c r="A844" s="3" t="s">
        <v>1652</v>
      </c>
      <c r="B844" s="3" t="s">
        <v>13</v>
      </c>
      <c r="C844" s="22"/>
      <c r="D844" s="4" t="s">
        <v>2025</v>
      </c>
      <c r="E844" s="4" t="s">
        <v>64</v>
      </c>
      <c r="F844" s="6">
        <v>122.8</v>
      </c>
      <c r="G844" s="10">
        <v>9.88</v>
      </c>
      <c r="H844" s="6">
        <v>45.1</v>
      </c>
      <c r="I844" s="6">
        <v>27.7</v>
      </c>
      <c r="J844" s="6">
        <v>169.3</v>
      </c>
      <c r="K844" s="6">
        <v>117.6</v>
      </c>
      <c r="L844" s="6">
        <v>19</v>
      </c>
      <c r="M844" s="6">
        <v>650</v>
      </c>
      <c r="N844" s="11" t="s">
        <v>16</v>
      </c>
      <c r="O844" s="26">
        <f t="shared" si="44"/>
        <v>0.9576547231270358</v>
      </c>
      <c r="Q844" s="27"/>
      <c r="R844" s="28"/>
    </row>
    <row r="845" spans="1:18" ht="9.75" outlineLevel="4">
      <c r="A845" s="3" t="s">
        <v>1652</v>
      </c>
      <c r="B845" s="3" t="s">
        <v>13</v>
      </c>
      <c r="C845" s="22"/>
      <c r="D845" s="4" t="s">
        <v>2033</v>
      </c>
      <c r="E845" s="4" t="s">
        <v>64</v>
      </c>
      <c r="F845" s="6">
        <v>109.7</v>
      </c>
      <c r="G845" s="14">
        <v>0.76</v>
      </c>
      <c r="H845" s="6">
        <v>23.1</v>
      </c>
      <c r="I845" s="10">
        <v>2.93</v>
      </c>
      <c r="J845" s="6">
        <v>78.7</v>
      </c>
      <c r="K845" s="6">
        <v>23.6</v>
      </c>
      <c r="L845" s="14">
        <v>0.962</v>
      </c>
      <c r="M845" s="6">
        <v>318</v>
      </c>
      <c r="N845" s="11" t="s">
        <v>16</v>
      </c>
      <c r="O845" s="26">
        <f t="shared" si="44"/>
        <v>0.21513217866909753</v>
      </c>
      <c r="Q845" s="27"/>
      <c r="R845" s="28"/>
    </row>
    <row r="846" spans="1:18" ht="9.75" outlineLevel="4">
      <c r="A846" s="3" t="s">
        <v>1652</v>
      </c>
      <c r="B846" s="3" t="s">
        <v>13</v>
      </c>
      <c r="C846" s="22"/>
      <c r="D846" s="4" t="s">
        <v>2031</v>
      </c>
      <c r="E846" s="4" t="s">
        <v>2032</v>
      </c>
      <c r="F846" s="6">
        <v>103.8</v>
      </c>
      <c r="G846" s="10">
        <v>3.6</v>
      </c>
      <c r="H846" s="6">
        <v>89.5</v>
      </c>
      <c r="I846" s="6">
        <v>33.6</v>
      </c>
      <c r="J846" s="6">
        <v>500.8</v>
      </c>
      <c r="K846" s="6">
        <v>251.5</v>
      </c>
      <c r="L846" s="10">
        <v>2.86</v>
      </c>
      <c r="M846" s="6">
        <v>532</v>
      </c>
      <c r="N846" s="11" t="s">
        <v>16</v>
      </c>
      <c r="O846" s="26">
        <f t="shared" si="44"/>
        <v>2.422928709055877</v>
      </c>
      <c r="Q846" s="27"/>
      <c r="R846" s="28"/>
    </row>
    <row r="847" spans="1:18" ht="20.25" outlineLevel="4">
      <c r="A847" s="3" t="s">
        <v>1652</v>
      </c>
      <c r="B847" s="3" t="s">
        <v>13</v>
      </c>
      <c r="C847" s="22"/>
      <c r="D847" s="4" t="s">
        <v>2034</v>
      </c>
      <c r="E847" s="4" t="s">
        <v>2035</v>
      </c>
      <c r="F847" s="6">
        <v>66.2</v>
      </c>
      <c r="G847" s="6">
        <v>14.8</v>
      </c>
      <c r="H847" s="6">
        <v>230.4</v>
      </c>
      <c r="I847" s="6">
        <v>228.3</v>
      </c>
      <c r="J847" s="6">
        <v>1404.2</v>
      </c>
      <c r="K847" s="6">
        <v>1306.4</v>
      </c>
      <c r="L847" s="6">
        <v>412.4</v>
      </c>
      <c r="M847" s="6">
        <v>131</v>
      </c>
      <c r="N847" s="11" t="s">
        <v>16</v>
      </c>
      <c r="O847" s="26">
        <f t="shared" si="44"/>
        <v>19.734138972809667</v>
      </c>
      <c r="Q847" s="27"/>
      <c r="R847" s="28"/>
    </row>
    <row r="848" spans="1:18" ht="9.75" outlineLevel="4">
      <c r="A848" s="3" t="s">
        <v>1652</v>
      </c>
      <c r="B848" s="3" t="s">
        <v>13</v>
      </c>
      <c r="C848" s="22"/>
      <c r="D848" s="4" t="s">
        <v>2042</v>
      </c>
      <c r="E848" s="4" t="s">
        <v>2043</v>
      </c>
      <c r="F848" s="6">
        <v>42.5</v>
      </c>
      <c r="G848" s="14">
        <v>0.523</v>
      </c>
      <c r="H848" s="10">
        <v>4.6</v>
      </c>
      <c r="I848" s="10">
        <v>3.37</v>
      </c>
      <c r="J848" s="6">
        <v>304.1</v>
      </c>
      <c r="K848" s="6">
        <v>289.6</v>
      </c>
      <c r="L848" s="14">
        <v>0.119</v>
      </c>
      <c r="M848" s="6">
        <v>57</v>
      </c>
      <c r="N848" s="11" t="s">
        <v>16</v>
      </c>
      <c r="O848" s="26">
        <f t="shared" si="44"/>
        <v>6.814117647058824</v>
      </c>
      <c r="Q848" s="27"/>
      <c r="R848" s="28"/>
    </row>
    <row r="849" spans="1:18" ht="9.75" outlineLevel="4">
      <c r="A849" s="3" t="s">
        <v>1652</v>
      </c>
      <c r="B849" s="3" t="s">
        <v>13</v>
      </c>
      <c r="C849" s="22"/>
      <c r="D849" s="4" t="s">
        <v>2070</v>
      </c>
      <c r="E849" s="4" t="s">
        <v>2071</v>
      </c>
      <c r="F849" s="10">
        <v>3.64</v>
      </c>
      <c r="G849" s="14">
        <v>0.074</v>
      </c>
      <c r="H849" s="9">
        <v>0</v>
      </c>
      <c r="I849" s="14">
        <v>0.425</v>
      </c>
      <c r="J849" s="10">
        <v>1.56</v>
      </c>
      <c r="K849" s="14">
        <v>0.013</v>
      </c>
      <c r="L849" s="9">
        <v>0</v>
      </c>
      <c r="M849" s="9">
        <v>0</v>
      </c>
      <c r="N849" s="11" t="s">
        <v>16</v>
      </c>
      <c r="O849" s="26">
        <f t="shared" si="44"/>
        <v>0.0035714285714285713</v>
      </c>
      <c r="Q849" s="27"/>
      <c r="R849" s="28"/>
    </row>
    <row r="850" spans="1:18" ht="9.75" outlineLevel="3">
      <c r="A850" s="19" t="s">
        <v>3030</v>
      </c>
      <c r="B850" s="3"/>
      <c r="C850" s="22"/>
      <c r="D850" s="4">
        <f>COUNTA(D604:D849)</f>
        <v>246</v>
      </c>
      <c r="E850" s="4"/>
      <c r="F850" s="10">
        <f aca="true" t="shared" si="45" ref="F850:M850">SUBTOTAL(9,F604:F849)</f>
        <v>1701433.7400000007</v>
      </c>
      <c r="G850" s="14">
        <f t="shared" si="45"/>
        <v>49496.732</v>
      </c>
      <c r="H850" s="9">
        <f t="shared" si="45"/>
        <v>697020.2599999993</v>
      </c>
      <c r="I850" s="14">
        <f t="shared" si="45"/>
        <v>625262.2399999998</v>
      </c>
      <c r="J850" s="10">
        <f t="shared" si="45"/>
        <v>2466798.8600000017</v>
      </c>
      <c r="K850" s="14">
        <f t="shared" si="45"/>
        <v>1526059.5129999993</v>
      </c>
      <c r="L850" s="9">
        <f t="shared" si="45"/>
        <v>99882.19100000004</v>
      </c>
      <c r="M850" s="9">
        <f t="shared" si="45"/>
        <v>4566701</v>
      </c>
      <c r="N850" s="11"/>
      <c r="Q850" s="34"/>
      <c r="R850" s="16"/>
    </row>
    <row r="851" spans="1:17" ht="9.75" outlineLevel="4">
      <c r="A851" s="3" t="s">
        <v>1460</v>
      </c>
      <c r="B851" s="3" t="s">
        <v>13</v>
      </c>
      <c r="C851" s="22"/>
      <c r="D851" s="4" t="s">
        <v>1467</v>
      </c>
      <c r="E851" s="4" t="s">
        <v>1468</v>
      </c>
      <c r="F851" s="6">
        <v>179045</v>
      </c>
      <c r="G851" s="6">
        <v>306</v>
      </c>
      <c r="H851" s="6">
        <v>3444</v>
      </c>
      <c r="I851" s="6">
        <v>2045</v>
      </c>
      <c r="J851" s="6">
        <v>53870</v>
      </c>
      <c r="K851" s="6">
        <v>19315</v>
      </c>
      <c r="L851" s="6">
        <v>376</v>
      </c>
      <c r="M851" s="6">
        <v>70400</v>
      </c>
      <c r="N851" s="11" t="s">
        <v>16</v>
      </c>
      <c r="O851" s="17">
        <f aca="true" t="shared" si="46" ref="O851:O882">K851/F851</f>
        <v>0.10787790778854478</v>
      </c>
      <c r="Q851" s="33">
        <f>AVERAGE(O851:O956,O958)</f>
        <v>1.2693826725035018</v>
      </c>
    </row>
    <row r="852" spans="1:15" ht="9.75" outlineLevel="4">
      <c r="A852" s="3" t="s">
        <v>1460</v>
      </c>
      <c r="B852" s="3" t="s">
        <v>13</v>
      </c>
      <c r="C852" s="22"/>
      <c r="D852" s="4" t="s">
        <v>1502</v>
      </c>
      <c r="E852" s="4" t="s">
        <v>1503</v>
      </c>
      <c r="F852" s="6">
        <v>135961.8</v>
      </c>
      <c r="G852" s="6">
        <v>187.9</v>
      </c>
      <c r="H852" s="6">
        <v>1902.9</v>
      </c>
      <c r="I852" s="6">
        <v>979.3</v>
      </c>
      <c r="J852" s="6">
        <v>27736.2</v>
      </c>
      <c r="K852" s="6">
        <v>4126.6</v>
      </c>
      <c r="L852" s="6">
        <v>231.6</v>
      </c>
      <c r="M852" s="6">
        <v>17000</v>
      </c>
      <c r="N852" s="11" t="s">
        <v>16</v>
      </c>
      <c r="O852" s="17">
        <f t="shared" si="46"/>
        <v>0.03035117216747646</v>
      </c>
    </row>
    <row r="853" spans="1:15" ht="9.75" outlineLevel="4">
      <c r="A853" s="3" t="s">
        <v>1460</v>
      </c>
      <c r="B853" s="3" t="s">
        <v>13</v>
      </c>
      <c r="C853" s="22"/>
      <c r="D853" s="4" t="s">
        <v>1485</v>
      </c>
      <c r="E853" s="4" t="s">
        <v>1486</v>
      </c>
      <c r="F853" s="6">
        <v>102531</v>
      </c>
      <c r="G853" s="6">
        <v>260</v>
      </c>
      <c r="H853" s="6">
        <v>4034</v>
      </c>
      <c r="I853" s="6">
        <v>1506</v>
      </c>
      <c r="J853" s="6">
        <v>30142</v>
      </c>
      <c r="K853" s="6">
        <v>11749</v>
      </c>
      <c r="L853" s="6">
        <v>300</v>
      </c>
      <c r="M853" s="6">
        <v>34500</v>
      </c>
      <c r="N853" s="11" t="s">
        <v>16</v>
      </c>
      <c r="O853" s="17">
        <f t="shared" si="46"/>
        <v>0.11458973383659576</v>
      </c>
    </row>
    <row r="854" spans="1:15" ht="9.75" outlineLevel="4">
      <c r="A854" s="3" t="s">
        <v>1460</v>
      </c>
      <c r="B854" s="3" t="s">
        <v>13</v>
      </c>
      <c r="C854" s="22"/>
      <c r="D854" s="4" t="s">
        <v>1487</v>
      </c>
      <c r="E854" s="4" t="s">
        <v>1488</v>
      </c>
      <c r="F854" s="6">
        <v>100887.1</v>
      </c>
      <c r="G854" s="6">
        <v>256.5</v>
      </c>
      <c r="H854" s="6">
        <v>1276</v>
      </c>
      <c r="I854" s="6">
        <v>919.1</v>
      </c>
      <c r="J854" s="6">
        <v>53798.9</v>
      </c>
      <c r="K854" s="6">
        <v>33660.4</v>
      </c>
      <c r="L854" s="6">
        <v>436.6</v>
      </c>
      <c r="M854" s="6">
        <v>29500</v>
      </c>
      <c r="N854" s="11" t="s">
        <v>16</v>
      </c>
      <c r="O854" s="17">
        <f t="shared" si="46"/>
        <v>0.3336442419298404</v>
      </c>
    </row>
    <row r="855" spans="1:15" ht="9.75" outlineLevel="4">
      <c r="A855" s="3" t="s">
        <v>1460</v>
      </c>
      <c r="B855" s="3" t="s">
        <v>13</v>
      </c>
      <c r="C855" s="22"/>
      <c r="D855" s="4" t="s">
        <v>1650</v>
      </c>
      <c r="E855" s="4" t="s">
        <v>1651</v>
      </c>
      <c r="F855" s="6">
        <v>70074</v>
      </c>
      <c r="G855" s="8" t="s">
        <v>64</v>
      </c>
      <c r="H855" s="8" t="s">
        <v>64</v>
      </c>
      <c r="I855" s="8" t="s">
        <v>64</v>
      </c>
      <c r="J855" s="8" t="s">
        <v>64</v>
      </c>
      <c r="K855" s="6">
        <v>91489</v>
      </c>
      <c r="L855" s="8" t="s">
        <v>64</v>
      </c>
      <c r="M855" s="8" t="s">
        <v>64</v>
      </c>
      <c r="N855" s="11" t="s">
        <v>16</v>
      </c>
      <c r="O855" s="17">
        <f t="shared" si="46"/>
        <v>1.3056055027542313</v>
      </c>
    </row>
    <row r="856" spans="1:15" ht="9.75" outlineLevel="4">
      <c r="A856" s="3" t="s">
        <v>1460</v>
      </c>
      <c r="B856" s="3" t="s">
        <v>13</v>
      </c>
      <c r="C856" s="22"/>
      <c r="D856" s="4" t="s">
        <v>1465</v>
      </c>
      <c r="E856" s="4" t="s">
        <v>1466</v>
      </c>
      <c r="F856" s="6">
        <v>49605</v>
      </c>
      <c r="G856" s="6">
        <v>1176</v>
      </c>
      <c r="H856" s="6">
        <v>24988</v>
      </c>
      <c r="I856" s="6">
        <v>11762</v>
      </c>
      <c r="J856" s="6">
        <v>169274</v>
      </c>
      <c r="K856" s="6">
        <v>108321</v>
      </c>
      <c r="L856" s="6">
        <v>1199</v>
      </c>
      <c r="M856" s="6">
        <v>78300</v>
      </c>
      <c r="N856" s="11" t="s">
        <v>16</v>
      </c>
      <c r="O856" s="17">
        <f t="shared" si="46"/>
        <v>2.1836710009071667</v>
      </c>
    </row>
    <row r="857" spans="1:15" ht="9.75" outlineLevel="4">
      <c r="A857" s="3" t="s">
        <v>1460</v>
      </c>
      <c r="B857" s="3" t="s">
        <v>13</v>
      </c>
      <c r="C857" s="22"/>
      <c r="D857" s="4" t="s">
        <v>1469</v>
      </c>
      <c r="E857" s="4" t="s">
        <v>1470</v>
      </c>
      <c r="F857" s="6">
        <v>42237</v>
      </c>
      <c r="G857" s="6">
        <v>1591</v>
      </c>
      <c r="H857" s="6">
        <v>31140</v>
      </c>
      <c r="I857" s="6">
        <v>13136</v>
      </c>
      <c r="J857" s="6">
        <v>98335</v>
      </c>
      <c r="K857" s="6">
        <v>70209</v>
      </c>
      <c r="L857" s="6">
        <v>1317</v>
      </c>
      <c r="M857" s="6">
        <v>70000</v>
      </c>
      <c r="N857" s="11" t="s">
        <v>16</v>
      </c>
      <c r="O857" s="17">
        <f t="shared" si="46"/>
        <v>1.6622629448114212</v>
      </c>
    </row>
    <row r="858" spans="1:15" ht="9.75" outlineLevel="4">
      <c r="A858" s="3" t="s">
        <v>1460</v>
      </c>
      <c r="B858" s="3" t="s">
        <v>13</v>
      </c>
      <c r="C858" s="22"/>
      <c r="D858" s="4" t="s">
        <v>1633</v>
      </c>
      <c r="E858" s="4" t="s">
        <v>1634</v>
      </c>
      <c r="F858" s="6">
        <v>39678</v>
      </c>
      <c r="G858" s="6">
        <v>1904</v>
      </c>
      <c r="H858" s="6">
        <v>34614</v>
      </c>
      <c r="I858" s="6">
        <v>15014</v>
      </c>
      <c r="J858" s="6">
        <v>32744</v>
      </c>
      <c r="K858" s="6">
        <v>24442</v>
      </c>
      <c r="L858" s="6">
        <v>2375</v>
      </c>
      <c r="M858" s="9">
        <v>0</v>
      </c>
      <c r="N858" s="11" t="s">
        <v>16</v>
      </c>
      <c r="O858" s="17">
        <f t="shared" si="46"/>
        <v>0.6160088714148899</v>
      </c>
    </row>
    <row r="859" spans="1:15" ht="9.75" outlineLevel="4">
      <c r="A859" s="3" t="s">
        <v>1460</v>
      </c>
      <c r="B859" s="3" t="s">
        <v>13</v>
      </c>
      <c r="C859" s="22"/>
      <c r="D859" s="4" t="s">
        <v>1637</v>
      </c>
      <c r="E859" s="4" t="s">
        <v>64</v>
      </c>
      <c r="F859" s="6">
        <v>26424</v>
      </c>
      <c r="G859" s="6">
        <v>554</v>
      </c>
      <c r="H859" s="6">
        <v>11457</v>
      </c>
      <c r="I859" s="6">
        <v>5553</v>
      </c>
      <c r="J859" s="6">
        <v>35047</v>
      </c>
      <c r="K859" s="6">
        <v>20092</v>
      </c>
      <c r="L859" s="6">
        <v>760</v>
      </c>
      <c r="M859" s="9">
        <v>0</v>
      </c>
      <c r="N859" s="11" t="s">
        <v>16</v>
      </c>
      <c r="O859" s="17">
        <f t="shared" si="46"/>
        <v>0.7603693611867999</v>
      </c>
    </row>
    <row r="860" spans="1:15" ht="9.75" outlineLevel="4">
      <c r="A860" s="3" t="s">
        <v>1460</v>
      </c>
      <c r="B860" s="3" t="s">
        <v>13</v>
      </c>
      <c r="C860" s="22"/>
      <c r="D860" s="4" t="s">
        <v>1558</v>
      </c>
      <c r="E860" s="4" t="s">
        <v>1559</v>
      </c>
      <c r="F860" s="6">
        <v>24890</v>
      </c>
      <c r="G860" s="6">
        <v>125</v>
      </c>
      <c r="H860" s="6">
        <v>2294</v>
      </c>
      <c r="I860" s="6">
        <v>1674</v>
      </c>
      <c r="J860" s="6">
        <v>34664</v>
      </c>
      <c r="K860" s="6">
        <v>28238</v>
      </c>
      <c r="L860" s="6">
        <v>557</v>
      </c>
      <c r="M860" s="6">
        <v>7000</v>
      </c>
      <c r="N860" s="11" t="s">
        <v>16</v>
      </c>
      <c r="O860" s="17">
        <f t="shared" si="46"/>
        <v>1.1345118521494577</v>
      </c>
    </row>
    <row r="861" spans="1:15" ht="9.75" outlineLevel="4">
      <c r="A861" s="3" t="s">
        <v>1460</v>
      </c>
      <c r="B861" s="3" t="s">
        <v>13</v>
      </c>
      <c r="C861" s="22"/>
      <c r="D861" s="4" t="s">
        <v>1620</v>
      </c>
      <c r="E861" s="4" t="s">
        <v>1621</v>
      </c>
      <c r="F861" s="6">
        <v>21662</v>
      </c>
      <c r="G861" s="8" t="s">
        <v>64</v>
      </c>
      <c r="H861" s="9">
        <v>0</v>
      </c>
      <c r="I861" s="6">
        <v>4907</v>
      </c>
      <c r="J861" s="6">
        <v>71576</v>
      </c>
      <c r="K861" s="6">
        <v>59639</v>
      </c>
      <c r="L861" s="8" t="s">
        <v>64</v>
      </c>
      <c r="M861" s="9">
        <v>0</v>
      </c>
      <c r="N861" s="11" t="s">
        <v>16</v>
      </c>
      <c r="O861" s="17">
        <f t="shared" si="46"/>
        <v>2.753162219554981</v>
      </c>
    </row>
    <row r="862" spans="1:15" ht="9.75" outlineLevel="4">
      <c r="A862" s="3" t="s">
        <v>1460</v>
      </c>
      <c r="B862" s="3" t="s">
        <v>13</v>
      </c>
      <c r="C862" s="22"/>
      <c r="D862" s="4" t="s">
        <v>1627</v>
      </c>
      <c r="E862" s="4" t="s">
        <v>64</v>
      </c>
      <c r="F862" s="6">
        <v>21581.9</v>
      </c>
      <c r="G862" s="6">
        <v>63.5</v>
      </c>
      <c r="H862" s="6">
        <v>354.2</v>
      </c>
      <c r="I862" s="6">
        <v>210</v>
      </c>
      <c r="J862" s="6">
        <v>9324.2</v>
      </c>
      <c r="K862" s="6">
        <v>6706.4</v>
      </c>
      <c r="L862" s="6">
        <v>78.1</v>
      </c>
      <c r="M862" s="9">
        <v>0</v>
      </c>
      <c r="N862" s="11" t="s">
        <v>16</v>
      </c>
      <c r="O862" s="17">
        <f t="shared" si="46"/>
        <v>0.3107418716609751</v>
      </c>
    </row>
    <row r="863" spans="1:15" ht="9.75" outlineLevel="4">
      <c r="A863" s="3" t="s">
        <v>1460</v>
      </c>
      <c r="B863" s="3" t="s">
        <v>13</v>
      </c>
      <c r="C863" s="22"/>
      <c r="D863" s="4" t="s">
        <v>1492</v>
      </c>
      <c r="E863" s="4" t="s">
        <v>1493</v>
      </c>
      <c r="F863" s="6">
        <v>19960</v>
      </c>
      <c r="G863" s="6">
        <v>383</v>
      </c>
      <c r="H863" s="6">
        <v>7105</v>
      </c>
      <c r="I863" s="6">
        <v>2485</v>
      </c>
      <c r="J863" s="6">
        <v>27547</v>
      </c>
      <c r="K863" s="6">
        <v>16753</v>
      </c>
      <c r="L863" s="6">
        <v>612</v>
      </c>
      <c r="M863" s="6">
        <v>26000</v>
      </c>
      <c r="N863" s="11" t="s">
        <v>16</v>
      </c>
      <c r="O863" s="17">
        <f t="shared" si="46"/>
        <v>0.8393286573146292</v>
      </c>
    </row>
    <row r="864" spans="1:15" ht="9.75" outlineLevel="4">
      <c r="A864" s="3" t="s">
        <v>1460</v>
      </c>
      <c r="B864" s="3" t="s">
        <v>13</v>
      </c>
      <c r="C864" s="22"/>
      <c r="D864" s="4" t="s">
        <v>1461</v>
      </c>
      <c r="E864" s="4" t="s">
        <v>1462</v>
      </c>
      <c r="F864" s="6">
        <v>18639</v>
      </c>
      <c r="G864" s="6">
        <v>1105</v>
      </c>
      <c r="H864" s="6">
        <v>14264</v>
      </c>
      <c r="I864" s="6">
        <v>10169</v>
      </c>
      <c r="J864" s="6">
        <v>27421</v>
      </c>
      <c r="K864" s="6">
        <v>21598</v>
      </c>
      <c r="L864" s="6">
        <v>853</v>
      </c>
      <c r="M864" s="6">
        <v>119000</v>
      </c>
      <c r="N864" s="11" t="s">
        <v>16</v>
      </c>
      <c r="O864" s="17">
        <f t="shared" si="46"/>
        <v>1.1587531519931327</v>
      </c>
    </row>
    <row r="865" spans="1:15" ht="9.75" outlineLevel="4">
      <c r="A865" s="3" t="s">
        <v>1460</v>
      </c>
      <c r="B865" s="3" t="s">
        <v>13</v>
      </c>
      <c r="C865" s="22"/>
      <c r="D865" s="4" t="s">
        <v>1643</v>
      </c>
      <c r="E865" s="4" t="s">
        <v>1644</v>
      </c>
      <c r="F865" s="6">
        <v>16965.4</v>
      </c>
      <c r="G865" s="6">
        <v>1688.2</v>
      </c>
      <c r="H865" s="9">
        <v>0</v>
      </c>
      <c r="I865" s="6">
        <v>2448.8</v>
      </c>
      <c r="J865" s="6">
        <v>40999.1</v>
      </c>
      <c r="K865" s="6">
        <v>22446.8</v>
      </c>
      <c r="L865" s="6">
        <v>422.9</v>
      </c>
      <c r="M865" s="9">
        <v>0</v>
      </c>
      <c r="N865" s="11" t="s">
        <v>16</v>
      </c>
      <c r="O865" s="17">
        <f t="shared" si="46"/>
        <v>1.3230928831622006</v>
      </c>
    </row>
    <row r="866" spans="1:15" ht="9.75" outlineLevel="4">
      <c r="A866" s="3" t="s">
        <v>1460</v>
      </c>
      <c r="B866" s="3" t="s">
        <v>13</v>
      </c>
      <c r="C866" s="22"/>
      <c r="D866" s="4" t="s">
        <v>1471</v>
      </c>
      <c r="E866" s="4" t="s">
        <v>1472</v>
      </c>
      <c r="F866" s="6">
        <v>16671</v>
      </c>
      <c r="G866" s="6">
        <v>820</v>
      </c>
      <c r="H866" s="6">
        <v>14808</v>
      </c>
      <c r="I866" s="6">
        <v>8698</v>
      </c>
      <c r="J866" s="6">
        <v>25917</v>
      </c>
      <c r="K866" s="6">
        <v>17461</v>
      </c>
      <c r="L866" s="6">
        <v>1898</v>
      </c>
      <c r="M866" s="6">
        <v>66000</v>
      </c>
      <c r="N866" s="11" t="s">
        <v>16</v>
      </c>
      <c r="O866" s="17">
        <f t="shared" si="46"/>
        <v>1.0473876792034071</v>
      </c>
    </row>
    <row r="867" spans="1:15" ht="9.75" outlineLevel="4">
      <c r="A867" s="3" t="s">
        <v>1460</v>
      </c>
      <c r="B867" s="3" t="s">
        <v>13</v>
      </c>
      <c r="C867" s="22"/>
      <c r="D867" s="4" t="s">
        <v>1463</v>
      </c>
      <c r="E867" s="4" t="s">
        <v>1464</v>
      </c>
      <c r="F867" s="6">
        <v>16615</v>
      </c>
      <c r="G867" s="6">
        <v>849</v>
      </c>
      <c r="H867" s="6">
        <v>12211</v>
      </c>
      <c r="I867" s="6">
        <v>7733</v>
      </c>
      <c r="J867" s="6">
        <v>18141</v>
      </c>
      <c r="K867" s="6">
        <v>12993</v>
      </c>
      <c r="L867" s="6">
        <v>933</v>
      </c>
      <c r="M867" s="6">
        <v>95580</v>
      </c>
      <c r="N867" s="11" t="s">
        <v>16</v>
      </c>
      <c r="O867" s="17">
        <f t="shared" si="46"/>
        <v>0.7820042130604875</v>
      </c>
    </row>
    <row r="868" spans="1:15" ht="9.75" outlineLevel="4">
      <c r="A868" s="3" t="s">
        <v>1460</v>
      </c>
      <c r="B868" s="3" t="s">
        <v>13</v>
      </c>
      <c r="C868" s="22"/>
      <c r="D868" s="4" t="s">
        <v>1646</v>
      </c>
      <c r="E868" s="4" t="s">
        <v>1647</v>
      </c>
      <c r="F868" s="6">
        <v>16560</v>
      </c>
      <c r="G868" s="8" t="s">
        <v>64</v>
      </c>
      <c r="H868" s="8" t="s">
        <v>64</v>
      </c>
      <c r="I868" s="8" t="s">
        <v>64</v>
      </c>
      <c r="J868" s="8" t="s">
        <v>64</v>
      </c>
      <c r="K868" s="6">
        <v>22556</v>
      </c>
      <c r="L868" s="8" t="s">
        <v>64</v>
      </c>
      <c r="M868" s="8" t="s">
        <v>64</v>
      </c>
      <c r="N868" s="11" t="s">
        <v>16</v>
      </c>
      <c r="O868" s="17">
        <f t="shared" si="46"/>
        <v>1.3620772946859903</v>
      </c>
    </row>
    <row r="869" spans="1:15" ht="9.75" outlineLevel="4">
      <c r="A869" s="3" t="s">
        <v>1460</v>
      </c>
      <c r="B869" s="3" t="s">
        <v>13</v>
      </c>
      <c r="C869" s="22"/>
      <c r="D869" s="4" t="s">
        <v>1475</v>
      </c>
      <c r="E869" s="4" t="s">
        <v>1476</v>
      </c>
      <c r="F869" s="6">
        <v>12780.7</v>
      </c>
      <c r="G869" s="6">
        <v>430.1</v>
      </c>
      <c r="H869" s="6">
        <v>4498.6</v>
      </c>
      <c r="I869" s="6">
        <v>2469.1</v>
      </c>
      <c r="J869" s="6">
        <v>17942.7</v>
      </c>
      <c r="K869" s="6">
        <v>14695.2</v>
      </c>
      <c r="L869" s="6">
        <v>641.3</v>
      </c>
      <c r="M869" s="6">
        <v>57900</v>
      </c>
      <c r="N869" s="11" t="s">
        <v>16</v>
      </c>
      <c r="O869" s="17">
        <f t="shared" si="46"/>
        <v>1.1497961770482055</v>
      </c>
    </row>
    <row r="870" spans="1:15" ht="9.75" outlineLevel="4">
      <c r="A870" s="3" t="s">
        <v>1460</v>
      </c>
      <c r="B870" s="3" t="s">
        <v>13</v>
      </c>
      <c r="C870" s="22"/>
      <c r="D870" s="4" t="s">
        <v>1625</v>
      </c>
      <c r="E870" s="4" t="s">
        <v>1626</v>
      </c>
      <c r="F870" s="6">
        <v>10763.8</v>
      </c>
      <c r="G870" s="8" t="s">
        <v>64</v>
      </c>
      <c r="H870" s="9">
        <v>0</v>
      </c>
      <c r="I870" s="6">
        <v>2187.6</v>
      </c>
      <c r="J870" s="6">
        <v>19504.8</v>
      </c>
      <c r="K870" s="6">
        <v>15896.4</v>
      </c>
      <c r="L870" s="8" t="s">
        <v>64</v>
      </c>
      <c r="M870" s="9">
        <v>0</v>
      </c>
      <c r="N870" s="11" t="s">
        <v>16</v>
      </c>
      <c r="O870" s="17">
        <f t="shared" si="46"/>
        <v>1.4768390345417046</v>
      </c>
    </row>
    <row r="871" spans="1:15" ht="9.75" outlineLevel="4">
      <c r="A871" s="3" t="s">
        <v>1460</v>
      </c>
      <c r="B871" s="3" t="s">
        <v>13</v>
      </c>
      <c r="C871" s="22"/>
      <c r="D871" s="4" t="s">
        <v>1479</v>
      </c>
      <c r="E871" s="4" t="s">
        <v>1480</v>
      </c>
      <c r="F871" s="6">
        <v>10282</v>
      </c>
      <c r="G871" s="6">
        <v>480</v>
      </c>
      <c r="H871" s="6">
        <v>8277</v>
      </c>
      <c r="I871" s="6">
        <v>4060</v>
      </c>
      <c r="J871" s="6">
        <v>26820</v>
      </c>
      <c r="K871" s="6">
        <v>19986</v>
      </c>
      <c r="L871" s="6">
        <v>596</v>
      </c>
      <c r="M871" s="6">
        <v>49517</v>
      </c>
      <c r="N871" s="11" t="s">
        <v>16</v>
      </c>
      <c r="O871" s="17">
        <f t="shared" si="46"/>
        <v>1.9437852557868118</v>
      </c>
    </row>
    <row r="872" spans="1:15" ht="9.75" outlineLevel="4">
      <c r="A872" s="3" t="s">
        <v>1460</v>
      </c>
      <c r="B872" s="3" t="s">
        <v>13</v>
      </c>
      <c r="C872" s="22"/>
      <c r="D872" s="4" t="s">
        <v>1641</v>
      </c>
      <c r="E872" s="4" t="s">
        <v>1642</v>
      </c>
      <c r="F872" s="6">
        <v>9946</v>
      </c>
      <c r="G872" s="6">
        <v>187</v>
      </c>
      <c r="H872" s="9">
        <v>0</v>
      </c>
      <c r="I872" s="6">
        <v>1199</v>
      </c>
      <c r="J872" s="6">
        <v>16247</v>
      </c>
      <c r="K872" s="6">
        <v>11764</v>
      </c>
      <c r="L872" s="6">
        <v>270</v>
      </c>
      <c r="M872" s="9">
        <v>0</v>
      </c>
      <c r="N872" s="11" t="s">
        <v>16</v>
      </c>
      <c r="O872" s="17">
        <f t="shared" si="46"/>
        <v>1.18278705007038</v>
      </c>
    </row>
    <row r="873" spans="1:15" ht="9.75" outlineLevel="4">
      <c r="A873" s="3" t="s">
        <v>1460</v>
      </c>
      <c r="B873" s="3" t="s">
        <v>13</v>
      </c>
      <c r="C873" s="22"/>
      <c r="D873" s="4" t="s">
        <v>1548</v>
      </c>
      <c r="E873" s="4" t="s">
        <v>1549</v>
      </c>
      <c r="F873" s="6">
        <v>9440.2</v>
      </c>
      <c r="G873" s="6">
        <v>35.5</v>
      </c>
      <c r="H873" s="6">
        <v>396.4</v>
      </c>
      <c r="I873" s="6">
        <v>233</v>
      </c>
      <c r="J873" s="6">
        <v>2735.4</v>
      </c>
      <c r="K873" s="6">
        <v>1604.6</v>
      </c>
      <c r="L873" s="6">
        <v>48.4</v>
      </c>
      <c r="M873" s="6">
        <v>7800</v>
      </c>
      <c r="N873" s="11" t="s">
        <v>16</v>
      </c>
      <c r="O873" s="17">
        <f t="shared" si="46"/>
        <v>0.169975212389568</v>
      </c>
    </row>
    <row r="874" spans="1:15" ht="9.75" outlineLevel="4">
      <c r="A874" s="3" t="s">
        <v>1460</v>
      </c>
      <c r="B874" s="3" t="s">
        <v>13</v>
      </c>
      <c r="C874" s="22"/>
      <c r="D874" s="4" t="s">
        <v>1648</v>
      </c>
      <c r="E874" s="4" t="s">
        <v>1649</v>
      </c>
      <c r="F874" s="6">
        <v>9256</v>
      </c>
      <c r="G874" s="8" t="s">
        <v>64</v>
      </c>
      <c r="H874" s="8" t="s">
        <v>64</v>
      </c>
      <c r="I874" s="8" t="s">
        <v>64</v>
      </c>
      <c r="J874" s="8" t="s">
        <v>64</v>
      </c>
      <c r="K874" s="6">
        <v>20873.1</v>
      </c>
      <c r="L874" s="8" t="s">
        <v>64</v>
      </c>
      <c r="M874" s="8" t="s">
        <v>64</v>
      </c>
      <c r="N874" s="11" t="s">
        <v>16</v>
      </c>
      <c r="O874" s="17">
        <f t="shared" si="46"/>
        <v>2.2550885911840965</v>
      </c>
    </row>
    <row r="875" spans="1:15" ht="9.75" outlineLevel="4">
      <c r="A875" s="3" t="s">
        <v>1460</v>
      </c>
      <c r="B875" s="3" t="s">
        <v>13</v>
      </c>
      <c r="C875" s="22"/>
      <c r="D875" s="4" t="s">
        <v>1473</v>
      </c>
      <c r="E875" s="4" t="s">
        <v>1474</v>
      </c>
      <c r="F875" s="6">
        <v>8065.3</v>
      </c>
      <c r="G875" s="6">
        <v>375.6</v>
      </c>
      <c r="H875" s="6">
        <v>6212</v>
      </c>
      <c r="I875" s="6">
        <v>3679.7</v>
      </c>
      <c r="J875" s="6">
        <v>8974.4</v>
      </c>
      <c r="K875" s="6">
        <v>7315.2</v>
      </c>
      <c r="L875" s="6">
        <v>391.2</v>
      </c>
      <c r="M875" s="6">
        <v>58700</v>
      </c>
      <c r="N875" s="11" t="s">
        <v>16</v>
      </c>
      <c r="O875" s="17">
        <f t="shared" si="46"/>
        <v>0.9069966399265991</v>
      </c>
    </row>
    <row r="876" spans="1:15" ht="9.75" outlineLevel="4">
      <c r="A876" s="3" t="s">
        <v>1460</v>
      </c>
      <c r="B876" s="3" t="s">
        <v>13</v>
      </c>
      <c r="C876" s="22"/>
      <c r="D876" s="4" t="s">
        <v>1635</v>
      </c>
      <c r="E876" s="4" t="s">
        <v>1636</v>
      </c>
      <c r="F876" s="6">
        <v>7493</v>
      </c>
      <c r="G876" s="6">
        <v>304</v>
      </c>
      <c r="H876" s="9">
        <v>0</v>
      </c>
      <c r="I876" s="6">
        <v>925</v>
      </c>
      <c r="J876" s="6">
        <v>9962</v>
      </c>
      <c r="K876" s="6">
        <v>8434</v>
      </c>
      <c r="L876" s="6">
        <v>263</v>
      </c>
      <c r="M876" s="9">
        <v>0</v>
      </c>
      <c r="N876" s="11" t="s">
        <v>16</v>
      </c>
      <c r="O876" s="17">
        <f t="shared" si="46"/>
        <v>1.1255838782864007</v>
      </c>
    </row>
    <row r="877" spans="1:15" ht="9.75" outlineLevel="4">
      <c r="A877" s="3" t="s">
        <v>1460</v>
      </c>
      <c r="B877" s="3" t="s">
        <v>13</v>
      </c>
      <c r="C877" s="22"/>
      <c r="D877" s="4" t="s">
        <v>1494</v>
      </c>
      <c r="E877" s="4" t="s">
        <v>1495</v>
      </c>
      <c r="F877" s="6">
        <v>7308</v>
      </c>
      <c r="G877" s="6">
        <v>287</v>
      </c>
      <c r="H877" s="6">
        <v>3846</v>
      </c>
      <c r="I877" s="6">
        <v>1507</v>
      </c>
      <c r="J877" s="6">
        <v>17042</v>
      </c>
      <c r="K877" s="6">
        <v>10719</v>
      </c>
      <c r="L877" s="6">
        <v>259</v>
      </c>
      <c r="M877" s="6">
        <v>24000</v>
      </c>
      <c r="N877" s="11" t="s">
        <v>16</v>
      </c>
      <c r="O877" s="17">
        <f t="shared" si="46"/>
        <v>1.4667487684729064</v>
      </c>
    </row>
    <row r="878" spans="1:15" ht="9.75" outlineLevel="4">
      <c r="A878" s="3" t="s">
        <v>1460</v>
      </c>
      <c r="B878" s="3" t="s">
        <v>13</v>
      </c>
      <c r="C878" s="22"/>
      <c r="D878" s="4" t="s">
        <v>1532</v>
      </c>
      <c r="E878" s="4" t="s">
        <v>64</v>
      </c>
      <c r="F878" s="6">
        <v>7226.4</v>
      </c>
      <c r="G878" s="6">
        <v>135.7</v>
      </c>
      <c r="H878" s="6">
        <v>1981.3</v>
      </c>
      <c r="I878" s="6">
        <v>1006.3</v>
      </c>
      <c r="J878" s="6">
        <v>12415.7</v>
      </c>
      <c r="K878" s="6">
        <v>9920.4</v>
      </c>
      <c r="L878" s="6">
        <v>243.9</v>
      </c>
      <c r="M878" s="6">
        <v>10500</v>
      </c>
      <c r="N878" s="11" t="s">
        <v>16</v>
      </c>
      <c r="O878" s="17">
        <f t="shared" si="46"/>
        <v>1.372799734307539</v>
      </c>
    </row>
    <row r="879" spans="1:15" ht="9.75" outlineLevel="4">
      <c r="A879" s="3" t="s">
        <v>1460</v>
      </c>
      <c r="B879" s="3" t="s">
        <v>13</v>
      </c>
      <c r="C879" s="22"/>
      <c r="D879" s="4" t="s">
        <v>1516</v>
      </c>
      <c r="E879" s="4" t="s">
        <v>64</v>
      </c>
      <c r="F879" s="6">
        <v>6417.6</v>
      </c>
      <c r="G879" s="6">
        <v>58</v>
      </c>
      <c r="H879" s="6">
        <v>600.4</v>
      </c>
      <c r="I879" s="6">
        <v>267.8</v>
      </c>
      <c r="J879" s="6">
        <v>6107.8</v>
      </c>
      <c r="K879" s="6">
        <v>4704.7</v>
      </c>
      <c r="L879" s="6">
        <v>82.5</v>
      </c>
      <c r="M879" s="6">
        <v>12089</v>
      </c>
      <c r="N879" s="11" t="s">
        <v>16</v>
      </c>
      <c r="O879" s="17">
        <f t="shared" si="46"/>
        <v>0.7330933682373473</v>
      </c>
    </row>
    <row r="880" spans="1:15" ht="9.75" outlineLevel="4">
      <c r="A880" s="3" t="s">
        <v>1460</v>
      </c>
      <c r="B880" s="3" t="s">
        <v>13</v>
      </c>
      <c r="C880" s="22"/>
      <c r="D880" s="4" t="s">
        <v>1483</v>
      </c>
      <c r="E880" s="4" t="s">
        <v>1484</v>
      </c>
      <c r="F880" s="6">
        <v>6011.6</v>
      </c>
      <c r="G880" s="6">
        <v>119.9</v>
      </c>
      <c r="H880" s="6">
        <v>1813</v>
      </c>
      <c r="I880" s="6">
        <v>786.5</v>
      </c>
      <c r="J880" s="6">
        <v>7301.8</v>
      </c>
      <c r="K880" s="6">
        <v>5868</v>
      </c>
      <c r="L880" s="6">
        <v>203.5</v>
      </c>
      <c r="M880" s="6">
        <v>36000</v>
      </c>
      <c r="N880" s="11" t="s">
        <v>16</v>
      </c>
      <c r="O880" s="17">
        <f t="shared" si="46"/>
        <v>0.9761128484929137</v>
      </c>
    </row>
    <row r="881" spans="1:15" ht="9.75" outlineLevel="4">
      <c r="A881" s="3" t="s">
        <v>1460</v>
      </c>
      <c r="B881" s="3" t="s">
        <v>13</v>
      </c>
      <c r="C881" s="22"/>
      <c r="D881" s="4" t="s">
        <v>1623</v>
      </c>
      <c r="E881" s="4" t="s">
        <v>1624</v>
      </c>
      <c r="F881" s="6">
        <v>5952</v>
      </c>
      <c r="G881" s="6">
        <v>190</v>
      </c>
      <c r="H881" s="6">
        <v>5733</v>
      </c>
      <c r="I881" s="6">
        <v>4192</v>
      </c>
      <c r="J881" s="6">
        <v>8784</v>
      </c>
      <c r="K881" s="6">
        <v>6022</v>
      </c>
      <c r="L881" s="6">
        <v>970</v>
      </c>
      <c r="M881" s="9">
        <v>0</v>
      </c>
      <c r="N881" s="11" t="s">
        <v>16</v>
      </c>
      <c r="O881" s="17">
        <f t="shared" si="46"/>
        <v>1.011760752688172</v>
      </c>
    </row>
    <row r="882" spans="1:15" ht="9.75" outlineLevel="4">
      <c r="A882" s="3" t="s">
        <v>1460</v>
      </c>
      <c r="B882" s="3" t="s">
        <v>13</v>
      </c>
      <c r="C882" s="22"/>
      <c r="D882" s="4" t="s">
        <v>1639</v>
      </c>
      <c r="E882" s="4" t="s">
        <v>1640</v>
      </c>
      <c r="F882" s="6">
        <v>5541</v>
      </c>
      <c r="G882" s="8" t="s">
        <v>64</v>
      </c>
      <c r="H882" s="9">
        <v>0</v>
      </c>
      <c r="I882" s="6">
        <v>1320</v>
      </c>
      <c r="J882" s="6">
        <v>13064</v>
      </c>
      <c r="K882" s="6">
        <v>10434</v>
      </c>
      <c r="L882" s="8" t="s">
        <v>64</v>
      </c>
      <c r="M882" s="9">
        <v>0</v>
      </c>
      <c r="N882" s="11" t="s">
        <v>16</v>
      </c>
      <c r="O882" s="17">
        <f t="shared" si="46"/>
        <v>1.8830536004331349</v>
      </c>
    </row>
    <row r="883" spans="1:15" ht="9.75" outlineLevel="4">
      <c r="A883" s="3" t="s">
        <v>1460</v>
      </c>
      <c r="B883" s="3" t="s">
        <v>13</v>
      </c>
      <c r="C883" s="22"/>
      <c r="D883" s="4" t="s">
        <v>1477</v>
      </c>
      <c r="E883" s="4" t="s">
        <v>1478</v>
      </c>
      <c r="F883" s="6">
        <v>5027.6</v>
      </c>
      <c r="G883" s="6">
        <v>133.9</v>
      </c>
      <c r="H883" s="6">
        <v>1978.2</v>
      </c>
      <c r="I883" s="6">
        <v>902.1</v>
      </c>
      <c r="J883" s="6">
        <v>5653</v>
      </c>
      <c r="K883" s="6">
        <v>4366.8</v>
      </c>
      <c r="L883" s="6">
        <v>96.3</v>
      </c>
      <c r="M883" s="6">
        <v>50100</v>
      </c>
      <c r="N883" s="11" t="s">
        <v>16</v>
      </c>
      <c r="O883" s="17">
        <f aca="true" t="shared" si="47" ref="O883:O914">K883/F883</f>
        <v>0.8685655183387699</v>
      </c>
    </row>
    <row r="884" spans="1:15" ht="9.75" outlineLevel="4">
      <c r="A884" s="3" t="s">
        <v>1460</v>
      </c>
      <c r="B884" s="3" t="s">
        <v>13</v>
      </c>
      <c r="C884" s="22"/>
      <c r="D884" s="4" t="s">
        <v>1537</v>
      </c>
      <c r="E884" s="4" t="s">
        <v>1538</v>
      </c>
      <c r="F884" s="6">
        <v>4785</v>
      </c>
      <c r="G884" s="6">
        <v>186</v>
      </c>
      <c r="H884" s="6">
        <v>2463</v>
      </c>
      <c r="I884" s="6">
        <v>1318</v>
      </c>
      <c r="J884" s="6">
        <v>6607</v>
      </c>
      <c r="K884" s="6">
        <v>4987</v>
      </c>
      <c r="L884" s="6">
        <v>180</v>
      </c>
      <c r="M884" s="6">
        <v>10000</v>
      </c>
      <c r="N884" s="11" t="s">
        <v>16</v>
      </c>
      <c r="O884" s="17">
        <f t="shared" si="47"/>
        <v>1.0422152560083595</v>
      </c>
    </row>
    <row r="885" spans="1:15" ht="9.75" outlineLevel="4">
      <c r="A885" s="3" t="s">
        <v>1460</v>
      </c>
      <c r="B885" s="3" t="s">
        <v>13</v>
      </c>
      <c r="C885" s="22"/>
      <c r="D885" s="4" t="s">
        <v>1631</v>
      </c>
      <c r="E885" s="4" t="s">
        <v>1632</v>
      </c>
      <c r="F885" s="6">
        <v>4690.4</v>
      </c>
      <c r="G885" s="6">
        <v>177.8</v>
      </c>
      <c r="H885" s="6">
        <v>3995.4</v>
      </c>
      <c r="I885" s="6">
        <v>3493.3</v>
      </c>
      <c r="J885" s="6">
        <v>5141.4</v>
      </c>
      <c r="K885" s="6">
        <v>3998.7</v>
      </c>
      <c r="L885" s="6">
        <v>72.9</v>
      </c>
      <c r="M885" s="9">
        <v>0</v>
      </c>
      <c r="N885" s="11" t="s">
        <v>16</v>
      </c>
      <c r="O885" s="17">
        <f t="shared" si="47"/>
        <v>0.8525285689919837</v>
      </c>
    </row>
    <row r="886" spans="1:15" ht="9.75" outlineLevel="4">
      <c r="A886" s="3" t="s">
        <v>1460</v>
      </c>
      <c r="B886" s="3" t="s">
        <v>13</v>
      </c>
      <c r="C886" s="22"/>
      <c r="D886" s="4" t="s">
        <v>1481</v>
      </c>
      <c r="E886" s="4" t="s">
        <v>1482</v>
      </c>
      <c r="F886" s="6">
        <v>4483.1</v>
      </c>
      <c r="G886" s="6">
        <v>247.6</v>
      </c>
      <c r="H886" s="6">
        <v>3997.4</v>
      </c>
      <c r="I886" s="6">
        <v>2377.5</v>
      </c>
      <c r="J886" s="6">
        <v>5457</v>
      </c>
      <c r="K886" s="6">
        <v>4487.5</v>
      </c>
      <c r="L886" s="6">
        <v>207.1</v>
      </c>
      <c r="M886" s="6">
        <v>38000</v>
      </c>
      <c r="N886" s="11" t="s">
        <v>16</v>
      </c>
      <c r="O886" s="17">
        <f t="shared" si="47"/>
        <v>1.0009814637193013</v>
      </c>
    </row>
    <row r="887" spans="1:15" ht="9.75" outlineLevel="4">
      <c r="A887" s="3" t="s">
        <v>1460</v>
      </c>
      <c r="B887" s="3" t="s">
        <v>13</v>
      </c>
      <c r="C887" s="22"/>
      <c r="D887" s="4" t="s">
        <v>1501</v>
      </c>
      <c r="E887" s="4" t="s">
        <v>64</v>
      </c>
      <c r="F887" s="6">
        <v>4463.7</v>
      </c>
      <c r="G887" s="6">
        <v>155.9</v>
      </c>
      <c r="H887" s="6">
        <v>3607.2</v>
      </c>
      <c r="I887" s="6">
        <v>1816.7</v>
      </c>
      <c r="J887" s="6">
        <v>6650</v>
      </c>
      <c r="K887" s="6">
        <v>5092.6</v>
      </c>
      <c r="L887" s="6">
        <v>392.2</v>
      </c>
      <c r="M887" s="6">
        <v>19000</v>
      </c>
      <c r="N887" s="11" t="s">
        <v>16</v>
      </c>
      <c r="O887" s="17">
        <f t="shared" si="47"/>
        <v>1.1408920850415576</v>
      </c>
    </row>
    <row r="888" spans="1:15" ht="9.75" outlineLevel="4">
      <c r="A888" s="3" t="s">
        <v>1460</v>
      </c>
      <c r="B888" s="3" t="s">
        <v>13</v>
      </c>
      <c r="C888" s="22"/>
      <c r="D888" s="4" t="s">
        <v>1489</v>
      </c>
      <c r="E888" s="4" t="s">
        <v>1490</v>
      </c>
      <c r="F888" s="6">
        <v>4397.6</v>
      </c>
      <c r="G888" s="6">
        <v>75</v>
      </c>
      <c r="H888" s="6">
        <v>418</v>
      </c>
      <c r="I888" s="6">
        <v>211.3</v>
      </c>
      <c r="J888" s="6">
        <v>4703.8</v>
      </c>
      <c r="K888" s="6">
        <v>3808.8</v>
      </c>
      <c r="L888" s="6">
        <v>78</v>
      </c>
      <c r="M888" s="6">
        <v>27205</v>
      </c>
      <c r="N888" s="11" t="s">
        <v>16</v>
      </c>
      <c r="O888" s="17">
        <f t="shared" si="47"/>
        <v>0.8661087866108786</v>
      </c>
    </row>
    <row r="889" spans="1:15" ht="9.75" outlineLevel="4">
      <c r="A889" s="3" t="s">
        <v>1460</v>
      </c>
      <c r="B889" s="3" t="s">
        <v>13</v>
      </c>
      <c r="C889" s="22"/>
      <c r="D889" s="4" t="s">
        <v>1522</v>
      </c>
      <c r="E889" s="4" t="s">
        <v>1523</v>
      </c>
      <c r="F889" s="6">
        <v>4038</v>
      </c>
      <c r="G889" s="6">
        <v>97</v>
      </c>
      <c r="H889" s="6">
        <v>1327</v>
      </c>
      <c r="I889" s="6">
        <v>604</v>
      </c>
      <c r="J889" s="6">
        <v>7479</v>
      </c>
      <c r="K889" s="6">
        <v>5825</v>
      </c>
      <c r="L889" s="6">
        <v>98</v>
      </c>
      <c r="M889" s="6">
        <v>11800</v>
      </c>
      <c r="N889" s="11" t="s">
        <v>16</v>
      </c>
      <c r="O889" s="17">
        <f t="shared" si="47"/>
        <v>1.442545814759782</v>
      </c>
    </row>
    <row r="890" spans="1:15" ht="9.75" outlineLevel="4">
      <c r="A890" s="3" t="s">
        <v>1460</v>
      </c>
      <c r="B890" s="3" t="s">
        <v>13</v>
      </c>
      <c r="C890" s="22"/>
      <c r="D890" s="4" t="s">
        <v>1506</v>
      </c>
      <c r="E890" s="4" t="s">
        <v>1507</v>
      </c>
      <c r="F890" s="6">
        <v>3323.6</v>
      </c>
      <c r="G890" s="6">
        <v>56.8</v>
      </c>
      <c r="H890" s="6">
        <v>747.9</v>
      </c>
      <c r="I890" s="6">
        <v>446.4</v>
      </c>
      <c r="J890" s="6">
        <v>5092.6</v>
      </c>
      <c r="K890" s="6">
        <v>3284.8</v>
      </c>
      <c r="L890" s="6">
        <v>126.6</v>
      </c>
      <c r="M890" s="6">
        <v>13900</v>
      </c>
      <c r="N890" s="11" t="s">
        <v>16</v>
      </c>
      <c r="O890" s="17">
        <f t="shared" si="47"/>
        <v>0.9883259116620533</v>
      </c>
    </row>
    <row r="891" spans="1:15" ht="9.75" outlineLevel="4">
      <c r="A891" s="3" t="s">
        <v>1460</v>
      </c>
      <c r="B891" s="3" t="s">
        <v>13</v>
      </c>
      <c r="C891" s="22"/>
      <c r="D891" s="4" t="s">
        <v>1491</v>
      </c>
      <c r="E891" s="4" t="s">
        <v>64</v>
      </c>
      <c r="F891" s="6">
        <v>3020.4</v>
      </c>
      <c r="G891" s="6">
        <v>68.4</v>
      </c>
      <c r="H891" s="6">
        <v>937.7</v>
      </c>
      <c r="I891" s="6">
        <v>542.3</v>
      </c>
      <c r="J891" s="6">
        <v>2924.8</v>
      </c>
      <c r="K891" s="6">
        <v>2360.9</v>
      </c>
      <c r="L891" s="6">
        <v>95.2</v>
      </c>
      <c r="M891" s="6">
        <v>26400</v>
      </c>
      <c r="N891" s="11" t="s">
        <v>16</v>
      </c>
      <c r="O891" s="17">
        <f t="shared" si="47"/>
        <v>0.7816514368957754</v>
      </c>
    </row>
    <row r="892" spans="1:15" ht="9.75" outlineLevel="4">
      <c r="A892" s="3" t="s">
        <v>1460</v>
      </c>
      <c r="B892" s="3" t="s">
        <v>13</v>
      </c>
      <c r="C892" s="22"/>
      <c r="D892" s="4" t="s">
        <v>1526</v>
      </c>
      <c r="E892" s="4" t="s">
        <v>1527</v>
      </c>
      <c r="F892" s="6">
        <v>2922.6</v>
      </c>
      <c r="G892" s="6">
        <v>81.2</v>
      </c>
      <c r="H892" s="6">
        <v>1370.4</v>
      </c>
      <c r="I892" s="6">
        <v>588.8</v>
      </c>
      <c r="J892" s="6">
        <v>4650.3</v>
      </c>
      <c r="K892" s="6">
        <v>3589.1</v>
      </c>
      <c r="L892" s="6">
        <v>99.6</v>
      </c>
      <c r="M892" s="6">
        <v>11600</v>
      </c>
      <c r="N892" s="11" t="s">
        <v>16</v>
      </c>
      <c r="O892" s="17">
        <f t="shared" si="47"/>
        <v>1.2280503661123656</v>
      </c>
    </row>
    <row r="893" spans="1:15" ht="9.75" outlineLevel="4">
      <c r="A893" s="3" t="s">
        <v>1460</v>
      </c>
      <c r="B893" s="3" t="s">
        <v>13</v>
      </c>
      <c r="C893" s="22"/>
      <c r="D893" s="4" t="s">
        <v>1512</v>
      </c>
      <c r="E893" s="4" t="s">
        <v>1513</v>
      </c>
      <c r="F893" s="6">
        <v>2819.6</v>
      </c>
      <c r="G893" s="6">
        <v>20.9</v>
      </c>
      <c r="H893" s="6">
        <v>99.6</v>
      </c>
      <c r="I893" s="6">
        <v>62.1</v>
      </c>
      <c r="J893" s="6">
        <v>1974.7</v>
      </c>
      <c r="K893" s="6">
        <v>1227.9</v>
      </c>
      <c r="L893" s="6">
        <v>24.6</v>
      </c>
      <c r="M893" s="6">
        <v>13200</v>
      </c>
      <c r="N893" s="11" t="s">
        <v>16</v>
      </c>
      <c r="O893" s="17">
        <f t="shared" si="47"/>
        <v>0.4354873031635694</v>
      </c>
    </row>
    <row r="894" spans="1:15" ht="9.75" outlineLevel="4">
      <c r="A894" s="3" t="s">
        <v>1460</v>
      </c>
      <c r="B894" s="3" t="s">
        <v>13</v>
      </c>
      <c r="C894" s="22"/>
      <c r="D894" s="4" t="s">
        <v>1521</v>
      </c>
      <c r="E894" s="4" t="s">
        <v>64</v>
      </c>
      <c r="F894" s="6">
        <v>2769.3</v>
      </c>
      <c r="G894" s="6">
        <v>93.5</v>
      </c>
      <c r="H894" s="6">
        <v>1697</v>
      </c>
      <c r="I894" s="6">
        <v>894.8</v>
      </c>
      <c r="J894" s="6">
        <v>2753.6</v>
      </c>
      <c r="K894" s="6">
        <v>2098.1</v>
      </c>
      <c r="L894" s="6">
        <v>141.7</v>
      </c>
      <c r="M894" s="6">
        <v>11950</v>
      </c>
      <c r="N894" s="11" t="s">
        <v>16</v>
      </c>
      <c r="O894" s="17">
        <f t="shared" si="47"/>
        <v>0.7576282815151842</v>
      </c>
    </row>
    <row r="895" spans="1:15" ht="9.75" outlineLevel="4">
      <c r="A895" s="3" t="s">
        <v>1460</v>
      </c>
      <c r="B895" s="3" t="s">
        <v>13</v>
      </c>
      <c r="C895" s="22"/>
      <c r="D895" s="4" t="s">
        <v>1560</v>
      </c>
      <c r="E895" s="4" t="s">
        <v>1561</v>
      </c>
      <c r="F895" s="6">
        <v>2681.4</v>
      </c>
      <c r="G895" s="6">
        <v>81.5</v>
      </c>
      <c r="H895" s="6">
        <v>981.6</v>
      </c>
      <c r="I895" s="6">
        <v>457.1</v>
      </c>
      <c r="J895" s="6">
        <v>7670.1</v>
      </c>
      <c r="K895" s="6">
        <v>5753</v>
      </c>
      <c r="L895" s="6">
        <v>89.4</v>
      </c>
      <c r="M895" s="6">
        <v>5290</v>
      </c>
      <c r="N895" s="11" t="s">
        <v>16</v>
      </c>
      <c r="O895" s="17">
        <f t="shared" si="47"/>
        <v>2.1455209964943687</v>
      </c>
    </row>
    <row r="896" spans="1:15" ht="9.75" outlineLevel="4">
      <c r="A896" s="3" t="s">
        <v>1460</v>
      </c>
      <c r="B896" s="3" t="s">
        <v>13</v>
      </c>
      <c r="C896" s="22"/>
      <c r="D896" s="4" t="s">
        <v>1539</v>
      </c>
      <c r="E896" s="4" t="s">
        <v>1540</v>
      </c>
      <c r="F896" s="6">
        <v>2578.9</v>
      </c>
      <c r="G896" s="6">
        <v>98.6</v>
      </c>
      <c r="H896" s="6">
        <v>850</v>
      </c>
      <c r="I896" s="6">
        <v>453.6</v>
      </c>
      <c r="J896" s="6">
        <v>6679</v>
      </c>
      <c r="K896" s="6">
        <v>5634.8</v>
      </c>
      <c r="L896" s="6">
        <v>100.6</v>
      </c>
      <c r="M896" s="6">
        <v>9800</v>
      </c>
      <c r="N896" s="11" t="s">
        <v>16</v>
      </c>
      <c r="O896" s="17">
        <f t="shared" si="47"/>
        <v>2.1849625809453643</v>
      </c>
    </row>
    <row r="897" spans="1:15" ht="9.75" outlineLevel="4">
      <c r="A897" s="3" t="s">
        <v>1460</v>
      </c>
      <c r="B897" s="3" t="s">
        <v>13</v>
      </c>
      <c r="C897" s="22"/>
      <c r="D897" s="4" t="s">
        <v>1519</v>
      </c>
      <c r="E897" s="4" t="s">
        <v>1520</v>
      </c>
      <c r="F897" s="6">
        <v>2486</v>
      </c>
      <c r="G897" s="6">
        <v>33.6</v>
      </c>
      <c r="H897" s="6">
        <v>934.8</v>
      </c>
      <c r="I897" s="6">
        <v>511.5</v>
      </c>
      <c r="J897" s="6">
        <v>2009.1</v>
      </c>
      <c r="K897" s="6">
        <v>1174</v>
      </c>
      <c r="L897" s="6">
        <v>89.4</v>
      </c>
      <c r="M897" s="6">
        <v>12000</v>
      </c>
      <c r="N897" s="11" t="s">
        <v>16</v>
      </c>
      <c r="O897" s="17">
        <f t="shared" si="47"/>
        <v>0.47224456958970235</v>
      </c>
    </row>
    <row r="898" spans="1:15" ht="9.75" outlineLevel="4">
      <c r="A898" s="3" t="s">
        <v>1460</v>
      </c>
      <c r="B898" s="3" t="s">
        <v>13</v>
      </c>
      <c r="C898" s="22"/>
      <c r="D898" s="4" t="s">
        <v>1554</v>
      </c>
      <c r="E898" s="4" t="s">
        <v>1555</v>
      </c>
      <c r="F898" s="6">
        <v>2438.9</v>
      </c>
      <c r="G898" s="6">
        <v>15.9</v>
      </c>
      <c r="H898" s="6">
        <v>162.9</v>
      </c>
      <c r="I898" s="6">
        <v>66</v>
      </c>
      <c r="J898" s="6">
        <v>3608.8</v>
      </c>
      <c r="K898" s="6">
        <v>2834.9</v>
      </c>
      <c r="L898" s="6">
        <v>18.1</v>
      </c>
      <c r="M898" s="6">
        <v>7550</v>
      </c>
      <c r="N898" s="11" t="s">
        <v>16</v>
      </c>
      <c r="O898" s="17">
        <f t="shared" si="47"/>
        <v>1.16236828078232</v>
      </c>
    </row>
    <row r="899" spans="1:15" ht="9.75" outlineLevel="4">
      <c r="A899" s="3" t="s">
        <v>1460</v>
      </c>
      <c r="B899" s="3" t="s">
        <v>13</v>
      </c>
      <c r="C899" s="22"/>
      <c r="D899" s="4" t="s">
        <v>1499</v>
      </c>
      <c r="E899" s="4" t="s">
        <v>1500</v>
      </c>
      <c r="F899" s="6">
        <v>2374.3</v>
      </c>
      <c r="G899" s="6">
        <v>87.4</v>
      </c>
      <c r="H899" s="6">
        <v>1803.7</v>
      </c>
      <c r="I899" s="6">
        <v>1019.7</v>
      </c>
      <c r="J899" s="6">
        <v>3408.8</v>
      </c>
      <c r="K899" s="6">
        <v>2929</v>
      </c>
      <c r="L899" s="6">
        <v>170.9</v>
      </c>
      <c r="M899" s="6">
        <v>19350</v>
      </c>
      <c r="N899" s="11" t="s">
        <v>16</v>
      </c>
      <c r="O899" s="17">
        <f t="shared" si="47"/>
        <v>1.2336267531482963</v>
      </c>
    </row>
    <row r="900" spans="1:15" ht="9.75" outlineLevel="4">
      <c r="A900" s="3" t="s">
        <v>1460</v>
      </c>
      <c r="B900" s="3" t="s">
        <v>13</v>
      </c>
      <c r="C900" s="22"/>
      <c r="D900" s="4" t="s">
        <v>1541</v>
      </c>
      <c r="E900" s="4" t="s">
        <v>1542</v>
      </c>
      <c r="F900" s="6">
        <v>2322.9</v>
      </c>
      <c r="G900" s="6">
        <v>60.2</v>
      </c>
      <c r="H900" s="6">
        <v>808.3</v>
      </c>
      <c r="I900" s="6">
        <v>442.9</v>
      </c>
      <c r="J900" s="6">
        <v>3524.3</v>
      </c>
      <c r="K900" s="6">
        <v>2789.5</v>
      </c>
      <c r="L900" s="6">
        <v>82.9</v>
      </c>
      <c r="M900" s="6">
        <v>9100</v>
      </c>
      <c r="N900" s="11" t="s">
        <v>16</v>
      </c>
      <c r="O900" s="17">
        <f t="shared" si="47"/>
        <v>1.2008696026518575</v>
      </c>
    </row>
    <row r="901" spans="1:15" ht="9.75" outlineLevel="4">
      <c r="A901" s="3" t="s">
        <v>1460</v>
      </c>
      <c r="B901" s="3" t="s">
        <v>13</v>
      </c>
      <c r="C901" s="22"/>
      <c r="D901" s="4" t="s">
        <v>1550</v>
      </c>
      <c r="E901" s="4" t="s">
        <v>1551</v>
      </c>
      <c r="F901" s="6">
        <v>2237.2</v>
      </c>
      <c r="G901" s="6">
        <v>33.3</v>
      </c>
      <c r="H901" s="6">
        <v>492.8</v>
      </c>
      <c r="I901" s="6">
        <v>176.2</v>
      </c>
      <c r="J901" s="6">
        <v>4134.1</v>
      </c>
      <c r="K901" s="6">
        <v>3095.1</v>
      </c>
      <c r="L901" s="6">
        <v>29.1</v>
      </c>
      <c r="M901" s="6">
        <v>7700</v>
      </c>
      <c r="N901" s="11" t="s">
        <v>16</v>
      </c>
      <c r="O901" s="17">
        <f t="shared" si="47"/>
        <v>1.383470409440372</v>
      </c>
    </row>
    <row r="902" spans="1:15" ht="9.75" outlineLevel="4">
      <c r="A902" s="3" t="s">
        <v>1460</v>
      </c>
      <c r="B902" s="3" t="s">
        <v>13</v>
      </c>
      <c r="C902" s="22"/>
      <c r="D902" s="4" t="s">
        <v>1552</v>
      </c>
      <c r="E902" s="4" t="s">
        <v>1553</v>
      </c>
      <c r="F902" s="6">
        <v>2175</v>
      </c>
      <c r="G902" s="6">
        <v>102.1</v>
      </c>
      <c r="H902" s="6">
        <v>1089.1</v>
      </c>
      <c r="I902" s="6">
        <v>428.8</v>
      </c>
      <c r="J902" s="6">
        <v>3341.3</v>
      </c>
      <c r="K902" s="6">
        <v>2621.1</v>
      </c>
      <c r="L902" s="6">
        <v>121</v>
      </c>
      <c r="M902" s="6">
        <v>7600</v>
      </c>
      <c r="N902" s="11" t="s">
        <v>16</v>
      </c>
      <c r="O902" s="17">
        <f t="shared" si="47"/>
        <v>1.205103448275862</v>
      </c>
    </row>
    <row r="903" spans="1:15" ht="9.75" outlineLevel="4">
      <c r="A903" s="3" t="s">
        <v>1460</v>
      </c>
      <c r="B903" s="3" t="s">
        <v>13</v>
      </c>
      <c r="C903" s="22"/>
      <c r="D903" s="4" t="s">
        <v>1535</v>
      </c>
      <c r="E903" s="4" t="s">
        <v>1536</v>
      </c>
      <c r="F903" s="6">
        <v>1988.2</v>
      </c>
      <c r="G903" s="6">
        <v>73.6</v>
      </c>
      <c r="H903" s="6">
        <v>976.4</v>
      </c>
      <c r="I903" s="6">
        <v>378.4</v>
      </c>
      <c r="J903" s="6">
        <v>4457.6</v>
      </c>
      <c r="K903" s="6">
        <v>3390.1</v>
      </c>
      <c r="L903" s="6">
        <v>121.3</v>
      </c>
      <c r="M903" s="6">
        <v>10000</v>
      </c>
      <c r="N903" s="11" t="s">
        <v>16</v>
      </c>
      <c r="O903" s="17">
        <f t="shared" si="47"/>
        <v>1.7051101498843173</v>
      </c>
    </row>
    <row r="904" spans="1:15" ht="9.75" outlineLevel="4">
      <c r="A904" s="3" t="s">
        <v>1460</v>
      </c>
      <c r="B904" s="3" t="s">
        <v>13</v>
      </c>
      <c r="C904" s="22"/>
      <c r="D904" s="4" t="s">
        <v>1528</v>
      </c>
      <c r="E904" s="4" t="s">
        <v>1529</v>
      </c>
      <c r="F904" s="6">
        <v>1918.5</v>
      </c>
      <c r="G904" s="6">
        <v>58.4</v>
      </c>
      <c r="H904" s="6">
        <v>820.3</v>
      </c>
      <c r="I904" s="6">
        <v>468</v>
      </c>
      <c r="J904" s="6">
        <v>2332</v>
      </c>
      <c r="K904" s="6">
        <v>2026.9</v>
      </c>
      <c r="L904" s="6">
        <v>72.9</v>
      </c>
      <c r="M904" s="6">
        <v>11500</v>
      </c>
      <c r="N904" s="11" t="s">
        <v>16</v>
      </c>
      <c r="O904" s="17">
        <f t="shared" si="47"/>
        <v>1.0565024758926245</v>
      </c>
    </row>
    <row r="905" spans="1:15" ht="9.75" outlineLevel="4">
      <c r="A905" s="3" t="s">
        <v>1460</v>
      </c>
      <c r="B905" s="3" t="s">
        <v>13</v>
      </c>
      <c r="C905" s="22"/>
      <c r="D905" s="4" t="s">
        <v>1574</v>
      </c>
      <c r="E905" s="4" t="s">
        <v>1575</v>
      </c>
      <c r="F905" s="6">
        <v>1861.4</v>
      </c>
      <c r="G905" s="6">
        <v>61.9</v>
      </c>
      <c r="H905" s="6">
        <v>480</v>
      </c>
      <c r="I905" s="6">
        <v>265.3</v>
      </c>
      <c r="J905" s="6">
        <v>3339.6</v>
      </c>
      <c r="K905" s="6">
        <v>2753.8</v>
      </c>
      <c r="L905" s="6">
        <v>106</v>
      </c>
      <c r="M905" s="6">
        <v>3700</v>
      </c>
      <c r="N905" s="11" t="s">
        <v>16</v>
      </c>
      <c r="O905" s="17">
        <f t="shared" si="47"/>
        <v>1.479424089395079</v>
      </c>
    </row>
    <row r="906" spans="1:15" ht="9.75" outlineLevel="4">
      <c r="A906" s="3" t="s">
        <v>1460</v>
      </c>
      <c r="B906" s="3" t="s">
        <v>13</v>
      </c>
      <c r="C906" s="22"/>
      <c r="D906" s="4" t="s">
        <v>1524</v>
      </c>
      <c r="E906" s="4" t="s">
        <v>1525</v>
      </c>
      <c r="F906" s="6">
        <v>1827.1</v>
      </c>
      <c r="G906" s="6">
        <v>50.2</v>
      </c>
      <c r="H906" s="6">
        <v>675.5</v>
      </c>
      <c r="I906" s="6">
        <v>317.4</v>
      </c>
      <c r="J906" s="6">
        <v>3977.3</v>
      </c>
      <c r="K906" s="6">
        <v>2982.1</v>
      </c>
      <c r="L906" s="6">
        <v>67.6</v>
      </c>
      <c r="M906" s="6">
        <v>11700</v>
      </c>
      <c r="N906" s="11" t="s">
        <v>16</v>
      </c>
      <c r="O906" s="17">
        <f t="shared" si="47"/>
        <v>1.6321493076459965</v>
      </c>
    </row>
    <row r="907" spans="1:15" ht="9.75" outlineLevel="4">
      <c r="A907" s="3" t="s">
        <v>1460</v>
      </c>
      <c r="B907" s="3" t="s">
        <v>13</v>
      </c>
      <c r="C907" s="22"/>
      <c r="D907" s="4" t="s">
        <v>1515</v>
      </c>
      <c r="E907" s="4" t="s">
        <v>64</v>
      </c>
      <c r="F907" s="6">
        <v>1806.4</v>
      </c>
      <c r="G907" s="6">
        <v>40.6</v>
      </c>
      <c r="H907" s="6">
        <v>227.5</v>
      </c>
      <c r="I907" s="6">
        <v>121.9</v>
      </c>
      <c r="J907" s="6">
        <v>2154.4</v>
      </c>
      <c r="K907" s="6">
        <v>1503</v>
      </c>
      <c r="L907" s="6">
        <v>33.1</v>
      </c>
      <c r="M907" s="6">
        <v>13000</v>
      </c>
      <c r="N907" s="11" t="s">
        <v>16</v>
      </c>
      <c r="O907" s="17">
        <f t="shared" si="47"/>
        <v>0.8320416297608503</v>
      </c>
    </row>
    <row r="908" spans="1:15" ht="9.75" outlineLevel="4">
      <c r="A908" s="3" t="s">
        <v>1460</v>
      </c>
      <c r="B908" s="3" t="s">
        <v>13</v>
      </c>
      <c r="C908" s="22"/>
      <c r="D908" s="4" t="s">
        <v>1533</v>
      </c>
      <c r="E908" s="4" t="s">
        <v>1534</v>
      </c>
      <c r="F908" s="6">
        <v>1797.1</v>
      </c>
      <c r="G908" s="6">
        <v>139.9</v>
      </c>
      <c r="H908" s="6">
        <v>1650.7</v>
      </c>
      <c r="I908" s="6">
        <v>967.1</v>
      </c>
      <c r="J908" s="6">
        <v>4460.6</v>
      </c>
      <c r="K908" s="6">
        <v>4023.9</v>
      </c>
      <c r="L908" s="6">
        <v>243</v>
      </c>
      <c r="M908" s="6">
        <v>10200</v>
      </c>
      <c r="N908" s="11" t="s">
        <v>16</v>
      </c>
      <c r="O908" s="17">
        <f t="shared" si="47"/>
        <v>2.2391074508931057</v>
      </c>
    </row>
    <row r="909" spans="1:15" ht="9.75" outlineLevel="4">
      <c r="A909" s="3" t="s">
        <v>1460</v>
      </c>
      <c r="B909" s="3" t="s">
        <v>13</v>
      </c>
      <c r="C909" s="22"/>
      <c r="D909" s="4" t="s">
        <v>1571</v>
      </c>
      <c r="E909" s="4" t="s">
        <v>1572</v>
      </c>
      <c r="F909" s="6">
        <v>1678.9</v>
      </c>
      <c r="G909" s="6">
        <v>58.1</v>
      </c>
      <c r="H909" s="6">
        <v>770.2</v>
      </c>
      <c r="I909" s="6">
        <v>387.8</v>
      </c>
      <c r="J909" s="6">
        <v>2184.3</v>
      </c>
      <c r="K909" s="6">
        <v>1887.9</v>
      </c>
      <c r="L909" s="6">
        <v>62.5</v>
      </c>
      <c r="M909" s="6">
        <v>4340</v>
      </c>
      <c r="N909" s="11" t="s">
        <v>16</v>
      </c>
      <c r="O909" s="17">
        <f t="shared" si="47"/>
        <v>1.1244862707725296</v>
      </c>
    </row>
    <row r="910" spans="1:15" ht="9.75" outlineLevel="4">
      <c r="A910" s="3" t="s">
        <v>1460</v>
      </c>
      <c r="B910" s="3" t="s">
        <v>13</v>
      </c>
      <c r="C910" s="22"/>
      <c r="D910" s="4" t="s">
        <v>1517</v>
      </c>
      <c r="E910" s="4" t="s">
        <v>1518</v>
      </c>
      <c r="F910" s="6">
        <v>1667.1</v>
      </c>
      <c r="G910" s="6">
        <v>43.4</v>
      </c>
      <c r="H910" s="6">
        <v>568.7</v>
      </c>
      <c r="I910" s="6">
        <v>277.8</v>
      </c>
      <c r="J910" s="6">
        <v>2527.6</v>
      </c>
      <c r="K910" s="6">
        <v>2127.4</v>
      </c>
      <c r="L910" s="6">
        <v>78.5</v>
      </c>
      <c r="M910" s="6">
        <v>12000</v>
      </c>
      <c r="N910" s="11" t="s">
        <v>16</v>
      </c>
      <c r="O910" s="17">
        <f t="shared" si="47"/>
        <v>1.2761082118649152</v>
      </c>
    </row>
    <row r="911" spans="1:15" ht="9.75" outlineLevel="4">
      <c r="A911" s="3" t="s">
        <v>1460</v>
      </c>
      <c r="B911" s="3" t="s">
        <v>13</v>
      </c>
      <c r="C911" s="22"/>
      <c r="D911" s="4" t="s">
        <v>1543</v>
      </c>
      <c r="E911" s="4" t="s">
        <v>1544</v>
      </c>
      <c r="F911" s="6">
        <v>1621.9</v>
      </c>
      <c r="G911" s="6">
        <v>27.8</v>
      </c>
      <c r="H911" s="6">
        <v>397.8</v>
      </c>
      <c r="I911" s="6">
        <v>180.4</v>
      </c>
      <c r="J911" s="6">
        <v>5523.5</v>
      </c>
      <c r="K911" s="6">
        <v>4533.3</v>
      </c>
      <c r="L911" s="6">
        <v>40.2</v>
      </c>
      <c r="M911" s="6">
        <v>9050</v>
      </c>
      <c r="N911" s="11" t="s">
        <v>16</v>
      </c>
      <c r="O911" s="17">
        <f t="shared" si="47"/>
        <v>2.7950551821937233</v>
      </c>
    </row>
    <row r="912" spans="1:15" ht="9.75" outlineLevel="4">
      <c r="A912" s="3" t="s">
        <v>1460</v>
      </c>
      <c r="B912" s="3" t="s">
        <v>13</v>
      </c>
      <c r="C912" s="22"/>
      <c r="D912" s="4" t="s">
        <v>1508</v>
      </c>
      <c r="E912" s="4" t="s">
        <v>1509</v>
      </c>
      <c r="F912" s="6">
        <v>1481.2</v>
      </c>
      <c r="G912" s="6">
        <v>14.1</v>
      </c>
      <c r="H912" s="6">
        <v>99.4</v>
      </c>
      <c r="I912" s="6">
        <v>57.1</v>
      </c>
      <c r="J912" s="6">
        <v>1165.2</v>
      </c>
      <c r="K912" s="6">
        <v>796.6</v>
      </c>
      <c r="L912" s="6">
        <v>23.2</v>
      </c>
      <c r="M912" s="6">
        <v>13697</v>
      </c>
      <c r="N912" s="11" t="s">
        <v>16</v>
      </c>
      <c r="O912" s="17">
        <f t="shared" si="47"/>
        <v>0.5378071833648393</v>
      </c>
    </row>
    <row r="913" spans="1:15" ht="9.75" outlineLevel="4">
      <c r="A913" s="3" t="s">
        <v>1460</v>
      </c>
      <c r="B913" s="3" t="s">
        <v>13</v>
      </c>
      <c r="C913" s="22"/>
      <c r="D913" s="4" t="s">
        <v>1504</v>
      </c>
      <c r="E913" s="4" t="s">
        <v>1505</v>
      </c>
      <c r="F913" s="6">
        <v>1456.3</v>
      </c>
      <c r="G913" s="6">
        <v>25.5</v>
      </c>
      <c r="H913" s="6">
        <v>239.5</v>
      </c>
      <c r="I913" s="6">
        <v>94.8</v>
      </c>
      <c r="J913" s="6">
        <v>859.9</v>
      </c>
      <c r="K913" s="6">
        <v>598.9</v>
      </c>
      <c r="L913" s="6">
        <v>43.6</v>
      </c>
      <c r="M913" s="6">
        <v>14190</v>
      </c>
      <c r="N913" s="11" t="s">
        <v>16</v>
      </c>
      <c r="O913" s="17">
        <f t="shared" si="47"/>
        <v>0.41124768248300486</v>
      </c>
    </row>
    <row r="914" spans="1:15" ht="9.75" outlineLevel="4">
      <c r="A914" s="3" t="s">
        <v>1460</v>
      </c>
      <c r="B914" s="3" t="s">
        <v>13</v>
      </c>
      <c r="C914" s="22"/>
      <c r="D914" s="4" t="s">
        <v>1556</v>
      </c>
      <c r="E914" s="4" t="s">
        <v>1557</v>
      </c>
      <c r="F914" s="6">
        <v>1377.9</v>
      </c>
      <c r="G914" s="6">
        <v>61</v>
      </c>
      <c r="H914" s="6">
        <v>337.7</v>
      </c>
      <c r="I914" s="6">
        <v>145.8</v>
      </c>
      <c r="J914" s="6">
        <v>2508.2</v>
      </c>
      <c r="K914" s="6">
        <v>1860.5</v>
      </c>
      <c r="L914" s="6">
        <v>26.4</v>
      </c>
      <c r="M914" s="6">
        <v>7200</v>
      </c>
      <c r="N914" s="11" t="s">
        <v>16</v>
      </c>
      <c r="O914" s="17">
        <f t="shared" si="47"/>
        <v>1.3502431235938746</v>
      </c>
    </row>
    <row r="915" spans="1:15" ht="9.75" outlineLevel="4">
      <c r="A915" s="3" t="s">
        <v>1460</v>
      </c>
      <c r="B915" s="3" t="s">
        <v>13</v>
      </c>
      <c r="C915" s="22"/>
      <c r="D915" s="4" t="s">
        <v>1496</v>
      </c>
      <c r="E915" s="4" t="s">
        <v>1497</v>
      </c>
      <c r="F915" s="6">
        <v>1366.9</v>
      </c>
      <c r="G915" s="6">
        <v>32.8</v>
      </c>
      <c r="H915" s="6">
        <v>310</v>
      </c>
      <c r="I915" s="6">
        <v>168.2</v>
      </c>
      <c r="J915" s="6">
        <v>1063.2</v>
      </c>
      <c r="K915" s="6">
        <v>771.5</v>
      </c>
      <c r="L915" s="6">
        <v>42.8</v>
      </c>
      <c r="M915" s="6">
        <v>22300</v>
      </c>
      <c r="N915" s="11" t="s">
        <v>16</v>
      </c>
      <c r="O915" s="17">
        <f aca="true" t="shared" si="48" ref="O915:O946">K915/F915</f>
        <v>0.564415831443412</v>
      </c>
    </row>
    <row r="916" spans="1:15" ht="9.75" outlineLevel="4">
      <c r="A916" s="3" t="s">
        <v>1460</v>
      </c>
      <c r="B916" s="3" t="s">
        <v>13</v>
      </c>
      <c r="C916" s="22"/>
      <c r="D916" s="4" t="s">
        <v>1573</v>
      </c>
      <c r="E916" s="4" t="s">
        <v>64</v>
      </c>
      <c r="F916" s="6">
        <v>1350.4</v>
      </c>
      <c r="G916" s="6">
        <v>88.1</v>
      </c>
      <c r="H916" s="6">
        <v>487.8</v>
      </c>
      <c r="I916" s="6">
        <v>244.2</v>
      </c>
      <c r="J916" s="6">
        <v>3870.7</v>
      </c>
      <c r="K916" s="6">
        <v>3078.5</v>
      </c>
      <c r="L916" s="6">
        <v>55.9</v>
      </c>
      <c r="M916" s="6">
        <v>4100</v>
      </c>
      <c r="N916" s="11" t="s">
        <v>16</v>
      </c>
      <c r="O916" s="17">
        <f t="shared" si="48"/>
        <v>2.27969490521327</v>
      </c>
    </row>
    <row r="917" spans="1:15" ht="9.75" outlineLevel="4">
      <c r="A917" s="3" t="s">
        <v>1460</v>
      </c>
      <c r="B917" s="3" t="s">
        <v>13</v>
      </c>
      <c r="C917" s="22"/>
      <c r="D917" s="4" t="s">
        <v>1590</v>
      </c>
      <c r="E917" s="4" t="s">
        <v>64</v>
      </c>
      <c r="F917" s="6">
        <v>1308.6</v>
      </c>
      <c r="G917" s="6">
        <v>27.9</v>
      </c>
      <c r="H917" s="6">
        <v>275.8</v>
      </c>
      <c r="I917" s="6">
        <v>217.3</v>
      </c>
      <c r="J917" s="6">
        <v>3007.1</v>
      </c>
      <c r="K917" s="6">
        <v>2485.5</v>
      </c>
      <c r="L917" s="6">
        <v>45.5</v>
      </c>
      <c r="M917" s="6">
        <v>1600</v>
      </c>
      <c r="N917" s="11" t="s">
        <v>16</v>
      </c>
      <c r="O917" s="17">
        <f t="shared" si="48"/>
        <v>1.8993580926180653</v>
      </c>
    </row>
    <row r="918" spans="1:15" ht="9.75" outlineLevel="4">
      <c r="A918" s="3" t="s">
        <v>1460</v>
      </c>
      <c r="B918" s="3" t="s">
        <v>13</v>
      </c>
      <c r="C918" s="22"/>
      <c r="D918" s="4" t="s">
        <v>1546</v>
      </c>
      <c r="E918" s="4" t="s">
        <v>1547</v>
      </c>
      <c r="F918" s="6">
        <v>1297.7</v>
      </c>
      <c r="G918" s="6">
        <v>66.2</v>
      </c>
      <c r="H918" s="6">
        <v>1331.8</v>
      </c>
      <c r="I918" s="6">
        <v>676.8</v>
      </c>
      <c r="J918" s="6">
        <v>1885.2</v>
      </c>
      <c r="K918" s="6">
        <v>1482.2</v>
      </c>
      <c r="L918" s="6">
        <v>56.9</v>
      </c>
      <c r="M918" s="6">
        <v>7900</v>
      </c>
      <c r="N918" s="11" t="s">
        <v>16</v>
      </c>
      <c r="O918" s="17">
        <f t="shared" si="48"/>
        <v>1.1421746166294213</v>
      </c>
    </row>
    <row r="919" spans="1:15" ht="9.75" outlineLevel="4">
      <c r="A919" s="3" t="s">
        <v>1460</v>
      </c>
      <c r="B919" s="3" t="s">
        <v>13</v>
      </c>
      <c r="C919" s="22"/>
      <c r="D919" s="4" t="s">
        <v>1562</v>
      </c>
      <c r="E919" s="4" t="s">
        <v>1563</v>
      </c>
      <c r="F919" s="6">
        <v>1270.2</v>
      </c>
      <c r="G919" s="6">
        <v>32.3</v>
      </c>
      <c r="H919" s="6">
        <v>446.6</v>
      </c>
      <c r="I919" s="6">
        <v>85.6</v>
      </c>
      <c r="J919" s="6">
        <v>963.7</v>
      </c>
      <c r="K919" s="6">
        <v>585.7</v>
      </c>
      <c r="L919" s="6">
        <v>12.3</v>
      </c>
      <c r="M919" s="6">
        <v>5200</v>
      </c>
      <c r="N919" s="11" t="s">
        <v>16</v>
      </c>
      <c r="O919" s="17">
        <f t="shared" si="48"/>
        <v>0.4611084868524642</v>
      </c>
    </row>
    <row r="920" spans="1:15" ht="9.75" outlineLevel="4">
      <c r="A920" s="3" t="s">
        <v>1460</v>
      </c>
      <c r="B920" s="3" t="s">
        <v>13</v>
      </c>
      <c r="C920" s="22"/>
      <c r="D920" s="4" t="s">
        <v>1530</v>
      </c>
      <c r="E920" s="4" t="s">
        <v>1531</v>
      </c>
      <c r="F920" s="6">
        <v>1266.6</v>
      </c>
      <c r="G920" s="6">
        <v>22.2</v>
      </c>
      <c r="H920" s="6">
        <v>101.5</v>
      </c>
      <c r="I920" s="6">
        <v>72.9</v>
      </c>
      <c r="J920" s="6">
        <v>2238.6</v>
      </c>
      <c r="K920" s="6">
        <v>1644.8</v>
      </c>
      <c r="L920" s="6">
        <v>27.3</v>
      </c>
      <c r="M920" s="6">
        <v>11000</v>
      </c>
      <c r="N920" s="11" t="s">
        <v>16</v>
      </c>
      <c r="O920" s="17">
        <f t="shared" si="48"/>
        <v>1.2985946628769935</v>
      </c>
    </row>
    <row r="921" spans="1:15" ht="9.75" outlineLevel="4">
      <c r="A921" s="3" t="s">
        <v>1460</v>
      </c>
      <c r="B921" s="3" t="s">
        <v>13</v>
      </c>
      <c r="C921" s="22"/>
      <c r="D921" s="4" t="s">
        <v>1498</v>
      </c>
      <c r="E921" s="4" t="s">
        <v>64</v>
      </c>
      <c r="F921" s="6">
        <v>1255.8</v>
      </c>
      <c r="G921" s="6">
        <v>28.4</v>
      </c>
      <c r="H921" s="6">
        <v>283.8</v>
      </c>
      <c r="I921" s="6">
        <v>159.5</v>
      </c>
      <c r="J921" s="6">
        <v>1207</v>
      </c>
      <c r="K921" s="6">
        <v>911.3</v>
      </c>
      <c r="L921" s="6">
        <v>35.3</v>
      </c>
      <c r="M921" s="6">
        <v>21500</v>
      </c>
      <c r="N921" s="11" t="s">
        <v>16</v>
      </c>
      <c r="O921" s="17">
        <f t="shared" si="48"/>
        <v>0.7256728778467909</v>
      </c>
    </row>
    <row r="922" spans="1:15" ht="9.75" outlineLevel="4">
      <c r="A922" s="3" t="s">
        <v>1460</v>
      </c>
      <c r="B922" s="3" t="s">
        <v>13</v>
      </c>
      <c r="C922" s="22"/>
      <c r="D922" s="4" t="s">
        <v>1566</v>
      </c>
      <c r="E922" s="4" t="s">
        <v>64</v>
      </c>
      <c r="F922" s="6">
        <v>1229.2</v>
      </c>
      <c r="G922" s="6">
        <v>33.7</v>
      </c>
      <c r="H922" s="6">
        <v>308.2</v>
      </c>
      <c r="I922" s="6">
        <v>120.1</v>
      </c>
      <c r="J922" s="6">
        <v>2598.5</v>
      </c>
      <c r="K922" s="6">
        <v>2149.3</v>
      </c>
      <c r="L922" s="6">
        <v>52.8</v>
      </c>
      <c r="M922" s="6">
        <v>4940</v>
      </c>
      <c r="N922" s="11" t="s">
        <v>16</v>
      </c>
      <c r="O922" s="17">
        <f t="shared" si="48"/>
        <v>1.7485356329319883</v>
      </c>
    </row>
    <row r="923" spans="1:15" ht="9.75" outlineLevel="4">
      <c r="A923" s="3" t="s">
        <v>1460</v>
      </c>
      <c r="B923" s="3" t="s">
        <v>13</v>
      </c>
      <c r="C923" s="22"/>
      <c r="D923" s="4" t="s">
        <v>1602</v>
      </c>
      <c r="E923" s="4" t="s">
        <v>64</v>
      </c>
      <c r="F923" s="6">
        <v>1133.5</v>
      </c>
      <c r="G923" s="6">
        <v>10.1</v>
      </c>
      <c r="H923" s="6">
        <v>64.9</v>
      </c>
      <c r="I923" s="6">
        <v>34.9</v>
      </c>
      <c r="J923" s="6">
        <v>4117.3</v>
      </c>
      <c r="K923" s="6">
        <v>3162.9</v>
      </c>
      <c r="L923" s="6">
        <v>17.8</v>
      </c>
      <c r="M923" s="6">
        <v>1000</v>
      </c>
      <c r="N923" s="11" t="s">
        <v>16</v>
      </c>
      <c r="O923" s="17">
        <f t="shared" si="48"/>
        <v>2.7903837670930747</v>
      </c>
    </row>
    <row r="924" spans="1:15" ht="9.75" outlineLevel="4">
      <c r="A924" s="3" t="s">
        <v>1460</v>
      </c>
      <c r="B924" s="3" t="s">
        <v>13</v>
      </c>
      <c r="C924" s="22"/>
      <c r="D924" s="4" t="s">
        <v>1606</v>
      </c>
      <c r="E924" s="4" t="s">
        <v>1607</v>
      </c>
      <c r="F924" s="6">
        <v>1115</v>
      </c>
      <c r="G924" s="10">
        <v>1</v>
      </c>
      <c r="H924" s="6">
        <v>38</v>
      </c>
      <c r="I924" s="6">
        <v>13</v>
      </c>
      <c r="J924" s="6">
        <v>747</v>
      </c>
      <c r="K924" s="6">
        <v>261</v>
      </c>
      <c r="L924" s="9">
        <v>0</v>
      </c>
      <c r="M924" s="6">
        <v>728</v>
      </c>
      <c r="N924" s="11" t="s">
        <v>16</v>
      </c>
      <c r="O924" s="17">
        <f t="shared" si="48"/>
        <v>0.23408071748878923</v>
      </c>
    </row>
    <row r="925" spans="1:15" ht="9.75" outlineLevel="4">
      <c r="A925" s="3" t="s">
        <v>1460</v>
      </c>
      <c r="B925" s="3" t="s">
        <v>13</v>
      </c>
      <c r="C925" s="22"/>
      <c r="D925" s="4" t="s">
        <v>1570</v>
      </c>
      <c r="E925" s="4" t="s">
        <v>64</v>
      </c>
      <c r="F925" s="6">
        <v>1007.9</v>
      </c>
      <c r="G925" s="6">
        <v>72.9</v>
      </c>
      <c r="H925" s="6">
        <v>511</v>
      </c>
      <c r="I925" s="6">
        <v>270.8</v>
      </c>
      <c r="J925" s="6">
        <v>1146.7</v>
      </c>
      <c r="K925" s="6">
        <v>936.6</v>
      </c>
      <c r="L925" s="6">
        <v>56.6</v>
      </c>
      <c r="M925" s="6">
        <v>4630</v>
      </c>
      <c r="N925" s="11" t="s">
        <v>16</v>
      </c>
      <c r="O925" s="17">
        <f t="shared" si="48"/>
        <v>0.9292588550451434</v>
      </c>
    </row>
    <row r="926" spans="1:15" ht="9.75" outlineLevel="4">
      <c r="A926" s="3" t="s">
        <v>1460</v>
      </c>
      <c r="B926" s="3" t="s">
        <v>13</v>
      </c>
      <c r="C926" s="22"/>
      <c r="D926" s="4" t="s">
        <v>1510</v>
      </c>
      <c r="E926" s="4" t="s">
        <v>1511</v>
      </c>
      <c r="F926" s="6">
        <v>1004.6</v>
      </c>
      <c r="G926" s="6">
        <v>32.1</v>
      </c>
      <c r="H926" s="6">
        <v>1130.3</v>
      </c>
      <c r="I926" s="6">
        <v>1069.7</v>
      </c>
      <c r="J926" s="6">
        <v>2223.6</v>
      </c>
      <c r="K926" s="6">
        <v>1977.2</v>
      </c>
      <c r="L926" s="6">
        <v>113.2</v>
      </c>
      <c r="M926" s="6">
        <v>13350</v>
      </c>
      <c r="N926" s="11" t="s">
        <v>16</v>
      </c>
      <c r="O926" s="17">
        <f t="shared" si="48"/>
        <v>1.9681465259804898</v>
      </c>
    </row>
    <row r="927" spans="1:15" ht="9.75" outlineLevel="4">
      <c r="A927" s="3" t="s">
        <v>1460</v>
      </c>
      <c r="B927" s="3" t="s">
        <v>13</v>
      </c>
      <c r="C927" s="22"/>
      <c r="D927" s="4" t="s">
        <v>1582</v>
      </c>
      <c r="E927" s="4" t="s">
        <v>1583</v>
      </c>
      <c r="F927" s="6">
        <v>984.1</v>
      </c>
      <c r="G927" s="6">
        <v>14</v>
      </c>
      <c r="H927" s="6">
        <v>88.8</v>
      </c>
      <c r="I927" s="6">
        <v>38.2</v>
      </c>
      <c r="J927" s="6">
        <v>824.7</v>
      </c>
      <c r="K927" s="6">
        <v>640.6</v>
      </c>
      <c r="L927" s="6">
        <v>13.8</v>
      </c>
      <c r="M927" s="6">
        <v>1991</v>
      </c>
      <c r="N927" s="11" t="s">
        <v>16</v>
      </c>
      <c r="O927" s="17">
        <f t="shared" si="48"/>
        <v>0.6509501066964739</v>
      </c>
    </row>
    <row r="928" spans="1:15" ht="9.75" outlineLevel="4">
      <c r="A928" s="3" t="s">
        <v>1460</v>
      </c>
      <c r="B928" s="3" t="s">
        <v>13</v>
      </c>
      <c r="C928" s="22"/>
      <c r="D928" s="4" t="s">
        <v>1564</v>
      </c>
      <c r="E928" s="4" t="s">
        <v>1565</v>
      </c>
      <c r="F928" s="6">
        <v>850.7</v>
      </c>
      <c r="G928" s="6">
        <v>42.5</v>
      </c>
      <c r="H928" s="6">
        <v>308.8</v>
      </c>
      <c r="I928" s="6">
        <v>209.6</v>
      </c>
      <c r="J928" s="6">
        <v>1647.4</v>
      </c>
      <c r="K928" s="6">
        <v>1274.4</v>
      </c>
      <c r="L928" s="6">
        <v>37.3</v>
      </c>
      <c r="M928" s="6">
        <v>5000</v>
      </c>
      <c r="N928" s="11" t="s">
        <v>16</v>
      </c>
      <c r="O928" s="17">
        <f t="shared" si="48"/>
        <v>1.4980604208299049</v>
      </c>
    </row>
    <row r="929" spans="1:15" ht="9.75" outlineLevel="4">
      <c r="A929" s="3" t="s">
        <v>1460</v>
      </c>
      <c r="B929" s="3" t="s">
        <v>13</v>
      </c>
      <c r="C929" s="22"/>
      <c r="D929" s="4" t="s">
        <v>1514</v>
      </c>
      <c r="E929" s="4" t="s">
        <v>64</v>
      </c>
      <c r="F929" s="6">
        <v>833.3</v>
      </c>
      <c r="G929" s="6">
        <v>23.9</v>
      </c>
      <c r="H929" s="6">
        <v>506</v>
      </c>
      <c r="I929" s="6">
        <v>340.1</v>
      </c>
      <c r="J929" s="6">
        <v>651</v>
      </c>
      <c r="K929" s="6">
        <v>506.1</v>
      </c>
      <c r="L929" s="6">
        <v>13</v>
      </c>
      <c r="M929" s="6">
        <v>13025</v>
      </c>
      <c r="N929" s="11" t="s">
        <v>16</v>
      </c>
      <c r="O929" s="17">
        <f t="shared" si="48"/>
        <v>0.6073442937717509</v>
      </c>
    </row>
    <row r="930" spans="1:15" ht="9.75" outlineLevel="4">
      <c r="A930" s="3" t="s">
        <v>1460</v>
      </c>
      <c r="B930" s="3" t="s">
        <v>13</v>
      </c>
      <c r="C930" s="22"/>
      <c r="D930" s="4" t="s">
        <v>1579</v>
      </c>
      <c r="E930" s="4" t="s">
        <v>1580</v>
      </c>
      <c r="F930" s="6">
        <v>775.6</v>
      </c>
      <c r="G930" s="10">
        <v>6.48</v>
      </c>
      <c r="H930" s="6">
        <v>30.8</v>
      </c>
      <c r="I930" s="6">
        <v>15.7</v>
      </c>
      <c r="J930" s="6">
        <v>930.1</v>
      </c>
      <c r="K930" s="6">
        <v>779.1</v>
      </c>
      <c r="L930" s="6">
        <v>10.9</v>
      </c>
      <c r="M930" s="6">
        <v>2650</v>
      </c>
      <c r="N930" s="11" t="s">
        <v>16</v>
      </c>
      <c r="O930" s="17">
        <f t="shared" si="48"/>
        <v>1.0045126353790614</v>
      </c>
    </row>
    <row r="931" spans="1:15" ht="9.75" outlineLevel="4">
      <c r="A931" s="3" t="s">
        <v>1460</v>
      </c>
      <c r="B931" s="3" t="s">
        <v>13</v>
      </c>
      <c r="C931" s="22"/>
      <c r="D931" s="4" t="s">
        <v>1584</v>
      </c>
      <c r="E931" s="4" t="s">
        <v>1585</v>
      </c>
      <c r="F931" s="6">
        <v>751</v>
      </c>
      <c r="G931" s="6">
        <v>40.8</v>
      </c>
      <c r="H931" s="6">
        <v>752.4</v>
      </c>
      <c r="I931" s="6">
        <v>523.5</v>
      </c>
      <c r="J931" s="6">
        <v>2490.5</v>
      </c>
      <c r="K931" s="6">
        <v>2185.9</v>
      </c>
      <c r="L931" s="6">
        <v>118.8</v>
      </c>
      <c r="M931" s="6">
        <v>1681</v>
      </c>
      <c r="N931" s="11" t="s">
        <v>16</v>
      </c>
      <c r="O931" s="17">
        <f t="shared" si="48"/>
        <v>2.9106524633821573</v>
      </c>
    </row>
    <row r="932" spans="1:15" ht="9.75" outlineLevel="4">
      <c r="A932" s="3" t="s">
        <v>1460</v>
      </c>
      <c r="B932" s="3" t="s">
        <v>13</v>
      </c>
      <c r="C932" s="22"/>
      <c r="D932" s="4" t="s">
        <v>1593</v>
      </c>
      <c r="E932" s="4" t="s">
        <v>1594</v>
      </c>
      <c r="F932" s="6">
        <v>748.6</v>
      </c>
      <c r="G932" s="6">
        <v>14.1</v>
      </c>
      <c r="H932" s="6">
        <v>231.2</v>
      </c>
      <c r="I932" s="6">
        <v>104.4</v>
      </c>
      <c r="J932" s="6">
        <v>493.3</v>
      </c>
      <c r="K932" s="6">
        <v>319.1</v>
      </c>
      <c r="L932" s="6">
        <v>20.1</v>
      </c>
      <c r="M932" s="6">
        <v>1200</v>
      </c>
      <c r="N932" s="11" t="s">
        <v>16</v>
      </c>
      <c r="O932" s="17">
        <f t="shared" si="48"/>
        <v>0.42626235639861076</v>
      </c>
    </row>
    <row r="933" spans="1:15" ht="9.75" outlineLevel="4">
      <c r="A933" s="3" t="s">
        <v>1460</v>
      </c>
      <c r="B933" s="3" t="s">
        <v>13</v>
      </c>
      <c r="C933" s="22"/>
      <c r="D933" s="4" t="s">
        <v>1578</v>
      </c>
      <c r="E933" s="4" t="s">
        <v>64</v>
      </c>
      <c r="F933" s="6">
        <v>720.2</v>
      </c>
      <c r="G933" s="6">
        <v>51.2</v>
      </c>
      <c r="H933" s="6">
        <v>149.6</v>
      </c>
      <c r="I933" s="6">
        <v>69.8</v>
      </c>
      <c r="J933" s="6">
        <v>1718.8</v>
      </c>
      <c r="K933" s="6">
        <v>1336.3</v>
      </c>
      <c r="L933" s="6">
        <v>21</v>
      </c>
      <c r="M933" s="6">
        <v>3350</v>
      </c>
      <c r="N933" s="11" t="s">
        <v>16</v>
      </c>
      <c r="O933" s="17">
        <f t="shared" si="48"/>
        <v>1.8554568175506803</v>
      </c>
    </row>
    <row r="934" spans="1:15" ht="9.75" outlineLevel="4">
      <c r="A934" s="3" t="s">
        <v>1460</v>
      </c>
      <c r="B934" s="3" t="s">
        <v>13</v>
      </c>
      <c r="C934" s="22"/>
      <c r="D934" s="4" t="s">
        <v>1567</v>
      </c>
      <c r="E934" s="4" t="s">
        <v>1568</v>
      </c>
      <c r="F934" s="6">
        <v>717.6</v>
      </c>
      <c r="G934" s="6">
        <v>56.2</v>
      </c>
      <c r="H934" s="6">
        <v>660.5</v>
      </c>
      <c r="I934" s="6">
        <v>223.1</v>
      </c>
      <c r="J934" s="6">
        <v>740.7</v>
      </c>
      <c r="K934" s="6">
        <v>605.3</v>
      </c>
      <c r="L934" s="6">
        <v>41.7</v>
      </c>
      <c r="M934" s="6">
        <v>4877</v>
      </c>
      <c r="N934" s="11" t="s">
        <v>16</v>
      </c>
      <c r="O934" s="17">
        <f t="shared" si="48"/>
        <v>0.8435061315496097</v>
      </c>
    </row>
    <row r="935" spans="1:15" ht="9.75" outlineLevel="4">
      <c r="A935" s="3" t="s">
        <v>1460</v>
      </c>
      <c r="B935" s="3" t="s">
        <v>13</v>
      </c>
      <c r="C935" s="22"/>
      <c r="D935" s="4" t="s">
        <v>1569</v>
      </c>
      <c r="E935" s="4" t="s">
        <v>64</v>
      </c>
      <c r="F935" s="6">
        <v>713.4</v>
      </c>
      <c r="G935" s="6">
        <v>36.7</v>
      </c>
      <c r="H935" s="6">
        <v>644.1</v>
      </c>
      <c r="I935" s="6">
        <v>409.6</v>
      </c>
      <c r="J935" s="6">
        <v>869.7</v>
      </c>
      <c r="K935" s="6">
        <v>499.1</v>
      </c>
      <c r="L935" s="6">
        <v>24.5</v>
      </c>
      <c r="M935" s="6">
        <v>4809</v>
      </c>
      <c r="N935" s="11" t="s">
        <v>16</v>
      </c>
      <c r="O935" s="17">
        <f t="shared" si="48"/>
        <v>0.6996075133165125</v>
      </c>
    </row>
    <row r="936" spans="1:15" ht="9.75" outlineLevel="4">
      <c r="A936" s="3" t="s">
        <v>1460</v>
      </c>
      <c r="B936" s="3" t="s">
        <v>13</v>
      </c>
      <c r="C936" s="22"/>
      <c r="D936" s="4" t="s">
        <v>1576</v>
      </c>
      <c r="E936" s="4" t="s">
        <v>1577</v>
      </c>
      <c r="F936" s="6">
        <v>687.8</v>
      </c>
      <c r="G936" s="6">
        <v>23.3</v>
      </c>
      <c r="H936" s="6">
        <v>358.9</v>
      </c>
      <c r="I936" s="6">
        <v>144.9</v>
      </c>
      <c r="J936" s="6">
        <v>956</v>
      </c>
      <c r="K936" s="6">
        <v>801.9</v>
      </c>
      <c r="L936" s="6">
        <v>24.8</v>
      </c>
      <c r="M936" s="6">
        <v>3690</v>
      </c>
      <c r="N936" s="11" t="s">
        <v>16</v>
      </c>
      <c r="O936" s="17">
        <f t="shared" si="48"/>
        <v>1.1658912474556558</v>
      </c>
    </row>
    <row r="937" spans="1:15" ht="9.75" outlineLevel="4">
      <c r="A937" s="3" t="s">
        <v>1460</v>
      </c>
      <c r="B937" s="3" t="s">
        <v>13</v>
      </c>
      <c r="C937" s="22"/>
      <c r="D937" s="4" t="s">
        <v>1545</v>
      </c>
      <c r="E937" s="4" t="s">
        <v>64</v>
      </c>
      <c r="F937" s="6">
        <v>630.2</v>
      </c>
      <c r="G937" s="6">
        <v>22.2</v>
      </c>
      <c r="H937" s="6">
        <v>280.9</v>
      </c>
      <c r="I937" s="6">
        <v>128.9</v>
      </c>
      <c r="J937" s="6">
        <v>2583.9</v>
      </c>
      <c r="K937" s="6">
        <v>2051.7</v>
      </c>
      <c r="L937" s="6">
        <v>12.3</v>
      </c>
      <c r="M937" s="6">
        <v>8950</v>
      </c>
      <c r="N937" s="11" t="s">
        <v>16</v>
      </c>
      <c r="O937" s="17">
        <f t="shared" si="48"/>
        <v>3.2556331323389394</v>
      </c>
    </row>
    <row r="938" spans="1:15" ht="9.75" outlineLevel="4">
      <c r="A938" s="3" t="s">
        <v>1460</v>
      </c>
      <c r="B938" s="3" t="s">
        <v>13</v>
      </c>
      <c r="C938" s="22"/>
      <c r="D938" s="4" t="s">
        <v>1629</v>
      </c>
      <c r="E938" s="4" t="s">
        <v>1630</v>
      </c>
      <c r="F938" s="6">
        <v>617.8</v>
      </c>
      <c r="G938" s="10">
        <v>3.87</v>
      </c>
      <c r="H938" s="6">
        <v>59.7</v>
      </c>
      <c r="I938" s="6">
        <v>12.1</v>
      </c>
      <c r="J938" s="6">
        <v>325.1</v>
      </c>
      <c r="K938" s="6">
        <v>204.4</v>
      </c>
      <c r="L938" s="10">
        <v>4.57</v>
      </c>
      <c r="M938" s="9">
        <v>0</v>
      </c>
      <c r="N938" s="11" t="s">
        <v>16</v>
      </c>
      <c r="O938" s="17">
        <f t="shared" si="48"/>
        <v>0.33085140822272585</v>
      </c>
    </row>
    <row r="939" spans="1:15" ht="9.75" outlineLevel="4">
      <c r="A939" s="3" t="s">
        <v>1460</v>
      </c>
      <c r="B939" s="3" t="s">
        <v>13</v>
      </c>
      <c r="C939" s="22"/>
      <c r="D939" s="4" t="s">
        <v>1638</v>
      </c>
      <c r="E939" s="4" t="s">
        <v>64</v>
      </c>
      <c r="F939" s="6">
        <v>609.2</v>
      </c>
      <c r="G939" s="6">
        <v>18.2</v>
      </c>
      <c r="H939" s="6">
        <v>89.4</v>
      </c>
      <c r="I939" s="6">
        <v>71.7</v>
      </c>
      <c r="J939" s="6">
        <v>717.3</v>
      </c>
      <c r="K939" s="6">
        <v>472.1</v>
      </c>
      <c r="L939" s="6">
        <v>23.7</v>
      </c>
      <c r="M939" s="9">
        <v>0</v>
      </c>
      <c r="N939" s="11" t="s">
        <v>16</v>
      </c>
      <c r="O939" s="17">
        <f t="shared" si="48"/>
        <v>0.7749507550886409</v>
      </c>
    </row>
    <row r="940" spans="1:15" ht="9.75" outlineLevel="4">
      <c r="A940" s="3" t="s">
        <v>1460</v>
      </c>
      <c r="B940" s="3" t="s">
        <v>13</v>
      </c>
      <c r="C940" s="22"/>
      <c r="D940" s="4" t="s">
        <v>1599</v>
      </c>
      <c r="E940" s="4" t="s">
        <v>1600</v>
      </c>
      <c r="F940" s="6">
        <v>596</v>
      </c>
      <c r="G940" s="6">
        <v>22.9</v>
      </c>
      <c r="H940" s="6">
        <v>304.4</v>
      </c>
      <c r="I940" s="6">
        <v>188.2</v>
      </c>
      <c r="J940" s="6">
        <v>1079.2</v>
      </c>
      <c r="K940" s="6">
        <v>887.9</v>
      </c>
      <c r="L940" s="6">
        <v>29.9</v>
      </c>
      <c r="M940" s="6">
        <v>1061</v>
      </c>
      <c r="N940" s="11" t="s">
        <v>16</v>
      </c>
      <c r="O940" s="17">
        <f t="shared" si="48"/>
        <v>1.489765100671141</v>
      </c>
    </row>
    <row r="941" spans="1:15" ht="9.75" outlineLevel="4">
      <c r="A941" s="3" t="s">
        <v>1460</v>
      </c>
      <c r="B941" s="3" t="s">
        <v>13</v>
      </c>
      <c r="C941" s="22"/>
      <c r="D941" s="4" t="s">
        <v>1588</v>
      </c>
      <c r="E941" s="4" t="s">
        <v>1589</v>
      </c>
      <c r="F941" s="6">
        <v>593.1</v>
      </c>
      <c r="G941" s="6">
        <v>14.5</v>
      </c>
      <c r="H941" s="6">
        <v>211.9</v>
      </c>
      <c r="I941" s="6">
        <v>143.8</v>
      </c>
      <c r="J941" s="6">
        <v>1906.9</v>
      </c>
      <c r="K941" s="6">
        <v>1511.7</v>
      </c>
      <c r="L941" s="6">
        <v>29.6</v>
      </c>
      <c r="M941" s="6">
        <v>1644</v>
      </c>
      <c r="N941" s="11" t="s">
        <v>16</v>
      </c>
      <c r="O941" s="17">
        <f t="shared" si="48"/>
        <v>2.548811330298432</v>
      </c>
    </row>
    <row r="942" spans="1:15" ht="9.75" outlineLevel="4">
      <c r="A942" s="3" t="s">
        <v>1460</v>
      </c>
      <c r="B942" s="3" t="s">
        <v>13</v>
      </c>
      <c r="C942" s="22"/>
      <c r="D942" s="4" t="s">
        <v>1608</v>
      </c>
      <c r="E942" s="4" t="s">
        <v>1609</v>
      </c>
      <c r="F942" s="6">
        <v>511.5</v>
      </c>
      <c r="G942" s="10">
        <v>5.71</v>
      </c>
      <c r="H942" s="6">
        <v>116.5</v>
      </c>
      <c r="I942" s="6">
        <v>81.8</v>
      </c>
      <c r="J942" s="6">
        <v>830.1</v>
      </c>
      <c r="K942" s="6">
        <v>607.5</v>
      </c>
      <c r="L942" s="6">
        <v>27.9</v>
      </c>
      <c r="M942" s="6">
        <v>588</v>
      </c>
      <c r="N942" s="11" t="s">
        <v>16</v>
      </c>
      <c r="O942" s="17">
        <f t="shared" si="48"/>
        <v>1.187683284457478</v>
      </c>
    </row>
    <row r="943" spans="1:15" ht="9.75" outlineLevel="4">
      <c r="A943" s="3" t="s">
        <v>1460</v>
      </c>
      <c r="B943" s="3" t="s">
        <v>13</v>
      </c>
      <c r="C943" s="22"/>
      <c r="D943" s="4" t="s">
        <v>1645</v>
      </c>
      <c r="E943" s="4" t="s">
        <v>64</v>
      </c>
      <c r="F943" s="6">
        <v>504.9</v>
      </c>
      <c r="G943" s="6">
        <v>21.9</v>
      </c>
      <c r="H943" s="9">
        <v>0</v>
      </c>
      <c r="I943" s="6">
        <v>36.5</v>
      </c>
      <c r="J943" s="6">
        <v>1243.3</v>
      </c>
      <c r="K943" s="6">
        <v>1026.9</v>
      </c>
      <c r="L943" s="6">
        <v>31.8</v>
      </c>
      <c r="M943" s="9">
        <v>0</v>
      </c>
      <c r="N943" s="11" t="s">
        <v>16</v>
      </c>
      <c r="O943" s="17">
        <f t="shared" si="48"/>
        <v>2.0338680926916224</v>
      </c>
    </row>
    <row r="944" spans="1:15" ht="9.75" outlineLevel="4">
      <c r="A944" s="3" t="s">
        <v>1460</v>
      </c>
      <c r="B944" s="3" t="s">
        <v>13</v>
      </c>
      <c r="C944" s="22"/>
      <c r="D944" s="4" t="s">
        <v>1617</v>
      </c>
      <c r="E944" s="4" t="s">
        <v>1618</v>
      </c>
      <c r="F944" s="6">
        <v>487.5</v>
      </c>
      <c r="G944" s="14">
        <v>-0.134</v>
      </c>
      <c r="H944" s="10">
        <v>9.24</v>
      </c>
      <c r="I944" s="14">
        <v>0.062</v>
      </c>
      <c r="J944" s="6">
        <v>962.4</v>
      </c>
      <c r="K944" s="6">
        <v>912.2</v>
      </c>
      <c r="L944" s="14">
        <v>0.049</v>
      </c>
      <c r="M944" s="6">
        <v>10</v>
      </c>
      <c r="N944" s="11" t="s">
        <v>16</v>
      </c>
      <c r="O944" s="17">
        <f t="shared" si="48"/>
        <v>1.8711794871794873</v>
      </c>
    </row>
    <row r="945" spans="1:15" ht="9.75" outlineLevel="4">
      <c r="A945" s="3" t="s">
        <v>1460</v>
      </c>
      <c r="B945" s="3" t="s">
        <v>13</v>
      </c>
      <c r="C945" s="22"/>
      <c r="D945" s="4" t="s">
        <v>1581</v>
      </c>
      <c r="E945" s="4" t="s">
        <v>64</v>
      </c>
      <c r="F945" s="6">
        <v>436.7</v>
      </c>
      <c r="G945" s="6">
        <v>85.2</v>
      </c>
      <c r="H945" s="6">
        <v>675.6</v>
      </c>
      <c r="I945" s="6">
        <v>230.1</v>
      </c>
      <c r="J945" s="6">
        <v>833.9</v>
      </c>
      <c r="K945" s="6">
        <v>667.4</v>
      </c>
      <c r="L945" s="6">
        <v>63.9</v>
      </c>
      <c r="M945" s="6">
        <v>2167</v>
      </c>
      <c r="N945" s="11" t="s">
        <v>16</v>
      </c>
      <c r="O945" s="17">
        <f t="shared" si="48"/>
        <v>1.5282802839477903</v>
      </c>
    </row>
    <row r="946" spans="1:15" ht="9.75" outlineLevel="4">
      <c r="A946" s="3" t="s">
        <v>1460</v>
      </c>
      <c r="B946" s="3" t="s">
        <v>13</v>
      </c>
      <c r="C946" s="22"/>
      <c r="D946" s="4" t="s">
        <v>1591</v>
      </c>
      <c r="E946" s="4" t="s">
        <v>1592</v>
      </c>
      <c r="F946" s="6">
        <v>436.4</v>
      </c>
      <c r="G946" s="6">
        <v>55</v>
      </c>
      <c r="H946" s="6">
        <v>827.6</v>
      </c>
      <c r="I946" s="6">
        <v>149.3</v>
      </c>
      <c r="J946" s="6">
        <v>500.9</v>
      </c>
      <c r="K946" s="6">
        <v>395.9</v>
      </c>
      <c r="L946" s="6">
        <v>41.5</v>
      </c>
      <c r="M946" s="6">
        <v>1582</v>
      </c>
      <c r="N946" s="11" t="s">
        <v>16</v>
      </c>
      <c r="O946" s="17">
        <f t="shared" si="48"/>
        <v>0.9071952337305225</v>
      </c>
    </row>
    <row r="947" spans="1:15" ht="9.75" outlineLevel="4">
      <c r="A947" s="3" t="s">
        <v>1460</v>
      </c>
      <c r="B947" s="3" t="s">
        <v>13</v>
      </c>
      <c r="C947" s="22"/>
      <c r="D947" s="4" t="s">
        <v>1610</v>
      </c>
      <c r="E947" s="4" t="s">
        <v>1611</v>
      </c>
      <c r="F947" s="6">
        <v>406.8</v>
      </c>
      <c r="G947" s="10">
        <v>5.45</v>
      </c>
      <c r="H947" s="6">
        <v>135</v>
      </c>
      <c r="I947" s="6">
        <v>94.6</v>
      </c>
      <c r="J947" s="6">
        <v>508.8</v>
      </c>
      <c r="K947" s="6">
        <v>464.8</v>
      </c>
      <c r="L947" s="6">
        <v>31.7</v>
      </c>
      <c r="M947" s="6">
        <v>502</v>
      </c>
      <c r="N947" s="11" t="s">
        <v>16</v>
      </c>
      <c r="O947" s="17">
        <f aca="true" t="shared" si="49" ref="O947:O960">K947/F947</f>
        <v>1.1425762045231072</v>
      </c>
    </row>
    <row r="948" spans="1:15" ht="9.75" outlineLevel="4">
      <c r="A948" s="3" t="s">
        <v>1460</v>
      </c>
      <c r="B948" s="3" t="s">
        <v>13</v>
      </c>
      <c r="C948" s="22"/>
      <c r="D948" s="4" t="s">
        <v>1598</v>
      </c>
      <c r="E948" s="4" t="s">
        <v>64</v>
      </c>
      <c r="F948" s="6">
        <v>389.3</v>
      </c>
      <c r="G948" s="6">
        <v>16.7</v>
      </c>
      <c r="H948" s="6">
        <v>133.1</v>
      </c>
      <c r="I948" s="6">
        <v>73.6</v>
      </c>
      <c r="J948" s="6">
        <v>1752.7</v>
      </c>
      <c r="K948" s="6">
        <v>1421.7</v>
      </c>
      <c r="L948" s="6">
        <v>11.4</v>
      </c>
      <c r="M948" s="6">
        <v>1090</v>
      </c>
      <c r="N948" s="11" t="s">
        <v>16</v>
      </c>
      <c r="O948" s="17">
        <f t="shared" si="49"/>
        <v>3.651939378371436</v>
      </c>
    </row>
    <row r="949" spans="1:15" ht="9.75" outlineLevel="4">
      <c r="A949" s="3" t="s">
        <v>1460</v>
      </c>
      <c r="B949" s="3" t="s">
        <v>13</v>
      </c>
      <c r="C949" s="22"/>
      <c r="D949" s="4" t="s">
        <v>1622</v>
      </c>
      <c r="E949" s="4" t="s">
        <v>64</v>
      </c>
      <c r="F949" s="6">
        <v>360.1</v>
      </c>
      <c r="G949" s="6">
        <v>10.6</v>
      </c>
      <c r="H949" s="6">
        <v>70.7</v>
      </c>
      <c r="I949" s="6">
        <v>31.3</v>
      </c>
      <c r="J949" s="6">
        <v>1111.5</v>
      </c>
      <c r="K949" s="6">
        <v>831.9</v>
      </c>
      <c r="L949" s="10">
        <v>8.11</v>
      </c>
      <c r="M949" s="9">
        <v>0</v>
      </c>
      <c r="N949" s="11" t="s">
        <v>16</v>
      </c>
      <c r="O949" s="17">
        <f t="shared" si="49"/>
        <v>2.310191613440711</v>
      </c>
    </row>
    <row r="950" spans="1:15" ht="9.75" outlineLevel="4">
      <c r="A950" s="3" t="s">
        <v>1460</v>
      </c>
      <c r="B950" s="3" t="s">
        <v>13</v>
      </c>
      <c r="C950" s="22"/>
      <c r="D950" s="4" t="s">
        <v>1596</v>
      </c>
      <c r="E950" s="4" t="s">
        <v>1597</v>
      </c>
      <c r="F950" s="6">
        <v>349</v>
      </c>
      <c r="G950" s="6">
        <v>10.8</v>
      </c>
      <c r="H950" s="6">
        <v>177</v>
      </c>
      <c r="I950" s="6">
        <v>18.1</v>
      </c>
      <c r="J950" s="6">
        <v>486.5</v>
      </c>
      <c r="K950" s="6">
        <v>400.3</v>
      </c>
      <c r="L950" s="10">
        <v>7.89</v>
      </c>
      <c r="M950" s="6">
        <v>1100</v>
      </c>
      <c r="N950" s="11" t="s">
        <v>16</v>
      </c>
      <c r="O950" s="17">
        <f t="shared" si="49"/>
        <v>1.1469914040114613</v>
      </c>
    </row>
    <row r="951" spans="1:15" ht="9.75" outlineLevel="4">
      <c r="A951" s="3" t="s">
        <v>1460</v>
      </c>
      <c r="B951" s="3" t="s">
        <v>13</v>
      </c>
      <c r="C951" s="22"/>
      <c r="D951" s="4" t="s">
        <v>1603</v>
      </c>
      <c r="E951" s="4" t="s">
        <v>1604</v>
      </c>
      <c r="F951" s="6">
        <v>281.6</v>
      </c>
      <c r="G951" s="6">
        <v>19.1</v>
      </c>
      <c r="H951" s="6">
        <v>119</v>
      </c>
      <c r="I951" s="6">
        <v>59.6</v>
      </c>
      <c r="J951" s="6">
        <v>898.6</v>
      </c>
      <c r="K951" s="6">
        <v>699.9</v>
      </c>
      <c r="L951" s="6">
        <v>19.4</v>
      </c>
      <c r="M951" s="6">
        <v>975</v>
      </c>
      <c r="N951" s="11" t="s">
        <v>16</v>
      </c>
      <c r="O951" s="17">
        <f t="shared" si="49"/>
        <v>2.485440340909091</v>
      </c>
    </row>
    <row r="952" spans="1:15" ht="9.75" outlineLevel="4">
      <c r="A952" s="3" t="s">
        <v>1460</v>
      </c>
      <c r="B952" s="3" t="s">
        <v>13</v>
      </c>
      <c r="C952" s="22"/>
      <c r="D952" s="4" t="s">
        <v>1586</v>
      </c>
      <c r="E952" s="4" t="s">
        <v>1587</v>
      </c>
      <c r="F952" s="6">
        <v>276.6</v>
      </c>
      <c r="G952" s="6">
        <v>16.8</v>
      </c>
      <c r="H952" s="6">
        <v>352.5</v>
      </c>
      <c r="I952" s="6">
        <v>165.5</v>
      </c>
      <c r="J952" s="6">
        <v>520</v>
      </c>
      <c r="K952" s="6">
        <v>402.2</v>
      </c>
      <c r="L952" s="6">
        <v>17.2</v>
      </c>
      <c r="M952" s="6">
        <v>1668</v>
      </c>
      <c r="N952" s="11" t="s">
        <v>16</v>
      </c>
      <c r="O952" s="17">
        <f t="shared" si="49"/>
        <v>1.4540853217642804</v>
      </c>
    </row>
    <row r="953" spans="1:15" ht="9.75" outlineLevel="4">
      <c r="A953" s="3" t="s">
        <v>1460</v>
      </c>
      <c r="B953" s="3" t="s">
        <v>13</v>
      </c>
      <c r="C953" s="22"/>
      <c r="D953" s="4" t="s">
        <v>1595</v>
      </c>
      <c r="E953" s="4" t="s">
        <v>64</v>
      </c>
      <c r="F953" s="6">
        <v>259.5</v>
      </c>
      <c r="G953" s="10">
        <v>4.64</v>
      </c>
      <c r="H953" s="6">
        <v>27.1</v>
      </c>
      <c r="I953" s="6">
        <v>11.2</v>
      </c>
      <c r="J953" s="6">
        <v>409.1</v>
      </c>
      <c r="K953" s="6">
        <v>336.2</v>
      </c>
      <c r="L953" s="10">
        <v>3.84</v>
      </c>
      <c r="M953" s="6">
        <v>1102</v>
      </c>
      <c r="N953" s="11" t="s">
        <v>16</v>
      </c>
      <c r="O953" s="17">
        <f t="shared" si="49"/>
        <v>1.295568400770713</v>
      </c>
    </row>
    <row r="954" spans="1:15" ht="9.75" outlineLevel="4">
      <c r="A954" s="3" t="s">
        <v>1460</v>
      </c>
      <c r="B954" s="3" t="s">
        <v>13</v>
      </c>
      <c r="C954" s="22"/>
      <c r="D954" s="4" t="s">
        <v>1601</v>
      </c>
      <c r="E954" s="4" t="s">
        <v>64</v>
      </c>
      <c r="F954" s="6">
        <v>242.6</v>
      </c>
      <c r="G954" s="10">
        <v>4.5</v>
      </c>
      <c r="H954" s="6">
        <v>33.2</v>
      </c>
      <c r="I954" s="10">
        <v>9.32</v>
      </c>
      <c r="J954" s="6">
        <v>325.8</v>
      </c>
      <c r="K954" s="6">
        <v>263.3</v>
      </c>
      <c r="L954" s="10">
        <v>2.75</v>
      </c>
      <c r="M954" s="6">
        <v>1058</v>
      </c>
      <c r="N954" s="11" t="s">
        <v>16</v>
      </c>
      <c r="O954" s="17">
        <f t="shared" si="49"/>
        <v>1.0853256389117891</v>
      </c>
    </row>
    <row r="955" spans="1:15" ht="9.75" outlineLevel="4">
      <c r="A955" s="3" t="s">
        <v>1460</v>
      </c>
      <c r="B955" s="3" t="s">
        <v>13</v>
      </c>
      <c r="C955" s="22"/>
      <c r="D955" s="4" t="s">
        <v>1612</v>
      </c>
      <c r="E955" s="4" t="s">
        <v>64</v>
      </c>
      <c r="F955" s="6">
        <v>224.1</v>
      </c>
      <c r="G955" s="10">
        <v>3.34</v>
      </c>
      <c r="H955" s="6">
        <v>10.7</v>
      </c>
      <c r="I955" s="10">
        <v>5.79</v>
      </c>
      <c r="J955" s="6">
        <v>289.6</v>
      </c>
      <c r="K955" s="6">
        <v>233.8</v>
      </c>
      <c r="L955" s="10">
        <v>3.09</v>
      </c>
      <c r="M955" s="6">
        <v>365</v>
      </c>
      <c r="N955" s="11" t="s">
        <v>16</v>
      </c>
      <c r="O955" s="17">
        <f t="shared" si="49"/>
        <v>1.0432842481035254</v>
      </c>
    </row>
    <row r="956" spans="1:15" ht="9.75" outlineLevel="4">
      <c r="A956" s="3" t="s">
        <v>1460</v>
      </c>
      <c r="B956" s="3" t="s">
        <v>13</v>
      </c>
      <c r="C956" s="22"/>
      <c r="D956" s="4" t="s">
        <v>1605</v>
      </c>
      <c r="E956" s="4" t="s">
        <v>64</v>
      </c>
      <c r="F956" s="6">
        <v>212.3</v>
      </c>
      <c r="G956" s="10">
        <v>2.98</v>
      </c>
      <c r="H956" s="6">
        <v>13.7</v>
      </c>
      <c r="I956" s="10">
        <v>4.08</v>
      </c>
      <c r="J956" s="6">
        <v>374.3</v>
      </c>
      <c r="K956" s="6">
        <v>276</v>
      </c>
      <c r="L956" s="10">
        <v>1.84</v>
      </c>
      <c r="M956" s="6">
        <v>800</v>
      </c>
      <c r="N956" s="11" t="s">
        <v>16</v>
      </c>
      <c r="O956" s="17">
        <f t="shared" si="49"/>
        <v>1.3000471031559113</v>
      </c>
    </row>
    <row r="957" spans="1:15" ht="9.75" outlineLevel="4">
      <c r="A957" s="3" t="s">
        <v>1460</v>
      </c>
      <c r="B957" s="3" t="s">
        <v>13</v>
      </c>
      <c r="C957" s="22"/>
      <c r="D957" s="4" t="s">
        <v>1613</v>
      </c>
      <c r="E957" s="4" t="s">
        <v>1614</v>
      </c>
      <c r="F957" s="6">
        <v>124.4</v>
      </c>
      <c r="G957" s="10">
        <v>1.88</v>
      </c>
      <c r="H957" s="10">
        <v>2.5</v>
      </c>
      <c r="I957" s="10">
        <v>1.52</v>
      </c>
      <c r="J957" s="6">
        <v>1388.9</v>
      </c>
      <c r="K957" s="6">
        <v>955.3</v>
      </c>
      <c r="L957" s="14">
        <v>0.147</v>
      </c>
      <c r="M957" s="6">
        <v>257</v>
      </c>
      <c r="N957" s="11" t="s">
        <v>16</v>
      </c>
      <c r="O957" s="26">
        <f t="shared" si="49"/>
        <v>7.679260450160771</v>
      </c>
    </row>
    <row r="958" spans="1:15" ht="9.75" outlineLevel="4">
      <c r="A958" s="3" t="s">
        <v>1460</v>
      </c>
      <c r="B958" s="3" t="s">
        <v>13</v>
      </c>
      <c r="C958" s="22"/>
      <c r="D958" s="4" t="s">
        <v>1615</v>
      </c>
      <c r="E958" s="4" t="s">
        <v>1616</v>
      </c>
      <c r="F958" s="6">
        <v>112.1</v>
      </c>
      <c r="G958" s="14">
        <v>0.454</v>
      </c>
      <c r="H958" s="10">
        <v>4.51</v>
      </c>
      <c r="I958" s="14">
        <v>0.763</v>
      </c>
      <c r="J958" s="6">
        <v>141.6</v>
      </c>
      <c r="K958" s="6">
        <v>108.1</v>
      </c>
      <c r="L958" s="14">
        <v>0.066</v>
      </c>
      <c r="M958" s="6">
        <v>80</v>
      </c>
      <c r="N958" s="11" t="s">
        <v>16</v>
      </c>
      <c r="O958" s="17">
        <f t="shared" si="49"/>
        <v>0.9643175735950045</v>
      </c>
    </row>
    <row r="959" spans="1:15" ht="9.75" outlineLevel="4">
      <c r="A959" s="3" t="s">
        <v>1460</v>
      </c>
      <c r="B959" s="3" t="s">
        <v>13</v>
      </c>
      <c r="C959" s="22"/>
      <c r="D959" s="4" t="s">
        <v>1619</v>
      </c>
      <c r="E959" s="4" t="s">
        <v>64</v>
      </c>
      <c r="F959" s="10">
        <v>1.12</v>
      </c>
      <c r="G959" s="9">
        <v>0</v>
      </c>
      <c r="H959" s="9">
        <v>0</v>
      </c>
      <c r="I959" s="9">
        <v>0</v>
      </c>
      <c r="J959" s="6">
        <v>580.8</v>
      </c>
      <c r="K959" s="6">
        <v>362.5</v>
      </c>
      <c r="L959" s="9">
        <v>0</v>
      </c>
      <c r="M959" s="9">
        <v>0</v>
      </c>
      <c r="N959" s="11" t="s">
        <v>16</v>
      </c>
      <c r="O959" s="26">
        <f t="shared" si="49"/>
        <v>323.6607142857143</v>
      </c>
    </row>
    <row r="960" spans="1:15" ht="9.75" outlineLevel="4">
      <c r="A960" s="3" t="s">
        <v>1460</v>
      </c>
      <c r="B960" s="3" t="s">
        <v>13</v>
      </c>
      <c r="C960" s="22"/>
      <c r="D960" s="4" t="s">
        <v>1628</v>
      </c>
      <c r="E960" s="4" t="s">
        <v>64</v>
      </c>
      <c r="F960" s="6">
        <v>-18</v>
      </c>
      <c r="G960" s="8" t="s">
        <v>64</v>
      </c>
      <c r="H960" s="9">
        <v>0</v>
      </c>
      <c r="I960" s="9">
        <v>0</v>
      </c>
      <c r="J960" s="6">
        <v>35296</v>
      </c>
      <c r="K960" s="6">
        <v>19273</v>
      </c>
      <c r="L960" s="8" t="s">
        <v>64</v>
      </c>
      <c r="M960" s="9">
        <v>0</v>
      </c>
      <c r="N960" s="11" t="s">
        <v>16</v>
      </c>
      <c r="O960" s="26">
        <f t="shared" si="49"/>
        <v>-1070.7222222222222</v>
      </c>
    </row>
    <row r="961" spans="1:14" ht="9.75" outlineLevel="3">
      <c r="A961" s="19" t="s">
        <v>3031</v>
      </c>
      <c r="B961" s="3"/>
      <c r="C961" s="22"/>
      <c r="D961" s="4">
        <f>COUNTA(D851:D960)</f>
        <v>110</v>
      </c>
      <c r="E961" s="4"/>
      <c r="F961" s="6">
        <f aca="true" t="shared" si="50" ref="F961:M961">SUBTOTAL(9,F851:F960)</f>
        <v>1154021.8200000005</v>
      </c>
      <c r="G961" s="8">
        <f t="shared" si="50"/>
        <v>17536.470000000005</v>
      </c>
      <c r="H961" s="9">
        <f t="shared" si="50"/>
        <v>246930.54999999996</v>
      </c>
      <c r="I961" s="9">
        <f t="shared" si="50"/>
        <v>140276.83500000002</v>
      </c>
      <c r="J961" s="6">
        <f t="shared" si="50"/>
        <v>1143848.9000000004</v>
      </c>
      <c r="K961" s="6">
        <f t="shared" si="50"/>
        <v>903635.8000000003</v>
      </c>
      <c r="L961" s="8">
        <f t="shared" si="50"/>
        <v>20764.852</v>
      </c>
      <c r="M961" s="9">
        <f t="shared" si="50"/>
        <v>1467428</v>
      </c>
      <c r="N961" s="11"/>
    </row>
    <row r="962" spans="1:17" ht="9.75" outlineLevel="4">
      <c r="A962" s="3" t="s">
        <v>1193</v>
      </c>
      <c r="B962" s="3" t="s">
        <v>13</v>
      </c>
      <c r="C962" s="22"/>
      <c r="D962" s="4" t="s">
        <v>1222</v>
      </c>
      <c r="E962" s="4" t="s">
        <v>64</v>
      </c>
      <c r="F962" s="6">
        <v>8098</v>
      </c>
      <c r="G962" s="6">
        <v>38</v>
      </c>
      <c r="H962" s="6">
        <v>37913</v>
      </c>
      <c r="I962" s="6">
        <v>31128</v>
      </c>
      <c r="J962" s="6">
        <v>109625</v>
      </c>
      <c r="K962" s="6">
        <v>98841</v>
      </c>
      <c r="L962" s="6">
        <v>16969</v>
      </c>
      <c r="M962" s="6">
        <v>3251</v>
      </c>
      <c r="N962" s="11" t="s">
        <v>16</v>
      </c>
      <c r="O962" s="17">
        <f aca="true" t="shared" si="51" ref="O962:O993">K962/F962</f>
        <v>12.205606322548778</v>
      </c>
      <c r="Q962" s="33">
        <f>AVERAGE(O962:O986,O988:O994,O996:O1038,O1040:O1042,O1044:O1049,O1051:O1064,O1066:O1102,O1104:O1112,O1114:O1115,O1117:O1119,O1121:O1122)</f>
        <v>6.892570262569754</v>
      </c>
    </row>
    <row r="963" spans="1:15" ht="9.75" outlineLevel="4">
      <c r="A963" s="3" t="s">
        <v>1193</v>
      </c>
      <c r="B963" s="3" t="s">
        <v>13</v>
      </c>
      <c r="C963" s="22"/>
      <c r="D963" s="4" t="s">
        <v>1202</v>
      </c>
      <c r="E963" s="4" t="s">
        <v>1203</v>
      </c>
      <c r="F963" s="6">
        <v>7403</v>
      </c>
      <c r="G963" s="6">
        <v>500</v>
      </c>
      <c r="H963" s="6">
        <v>15608</v>
      </c>
      <c r="I963" s="6">
        <v>9284</v>
      </c>
      <c r="J963" s="6">
        <v>13457</v>
      </c>
      <c r="K963" s="6">
        <v>10706</v>
      </c>
      <c r="L963" s="6">
        <v>41</v>
      </c>
      <c r="M963" s="6">
        <v>12800</v>
      </c>
      <c r="N963" s="11" t="s">
        <v>16</v>
      </c>
      <c r="O963" s="17">
        <f t="shared" si="51"/>
        <v>1.4461704714305013</v>
      </c>
    </row>
    <row r="964" spans="1:15" ht="9.75" outlineLevel="4">
      <c r="A964" s="3" t="s">
        <v>1193</v>
      </c>
      <c r="B964" s="3" t="s">
        <v>13</v>
      </c>
      <c r="C964" s="22"/>
      <c r="D964" s="4" t="s">
        <v>1262</v>
      </c>
      <c r="E964" s="4" t="s">
        <v>64</v>
      </c>
      <c r="F964" s="6">
        <v>5790</v>
      </c>
      <c r="G964" s="10">
        <v>5</v>
      </c>
      <c r="H964" s="6">
        <v>29530</v>
      </c>
      <c r="I964" s="6">
        <v>24444</v>
      </c>
      <c r="J964" s="6">
        <v>64805</v>
      </c>
      <c r="K964" s="6">
        <v>56250</v>
      </c>
      <c r="L964" s="6">
        <v>13826</v>
      </c>
      <c r="M964" s="6">
        <v>1369</v>
      </c>
      <c r="N964" s="11" t="s">
        <v>16</v>
      </c>
      <c r="O964" s="17">
        <f t="shared" si="51"/>
        <v>9.715025906735752</v>
      </c>
    </row>
    <row r="965" spans="1:15" ht="9.75" outlineLevel="4">
      <c r="A965" s="3" t="s">
        <v>1193</v>
      </c>
      <c r="B965" s="3" t="s">
        <v>13</v>
      </c>
      <c r="C965" s="22"/>
      <c r="D965" s="4" t="s">
        <v>1341</v>
      </c>
      <c r="E965" s="4" t="s">
        <v>64</v>
      </c>
      <c r="F965" s="6">
        <v>5380</v>
      </c>
      <c r="G965" s="6">
        <v>695</v>
      </c>
      <c r="H965" s="6">
        <v>17752</v>
      </c>
      <c r="I965" s="6">
        <v>10575</v>
      </c>
      <c r="J965" s="6">
        <v>12207</v>
      </c>
      <c r="K965" s="6">
        <v>11585</v>
      </c>
      <c r="L965" s="9">
        <v>0</v>
      </c>
      <c r="M965" s="6">
        <v>251</v>
      </c>
      <c r="N965" s="11" t="s">
        <v>16</v>
      </c>
      <c r="O965" s="17">
        <f t="shared" si="51"/>
        <v>2.153345724907063</v>
      </c>
    </row>
    <row r="966" spans="1:15" ht="9.75" outlineLevel="4">
      <c r="A966" s="3" t="s">
        <v>1193</v>
      </c>
      <c r="B966" s="3" t="s">
        <v>13</v>
      </c>
      <c r="C966" s="22"/>
      <c r="D966" s="4" t="s">
        <v>1342</v>
      </c>
      <c r="E966" s="4" t="s">
        <v>1343</v>
      </c>
      <c r="F966" s="6">
        <v>5380</v>
      </c>
      <c r="G966" s="6">
        <v>695</v>
      </c>
      <c r="H966" s="6">
        <v>17752</v>
      </c>
      <c r="I966" s="6">
        <v>10575</v>
      </c>
      <c r="J966" s="6">
        <v>12207</v>
      </c>
      <c r="K966" s="6">
        <v>11585</v>
      </c>
      <c r="L966" s="6">
        <v>436</v>
      </c>
      <c r="M966" s="6">
        <v>251</v>
      </c>
      <c r="N966" s="11" t="s">
        <v>16</v>
      </c>
      <c r="O966" s="17">
        <f t="shared" si="51"/>
        <v>2.153345724907063</v>
      </c>
    </row>
    <row r="967" spans="1:15" ht="9.75" outlineLevel="4">
      <c r="A967" s="3" t="s">
        <v>1193</v>
      </c>
      <c r="B967" s="3" t="s">
        <v>13</v>
      </c>
      <c r="C967" s="22"/>
      <c r="D967" s="4" t="s">
        <v>1198</v>
      </c>
      <c r="E967" s="4" t="s">
        <v>1199</v>
      </c>
      <c r="F967" s="6">
        <v>5051</v>
      </c>
      <c r="G967" s="6">
        <v>86</v>
      </c>
      <c r="H967" s="6">
        <v>769</v>
      </c>
      <c r="I967" s="6">
        <v>206</v>
      </c>
      <c r="J967" s="6">
        <v>6771</v>
      </c>
      <c r="K967" s="6">
        <v>2148</v>
      </c>
      <c r="L967" s="6">
        <v>92</v>
      </c>
      <c r="M967" s="6">
        <v>17000</v>
      </c>
      <c r="N967" s="11" t="s">
        <v>16</v>
      </c>
      <c r="O967" s="17">
        <f t="shared" si="51"/>
        <v>0.4252623242922194</v>
      </c>
    </row>
    <row r="968" spans="1:15" ht="9.75" outlineLevel="4">
      <c r="A968" s="3" t="s">
        <v>1193</v>
      </c>
      <c r="B968" s="3" t="s">
        <v>13</v>
      </c>
      <c r="C968" s="22"/>
      <c r="D968" s="4" t="s">
        <v>1212</v>
      </c>
      <c r="E968" s="4" t="s">
        <v>1213</v>
      </c>
      <c r="F968" s="6">
        <v>4870.8</v>
      </c>
      <c r="G968" s="6">
        <v>1274.5</v>
      </c>
      <c r="H968" s="6">
        <v>31318.5</v>
      </c>
      <c r="I968" s="6">
        <v>22367.8</v>
      </c>
      <c r="J968" s="6">
        <v>29532.3</v>
      </c>
      <c r="K968" s="6">
        <v>26832.1</v>
      </c>
      <c r="L968" s="6">
        <v>796.7</v>
      </c>
      <c r="M968" s="6">
        <v>4325</v>
      </c>
      <c r="N968" s="11" t="s">
        <v>16</v>
      </c>
      <c r="O968" s="17">
        <f t="shared" si="51"/>
        <v>5.508766527059209</v>
      </c>
    </row>
    <row r="969" spans="1:15" ht="9.75" outlineLevel="4">
      <c r="A969" s="3" t="s">
        <v>1193</v>
      </c>
      <c r="B969" s="3" t="s">
        <v>13</v>
      </c>
      <c r="C969" s="22"/>
      <c r="D969" s="4" t="s">
        <v>1214</v>
      </c>
      <c r="E969" s="4" t="s">
        <v>64</v>
      </c>
      <c r="F969" s="6">
        <v>4866.3</v>
      </c>
      <c r="G969" s="6">
        <v>1235</v>
      </c>
      <c r="H969" s="6">
        <v>31318.5</v>
      </c>
      <c r="I969" s="6">
        <v>22367.8</v>
      </c>
      <c r="J969" s="6">
        <v>29532.3</v>
      </c>
      <c r="K969" s="6">
        <v>26832.1</v>
      </c>
      <c r="L969" s="6">
        <v>796.7</v>
      </c>
      <c r="M969" s="6">
        <v>4325</v>
      </c>
      <c r="N969" s="11" t="s">
        <v>16</v>
      </c>
      <c r="O969" s="17">
        <f t="shared" si="51"/>
        <v>5.513860633335388</v>
      </c>
    </row>
    <row r="970" spans="1:15" ht="9.75" outlineLevel="4">
      <c r="A970" s="3" t="s">
        <v>1193</v>
      </c>
      <c r="B970" s="3" t="s">
        <v>13</v>
      </c>
      <c r="C970" s="22"/>
      <c r="D970" s="4" t="s">
        <v>1236</v>
      </c>
      <c r="E970" s="4" t="s">
        <v>64</v>
      </c>
      <c r="F970" s="6">
        <v>4776</v>
      </c>
      <c r="G970" s="6">
        <v>220</v>
      </c>
      <c r="H970" s="6">
        <v>5703</v>
      </c>
      <c r="I970" s="6">
        <v>1613</v>
      </c>
      <c r="J970" s="6">
        <v>2275</v>
      </c>
      <c r="K970" s="6">
        <v>1564</v>
      </c>
      <c r="L970" s="6">
        <v>88</v>
      </c>
      <c r="M970" s="6">
        <v>2100</v>
      </c>
      <c r="N970" s="11" t="s">
        <v>16</v>
      </c>
      <c r="O970" s="17">
        <f t="shared" si="51"/>
        <v>0.3274706867671692</v>
      </c>
    </row>
    <row r="971" spans="1:15" ht="9.75" outlineLevel="4">
      <c r="A971" s="3" t="s">
        <v>1193</v>
      </c>
      <c r="B971" s="3" t="s">
        <v>13</v>
      </c>
      <c r="C971" s="22"/>
      <c r="D971" s="4" t="s">
        <v>1230</v>
      </c>
      <c r="E971" s="4" t="s">
        <v>1231</v>
      </c>
      <c r="F971" s="6">
        <v>4100</v>
      </c>
      <c r="G971" s="6">
        <v>551.8</v>
      </c>
      <c r="H971" s="6">
        <v>11695.8</v>
      </c>
      <c r="I971" s="6">
        <v>7626.8</v>
      </c>
      <c r="J971" s="6">
        <v>21331.5</v>
      </c>
      <c r="K971" s="6">
        <v>18662.7</v>
      </c>
      <c r="L971" s="9">
        <v>0</v>
      </c>
      <c r="M971" s="6">
        <v>2974</v>
      </c>
      <c r="N971" s="11" t="s">
        <v>16</v>
      </c>
      <c r="O971" s="17">
        <f t="shared" si="51"/>
        <v>4.551878048780488</v>
      </c>
    </row>
    <row r="972" spans="1:15" ht="9.75" outlineLevel="4">
      <c r="A972" s="3" t="s">
        <v>1193</v>
      </c>
      <c r="B972" s="3" t="s">
        <v>13</v>
      </c>
      <c r="C972" s="22"/>
      <c r="D972" s="4" t="s">
        <v>1204</v>
      </c>
      <c r="E972" s="4" t="s">
        <v>1205</v>
      </c>
      <c r="F972" s="6">
        <v>3334.3</v>
      </c>
      <c r="G972" s="6">
        <v>67.2</v>
      </c>
      <c r="H972" s="6">
        <v>753.8</v>
      </c>
      <c r="I972" s="6">
        <v>302.3</v>
      </c>
      <c r="J972" s="6">
        <v>4669</v>
      </c>
      <c r="K972" s="6">
        <v>2590.2</v>
      </c>
      <c r="L972" s="6">
        <v>74.6</v>
      </c>
      <c r="M972" s="6">
        <v>9900</v>
      </c>
      <c r="N972" s="11" t="s">
        <v>16</v>
      </c>
      <c r="O972" s="17">
        <f t="shared" si="51"/>
        <v>0.7768347179317997</v>
      </c>
    </row>
    <row r="973" spans="1:15" ht="9.75" outlineLevel="4">
      <c r="A973" s="3" t="s">
        <v>1193</v>
      </c>
      <c r="B973" s="3" t="s">
        <v>13</v>
      </c>
      <c r="C973" s="22"/>
      <c r="D973" s="4" t="s">
        <v>1307</v>
      </c>
      <c r="E973" s="4" t="s">
        <v>1308</v>
      </c>
      <c r="F973" s="6">
        <v>3305.9</v>
      </c>
      <c r="G973" s="6">
        <v>636.1</v>
      </c>
      <c r="H973" s="6">
        <v>24032.2</v>
      </c>
      <c r="I973" s="6">
        <v>21787.8</v>
      </c>
      <c r="J973" s="6">
        <v>25014.3</v>
      </c>
      <c r="K973" s="6">
        <v>24387.5</v>
      </c>
      <c r="L973" s="9">
        <v>0</v>
      </c>
      <c r="M973" s="6">
        <v>438</v>
      </c>
      <c r="N973" s="11" t="s">
        <v>16</v>
      </c>
      <c r="O973" s="17">
        <f t="shared" si="51"/>
        <v>7.376962400556581</v>
      </c>
    </row>
    <row r="974" spans="1:15" ht="9.75" outlineLevel="4">
      <c r="A974" s="3" t="s">
        <v>1193</v>
      </c>
      <c r="B974" s="3" t="s">
        <v>13</v>
      </c>
      <c r="C974" s="22"/>
      <c r="D974" s="4" t="s">
        <v>1194</v>
      </c>
      <c r="E974" s="4" t="s">
        <v>1195</v>
      </c>
      <c r="F974" s="6">
        <v>3117.7</v>
      </c>
      <c r="G974" s="6">
        <v>304.6</v>
      </c>
      <c r="H974" s="6">
        <v>4668.7</v>
      </c>
      <c r="I974" s="6">
        <v>2550.7</v>
      </c>
      <c r="J974" s="6">
        <v>6570.3</v>
      </c>
      <c r="K974" s="6">
        <v>5533.5</v>
      </c>
      <c r="L974" s="6">
        <v>361.9</v>
      </c>
      <c r="M974" s="6">
        <v>20000</v>
      </c>
      <c r="N974" s="11" t="s">
        <v>16</v>
      </c>
      <c r="O974" s="17">
        <f t="shared" si="51"/>
        <v>1.7748660871796518</v>
      </c>
    </row>
    <row r="975" spans="1:15" ht="9.75" outlineLevel="4">
      <c r="A975" s="3" t="s">
        <v>1193</v>
      </c>
      <c r="B975" s="3" t="s">
        <v>13</v>
      </c>
      <c r="C975" s="22"/>
      <c r="D975" s="4" t="s">
        <v>1294</v>
      </c>
      <c r="E975" s="4" t="s">
        <v>1295</v>
      </c>
      <c r="F975" s="6">
        <v>3071.3</v>
      </c>
      <c r="G975" s="6">
        <v>771.5</v>
      </c>
      <c r="H975" s="6">
        <v>21971.3</v>
      </c>
      <c r="I975" s="6">
        <v>18477.6</v>
      </c>
      <c r="J975" s="6">
        <v>21226.2</v>
      </c>
      <c r="K975" s="6">
        <v>19858</v>
      </c>
      <c r="L975" s="6">
        <v>87.5</v>
      </c>
      <c r="M975" s="6">
        <v>479</v>
      </c>
      <c r="N975" s="11" t="s">
        <v>16</v>
      </c>
      <c r="O975" s="17">
        <f t="shared" si="51"/>
        <v>6.465666004623449</v>
      </c>
    </row>
    <row r="976" spans="1:15" ht="9.75" outlineLevel="4">
      <c r="A976" s="3" t="s">
        <v>1193</v>
      </c>
      <c r="B976" s="3" t="s">
        <v>13</v>
      </c>
      <c r="C976" s="22"/>
      <c r="D976" s="4" t="s">
        <v>1210</v>
      </c>
      <c r="E976" s="4" t="s">
        <v>1211</v>
      </c>
      <c r="F976" s="6">
        <v>2636</v>
      </c>
      <c r="G976" s="6">
        <v>506.6</v>
      </c>
      <c r="H976" s="6">
        <v>18845.4</v>
      </c>
      <c r="I976" s="6">
        <v>15216.3</v>
      </c>
      <c r="J976" s="6">
        <v>21248.3</v>
      </c>
      <c r="K976" s="6">
        <v>20046.9</v>
      </c>
      <c r="L976" s="9">
        <v>0</v>
      </c>
      <c r="M976" s="6">
        <v>4503</v>
      </c>
      <c r="N976" s="11" t="s">
        <v>16</v>
      </c>
      <c r="O976" s="17">
        <f t="shared" si="51"/>
        <v>7.605045523520486</v>
      </c>
    </row>
    <row r="977" spans="1:15" ht="9.75" outlineLevel="4">
      <c r="A977" s="3" t="s">
        <v>1193</v>
      </c>
      <c r="B977" s="3" t="s">
        <v>13</v>
      </c>
      <c r="C977" s="22"/>
      <c r="D977" s="4" t="s">
        <v>1241</v>
      </c>
      <c r="E977" s="4" t="s">
        <v>1242</v>
      </c>
      <c r="F977" s="6">
        <v>2631.9</v>
      </c>
      <c r="G977" s="6">
        <v>597.9</v>
      </c>
      <c r="H977" s="6">
        <v>22368.5</v>
      </c>
      <c r="I977" s="6">
        <v>20450.2</v>
      </c>
      <c r="J977" s="6">
        <v>25335.7</v>
      </c>
      <c r="K977" s="6">
        <v>24201.4</v>
      </c>
      <c r="L977" s="9">
        <v>0</v>
      </c>
      <c r="M977" s="6">
        <v>1800</v>
      </c>
      <c r="N977" s="11" t="s">
        <v>16</v>
      </c>
      <c r="O977" s="17">
        <f t="shared" si="51"/>
        <v>9.195410159960485</v>
      </c>
    </row>
    <row r="978" spans="1:15" ht="9.75" outlineLevel="4">
      <c r="A978" s="3" t="s">
        <v>1193</v>
      </c>
      <c r="B978" s="3" t="s">
        <v>13</v>
      </c>
      <c r="C978" s="22"/>
      <c r="D978" s="4" t="s">
        <v>1217</v>
      </c>
      <c r="E978" s="4" t="s">
        <v>1218</v>
      </c>
      <c r="F978" s="6">
        <v>2614.7</v>
      </c>
      <c r="G978" s="6">
        <v>758.9</v>
      </c>
      <c r="H978" s="6">
        <v>27490.8</v>
      </c>
      <c r="I978" s="6">
        <v>22058</v>
      </c>
      <c r="J978" s="6">
        <v>22950.6</v>
      </c>
      <c r="K978" s="6">
        <v>22067.5</v>
      </c>
      <c r="L978" s="10">
        <v>5.29</v>
      </c>
      <c r="M978" s="6">
        <v>3500</v>
      </c>
      <c r="N978" s="11" t="s">
        <v>16</v>
      </c>
      <c r="O978" s="17">
        <f t="shared" si="51"/>
        <v>8.439782766665392</v>
      </c>
    </row>
    <row r="979" spans="1:15" ht="9.75" outlineLevel="4">
      <c r="A979" s="3" t="s">
        <v>1193</v>
      </c>
      <c r="B979" s="3" t="s">
        <v>13</v>
      </c>
      <c r="C979" s="22"/>
      <c r="D979" s="4" t="s">
        <v>1219</v>
      </c>
      <c r="E979" s="4" t="s">
        <v>64</v>
      </c>
      <c r="F979" s="6">
        <v>2614.7</v>
      </c>
      <c r="G979" s="6">
        <v>758.9</v>
      </c>
      <c r="H979" s="6">
        <v>27490.8</v>
      </c>
      <c r="I979" s="6">
        <v>22058</v>
      </c>
      <c r="J979" s="6">
        <v>22950.6</v>
      </c>
      <c r="K979" s="6">
        <v>21566.7</v>
      </c>
      <c r="L979" s="10">
        <v>5.29</v>
      </c>
      <c r="M979" s="6">
        <v>3500</v>
      </c>
      <c r="N979" s="11" t="s">
        <v>16</v>
      </c>
      <c r="O979" s="17">
        <f t="shared" si="51"/>
        <v>8.248250277278466</v>
      </c>
    </row>
    <row r="980" spans="1:15" ht="9.75" outlineLevel="4">
      <c r="A980" s="3" t="s">
        <v>1193</v>
      </c>
      <c r="B980" s="3" t="s">
        <v>13</v>
      </c>
      <c r="C980" s="22"/>
      <c r="D980" s="4" t="s">
        <v>1209</v>
      </c>
      <c r="E980" s="4" t="s">
        <v>64</v>
      </c>
      <c r="F980" s="6">
        <v>2573.7</v>
      </c>
      <c r="G980" s="6">
        <v>506.6</v>
      </c>
      <c r="H980" s="6">
        <v>18845.4</v>
      </c>
      <c r="I980" s="6">
        <v>15216.3</v>
      </c>
      <c r="J980" s="6">
        <v>21248.3</v>
      </c>
      <c r="K980" s="6">
        <v>18710.1</v>
      </c>
      <c r="L980" s="9">
        <v>0</v>
      </c>
      <c r="M980" s="6">
        <v>4503</v>
      </c>
      <c r="N980" s="11" t="s">
        <v>16</v>
      </c>
      <c r="O980" s="17">
        <f t="shared" si="51"/>
        <v>7.269728406574193</v>
      </c>
    </row>
    <row r="981" spans="1:15" ht="9.75" outlineLevel="4">
      <c r="A981" s="3" t="s">
        <v>1193</v>
      </c>
      <c r="B981" s="3" t="s">
        <v>13</v>
      </c>
      <c r="C981" s="22"/>
      <c r="D981" s="4" t="s">
        <v>1215</v>
      </c>
      <c r="E981" s="4" t="s">
        <v>1216</v>
      </c>
      <c r="F981" s="6">
        <v>2443.8</v>
      </c>
      <c r="G981" s="6">
        <v>453.9</v>
      </c>
      <c r="H981" s="6">
        <v>7388.6</v>
      </c>
      <c r="I981" s="6">
        <v>4998.3</v>
      </c>
      <c r="J981" s="6">
        <v>7817.4</v>
      </c>
      <c r="K981" s="6">
        <v>6949.5</v>
      </c>
      <c r="L981" s="9">
        <v>0</v>
      </c>
      <c r="M981" s="6">
        <v>3866</v>
      </c>
      <c r="N981" s="11" t="s">
        <v>16</v>
      </c>
      <c r="O981" s="17">
        <f t="shared" si="51"/>
        <v>2.8437269825681315</v>
      </c>
    </row>
    <row r="982" spans="1:15" ht="9.75" outlineLevel="4">
      <c r="A982" s="3" t="s">
        <v>1193</v>
      </c>
      <c r="B982" s="3" t="s">
        <v>13</v>
      </c>
      <c r="C982" s="22"/>
      <c r="D982" s="4" t="s">
        <v>1275</v>
      </c>
      <c r="E982" s="4" t="s">
        <v>1276</v>
      </c>
      <c r="F982" s="6">
        <v>2408.9</v>
      </c>
      <c r="G982" s="6">
        <v>628.6</v>
      </c>
      <c r="H982" s="6">
        <v>18968.3</v>
      </c>
      <c r="I982" s="6">
        <v>15420.6</v>
      </c>
      <c r="J982" s="6">
        <v>19886.8</v>
      </c>
      <c r="K982" s="6">
        <v>18095.2</v>
      </c>
      <c r="L982" s="9">
        <v>0</v>
      </c>
      <c r="M982" s="6">
        <v>750</v>
      </c>
      <c r="N982" s="11" t="s">
        <v>16</v>
      </c>
      <c r="O982" s="17">
        <f t="shared" si="51"/>
        <v>7.511810369878368</v>
      </c>
    </row>
    <row r="983" spans="1:15" ht="9.75" outlineLevel="4">
      <c r="A983" s="3" t="s">
        <v>1193</v>
      </c>
      <c r="B983" s="3" t="s">
        <v>13</v>
      </c>
      <c r="C983" s="22"/>
      <c r="D983" s="4" t="s">
        <v>1277</v>
      </c>
      <c r="E983" s="4" t="s">
        <v>64</v>
      </c>
      <c r="F983" s="6">
        <v>2408.9</v>
      </c>
      <c r="G983" s="6">
        <v>620.1</v>
      </c>
      <c r="H983" s="6">
        <v>18546.4</v>
      </c>
      <c r="I983" s="6">
        <v>15070.1</v>
      </c>
      <c r="J983" s="6">
        <v>19536.3</v>
      </c>
      <c r="K983" s="6">
        <v>17744.7</v>
      </c>
      <c r="L983" s="9">
        <v>0</v>
      </c>
      <c r="M983" s="6">
        <v>750</v>
      </c>
      <c r="N983" s="11" t="s">
        <v>16</v>
      </c>
      <c r="O983" s="17">
        <f t="shared" si="51"/>
        <v>7.366308273485823</v>
      </c>
    </row>
    <row r="984" spans="1:15" ht="9.75" outlineLevel="4">
      <c r="A984" s="3" t="s">
        <v>1193</v>
      </c>
      <c r="B984" s="3" t="s">
        <v>13</v>
      </c>
      <c r="C984" s="22"/>
      <c r="D984" s="4" t="s">
        <v>1449</v>
      </c>
      <c r="E984" s="4" t="s">
        <v>1450</v>
      </c>
      <c r="F984" s="6">
        <v>2356.3</v>
      </c>
      <c r="G984" s="8" t="s">
        <v>64</v>
      </c>
      <c r="H984" s="6">
        <v>27521.4</v>
      </c>
      <c r="I984" s="6">
        <v>24247.1</v>
      </c>
      <c r="J984" s="6">
        <v>31394.8</v>
      </c>
      <c r="K984" s="6">
        <v>30047.7</v>
      </c>
      <c r="L984" s="8" t="s">
        <v>64</v>
      </c>
      <c r="M984" s="9">
        <v>0</v>
      </c>
      <c r="N984" s="11" t="s">
        <v>16</v>
      </c>
      <c r="O984" s="17">
        <f t="shared" si="51"/>
        <v>12.752068921614395</v>
      </c>
    </row>
    <row r="985" spans="1:15" ht="9.75" outlineLevel="4">
      <c r="A985" s="3" t="s">
        <v>1193</v>
      </c>
      <c r="B985" s="3" t="s">
        <v>13</v>
      </c>
      <c r="C985" s="22"/>
      <c r="D985" s="4" t="s">
        <v>1207</v>
      </c>
      <c r="E985" s="4" t="s">
        <v>1208</v>
      </c>
      <c r="F985" s="6">
        <v>2283.7</v>
      </c>
      <c r="G985" s="6">
        <v>388.7</v>
      </c>
      <c r="H985" s="6">
        <v>12967.8</v>
      </c>
      <c r="I985" s="6">
        <v>8485.3</v>
      </c>
      <c r="J985" s="6">
        <v>9818.7</v>
      </c>
      <c r="K985" s="6">
        <v>9571.5</v>
      </c>
      <c r="L985" s="9">
        <v>0</v>
      </c>
      <c r="M985" s="6">
        <v>5300</v>
      </c>
      <c r="N985" s="11" t="s">
        <v>16</v>
      </c>
      <c r="O985" s="17">
        <f t="shared" si="51"/>
        <v>4.191224766825766</v>
      </c>
    </row>
    <row r="986" spans="1:15" ht="9.75" outlineLevel="4">
      <c r="A986" s="3" t="s">
        <v>1193</v>
      </c>
      <c r="B986" s="3" t="s">
        <v>13</v>
      </c>
      <c r="C986" s="22"/>
      <c r="D986" s="4" t="s">
        <v>1361</v>
      </c>
      <c r="E986" s="4" t="s">
        <v>1362</v>
      </c>
      <c r="F986" s="6">
        <v>2266.3</v>
      </c>
      <c r="G986" s="6">
        <v>400</v>
      </c>
      <c r="H986" s="6">
        <v>13137.6</v>
      </c>
      <c r="I986" s="6">
        <v>10886.9</v>
      </c>
      <c r="J986" s="6">
        <v>21369.9</v>
      </c>
      <c r="K986" s="6">
        <v>20764.5</v>
      </c>
      <c r="L986" s="9">
        <v>0</v>
      </c>
      <c r="M986" s="6">
        <v>170</v>
      </c>
      <c r="N986" s="11" t="s">
        <v>16</v>
      </c>
      <c r="O986" s="17">
        <f t="shared" si="51"/>
        <v>9.162290958831575</v>
      </c>
    </row>
    <row r="987" spans="1:15" ht="9.75" outlineLevel="4">
      <c r="A987" s="3" t="s">
        <v>1193</v>
      </c>
      <c r="B987" s="3" t="s">
        <v>13</v>
      </c>
      <c r="C987" s="22"/>
      <c r="D987" s="4" t="s">
        <v>1240</v>
      </c>
      <c r="E987" s="4" t="s">
        <v>64</v>
      </c>
      <c r="F987" s="6">
        <v>2115</v>
      </c>
      <c r="G987" s="6">
        <v>13</v>
      </c>
      <c r="H987" s="6">
        <v>5273</v>
      </c>
      <c r="I987" s="6">
        <v>3624</v>
      </c>
      <c r="J987" s="6">
        <v>35176</v>
      </c>
      <c r="K987" s="6">
        <v>34058</v>
      </c>
      <c r="L987" s="6">
        <v>1627</v>
      </c>
      <c r="M987" s="6">
        <v>1802</v>
      </c>
      <c r="N987" s="11" t="s">
        <v>16</v>
      </c>
      <c r="O987" s="26">
        <f t="shared" si="51"/>
        <v>16.10307328605201</v>
      </c>
    </row>
    <row r="988" spans="1:15" ht="9.75" outlineLevel="4">
      <c r="A988" s="3" t="s">
        <v>1193</v>
      </c>
      <c r="B988" s="3" t="s">
        <v>13</v>
      </c>
      <c r="C988" s="22"/>
      <c r="D988" s="4" t="s">
        <v>1256</v>
      </c>
      <c r="E988" s="4" t="s">
        <v>64</v>
      </c>
      <c r="F988" s="6">
        <v>1895.1</v>
      </c>
      <c r="G988" s="6">
        <v>642.5</v>
      </c>
      <c r="H988" s="6">
        <v>22277.1</v>
      </c>
      <c r="I988" s="6">
        <v>19486.3</v>
      </c>
      <c r="J988" s="6">
        <v>25818.2</v>
      </c>
      <c r="K988" s="6">
        <v>24563.8</v>
      </c>
      <c r="L988" s="6">
        <v>78.6</v>
      </c>
      <c r="M988" s="6">
        <v>1505</v>
      </c>
      <c r="N988" s="11" t="s">
        <v>16</v>
      </c>
      <c r="O988" s="17">
        <f t="shared" si="51"/>
        <v>12.96174344361775</v>
      </c>
    </row>
    <row r="989" spans="1:15" ht="9.75" outlineLevel="4">
      <c r="A989" s="3" t="s">
        <v>1193</v>
      </c>
      <c r="B989" s="3" t="s">
        <v>13</v>
      </c>
      <c r="C989" s="22"/>
      <c r="D989" s="4" t="s">
        <v>1228</v>
      </c>
      <c r="E989" s="4" t="s">
        <v>1229</v>
      </c>
      <c r="F989" s="6">
        <v>1811.3</v>
      </c>
      <c r="G989" s="6">
        <v>442.7</v>
      </c>
      <c r="H989" s="6">
        <v>17604.3</v>
      </c>
      <c r="I989" s="6">
        <v>14713</v>
      </c>
      <c r="J989" s="6">
        <v>16176.7</v>
      </c>
      <c r="K989" s="6">
        <v>15619.3</v>
      </c>
      <c r="L989" s="10">
        <v>5.92</v>
      </c>
      <c r="M989" s="6">
        <v>3006</v>
      </c>
      <c r="N989" s="11" t="s">
        <v>16</v>
      </c>
      <c r="O989" s="17">
        <f t="shared" si="51"/>
        <v>8.623254016452272</v>
      </c>
    </row>
    <row r="990" spans="1:15" ht="9.75" outlineLevel="4">
      <c r="A990" s="3" t="s">
        <v>1193</v>
      </c>
      <c r="B990" s="3" t="s">
        <v>13</v>
      </c>
      <c r="C990" s="22"/>
      <c r="D990" s="4" t="s">
        <v>1442</v>
      </c>
      <c r="E990" s="4" t="s">
        <v>1443</v>
      </c>
      <c r="F990" s="6">
        <v>1736.3</v>
      </c>
      <c r="G990" s="6">
        <v>315.3</v>
      </c>
      <c r="H990" s="6">
        <v>7656.2</v>
      </c>
      <c r="I990" s="6">
        <v>5674.2</v>
      </c>
      <c r="J990" s="6">
        <v>5982.6</v>
      </c>
      <c r="K990" s="6">
        <v>5828.8</v>
      </c>
      <c r="L990" s="9">
        <v>0</v>
      </c>
      <c r="M990" s="9">
        <v>0</v>
      </c>
      <c r="N990" s="11" t="s">
        <v>16</v>
      </c>
      <c r="O990" s="17">
        <f t="shared" si="51"/>
        <v>3.357023555837125</v>
      </c>
    </row>
    <row r="991" spans="1:15" ht="9.75" outlineLevel="4">
      <c r="A991" s="3" t="s">
        <v>1193</v>
      </c>
      <c r="B991" s="3" t="s">
        <v>13</v>
      </c>
      <c r="C991" s="22"/>
      <c r="D991" s="4" t="s">
        <v>1206</v>
      </c>
      <c r="E991" s="4" t="s">
        <v>64</v>
      </c>
      <c r="F991" s="6">
        <v>1734.7</v>
      </c>
      <c r="G991" s="6">
        <v>27.5</v>
      </c>
      <c r="H991" s="6">
        <v>445.8</v>
      </c>
      <c r="I991" s="6">
        <v>229.5</v>
      </c>
      <c r="J991" s="6">
        <v>3610.8</v>
      </c>
      <c r="K991" s="6">
        <v>2730.5</v>
      </c>
      <c r="L991" s="6">
        <v>198.5</v>
      </c>
      <c r="M991" s="6">
        <v>5320</v>
      </c>
      <c r="N991" s="11" t="s">
        <v>16</v>
      </c>
      <c r="O991" s="17">
        <f t="shared" si="51"/>
        <v>1.5740473857151092</v>
      </c>
    </row>
    <row r="992" spans="1:15" ht="9.75" outlineLevel="4">
      <c r="A992" s="3" t="s">
        <v>1193</v>
      </c>
      <c r="B992" s="3" t="s">
        <v>13</v>
      </c>
      <c r="C992" s="22"/>
      <c r="D992" s="4" t="s">
        <v>1196</v>
      </c>
      <c r="E992" s="4" t="s">
        <v>1197</v>
      </c>
      <c r="F992" s="6">
        <v>1691.6</v>
      </c>
      <c r="G992" s="6">
        <v>81</v>
      </c>
      <c r="H992" s="6">
        <v>2220.9</v>
      </c>
      <c r="I992" s="6">
        <v>1772.2</v>
      </c>
      <c r="J992" s="6">
        <v>3002.2</v>
      </c>
      <c r="K992" s="6">
        <v>2686.6</v>
      </c>
      <c r="L992" s="6">
        <v>114.2</v>
      </c>
      <c r="M992" s="6">
        <v>17479</v>
      </c>
      <c r="N992" s="11" t="s">
        <v>16</v>
      </c>
      <c r="O992" s="17">
        <f t="shared" si="51"/>
        <v>1.5882005202175455</v>
      </c>
    </row>
    <row r="993" spans="1:15" ht="9.75" outlineLevel="4">
      <c r="A993" s="3" t="s">
        <v>1193</v>
      </c>
      <c r="B993" s="3" t="s">
        <v>13</v>
      </c>
      <c r="C993" s="22"/>
      <c r="D993" s="4" t="s">
        <v>1200</v>
      </c>
      <c r="E993" s="4" t="s">
        <v>1201</v>
      </c>
      <c r="F993" s="6">
        <v>1647.6</v>
      </c>
      <c r="G993" s="6">
        <v>113.9</v>
      </c>
      <c r="H993" s="6">
        <v>3810.1</v>
      </c>
      <c r="I993" s="6">
        <v>2658.6</v>
      </c>
      <c r="J993" s="6">
        <v>3127.2</v>
      </c>
      <c r="K993" s="6">
        <v>2681.5</v>
      </c>
      <c r="L993" s="9">
        <v>0</v>
      </c>
      <c r="M993" s="6">
        <v>14040</v>
      </c>
      <c r="N993" s="11" t="s">
        <v>16</v>
      </c>
      <c r="O993" s="17">
        <f t="shared" si="51"/>
        <v>1.627518815246419</v>
      </c>
    </row>
    <row r="994" spans="1:15" ht="9.75" outlineLevel="4">
      <c r="A994" s="3" t="s">
        <v>1193</v>
      </c>
      <c r="B994" s="3" t="s">
        <v>13</v>
      </c>
      <c r="C994" s="22"/>
      <c r="D994" s="4" t="s">
        <v>1271</v>
      </c>
      <c r="E994" s="4" t="s">
        <v>1272</v>
      </c>
      <c r="F994" s="6">
        <v>1629.7</v>
      </c>
      <c r="G994" s="6">
        <v>456.2</v>
      </c>
      <c r="H994" s="6">
        <v>9982.6</v>
      </c>
      <c r="I994" s="6">
        <v>8108.6</v>
      </c>
      <c r="J994" s="6">
        <v>9526.8</v>
      </c>
      <c r="K994" s="6">
        <v>8587.4</v>
      </c>
      <c r="L994" s="9">
        <v>0</v>
      </c>
      <c r="M994" s="6">
        <v>860</v>
      </c>
      <c r="N994" s="11" t="s">
        <v>16</v>
      </c>
      <c r="O994" s="17">
        <f aca="true" t="shared" si="52" ref="O994:O1025">K994/F994</f>
        <v>5.269313370558998</v>
      </c>
    </row>
    <row r="995" spans="1:15" ht="9.75" outlineLevel="4">
      <c r="A995" s="3" t="s">
        <v>1193</v>
      </c>
      <c r="B995" s="3" t="s">
        <v>13</v>
      </c>
      <c r="C995" s="22"/>
      <c r="D995" s="4" t="s">
        <v>1251</v>
      </c>
      <c r="E995" s="4" t="s">
        <v>64</v>
      </c>
      <c r="F995" s="6">
        <v>1607.5</v>
      </c>
      <c r="G995" s="6">
        <v>11.2</v>
      </c>
      <c r="H995" s="6">
        <v>4239.3</v>
      </c>
      <c r="I995" s="6">
        <v>3609.8</v>
      </c>
      <c r="J995" s="6">
        <v>34652.8</v>
      </c>
      <c r="K995" s="6">
        <v>33300.7</v>
      </c>
      <c r="L995" s="6">
        <v>2293.9</v>
      </c>
      <c r="M995" s="6">
        <v>1592</v>
      </c>
      <c r="N995" s="11" t="s">
        <v>16</v>
      </c>
      <c r="O995" s="26">
        <f t="shared" si="52"/>
        <v>20.715832037325036</v>
      </c>
    </row>
    <row r="996" spans="1:15" ht="9.75" outlineLevel="4">
      <c r="A996" s="3" t="s">
        <v>1193</v>
      </c>
      <c r="B996" s="3" t="s">
        <v>13</v>
      </c>
      <c r="C996" s="22"/>
      <c r="D996" s="4" t="s">
        <v>1318</v>
      </c>
      <c r="E996" s="4" t="s">
        <v>64</v>
      </c>
      <c r="F996" s="6">
        <v>1579.3</v>
      </c>
      <c r="G996" s="6">
        <v>847.3</v>
      </c>
      <c r="H996" s="6">
        <v>15882.5</v>
      </c>
      <c r="I996" s="6">
        <v>15103.8</v>
      </c>
      <c r="J996" s="6">
        <v>20515.1</v>
      </c>
      <c r="K996" s="6">
        <v>19903.5</v>
      </c>
      <c r="L996" s="6">
        <v>34.7</v>
      </c>
      <c r="M996" s="6">
        <v>400</v>
      </c>
      <c r="N996" s="11" t="s">
        <v>16</v>
      </c>
      <c r="O996" s="17">
        <f t="shared" si="52"/>
        <v>12.602735389096436</v>
      </c>
    </row>
    <row r="997" spans="1:15" ht="9.75" outlineLevel="4">
      <c r="A997" s="3" t="s">
        <v>1193</v>
      </c>
      <c r="B997" s="3" t="s">
        <v>13</v>
      </c>
      <c r="C997" s="22"/>
      <c r="D997" s="4" t="s">
        <v>1319</v>
      </c>
      <c r="E997" s="4" t="s">
        <v>1320</v>
      </c>
      <c r="F997" s="6">
        <v>1579.3</v>
      </c>
      <c r="G997" s="6">
        <v>847.3</v>
      </c>
      <c r="H997" s="6">
        <v>15882.5</v>
      </c>
      <c r="I997" s="6">
        <v>15103.8</v>
      </c>
      <c r="J997" s="6">
        <v>20515.1</v>
      </c>
      <c r="K997" s="6">
        <v>19903.5</v>
      </c>
      <c r="L997" s="6">
        <v>34.7</v>
      </c>
      <c r="M997" s="6">
        <v>400</v>
      </c>
      <c r="N997" s="11" t="s">
        <v>16</v>
      </c>
      <c r="O997" s="17">
        <f t="shared" si="52"/>
        <v>12.602735389096436</v>
      </c>
    </row>
    <row r="998" spans="1:15" ht="9.75" outlineLevel="4">
      <c r="A998" s="3" t="s">
        <v>1193</v>
      </c>
      <c r="B998" s="3" t="s">
        <v>13</v>
      </c>
      <c r="C998" s="22"/>
      <c r="D998" s="4" t="s">
        <v>1270</v>
      </c>
      <c r="E998" s="4" t="s">
        <v>64</v>
      </c>
      <c r="F998" s="6">
        <v>1540.8</v>
      </c>
      <c r="G998" s="6">
        <v>371.6</v>
      </c>
      <c r="H998" s="6">
        <v>14069.1</v>
      </c>
      <c r="I998" s="6">
        <v>12164</v>
      </c>
      <c r="J998" s="6">
        <v>17096.6</v>
      </c>
      <c r="K998" s="6">
        <v>16214.2</v>
      </c>
      <c r="L998" s="9">
        <v>0</v>
      </c>
      <c r="M998" s="6">
        <v>1060</v>
      </c>
      <c r="N998" s="11" t="s">
        <v>16</v>
      </c>
      <c r="O998" s="17">
        <f t="shared" si="52"/>
        <v>10.523234683281412</v>
      </c>
    </row>
    <row r="999" spans="1:15" ht="9.75" outlineLevel="4">
      <c r="A999" s="3" t="s">
        <v>1193</v>
      </c>
      <c r="B999" s="3" t="s">
        <v>13</v>
      </c>
      <c r="C999" s="22"/>
      <c r="D999" s="4" t="s">
        <v>1263</v>
      </c>
      <c r="E999" s="4" t="s">
        <v>1264</v>
      </c>
      <c r="F999" s="6">
        <v>1533</v>
      </c>
      <c r="G999" s="6">
        <v>129</v>
      </c>
      <c r="H999" s="6">
        <v>4734</v>
      </c>
      <c r="I999" s="6">
        <v>4418</v>
      </c>
      <c r="J999" s="6">
        <v>5187</v>
      </c>
      <c r="K999" s="6">
        <v>4964</v>
      </c>
      <c r="L999" s="6">
        <v>89</v>
      </c>
      <c r="M999" s="6">
        <v>1325</v>
      </c>
      <c r="N999" s="11" t="s">
        <v>16</v>
      </c>
      <c r="O999" s="17">
        <f t="shared" si="52"/>
        <v>3.238095238095238</v>
      </c>
    </row>
    <row r="1000" spans="1:15" ht="9.75" outlineLevel="4">
      <c r="A1000" s="3" t="s">
        <v>1193</v>
      </c>
      <c r="B1000" s="3" t="s">
        <v>13</v>
      </c>
      <c r="C1000" s="22"/>
      <c r="D1000" s="4" t="s">
        <v>1234</v>
      </c>
      <c r="E1000" s="4" t="s">
        <v>1235</v>
      </c>
      <c r="F1000" s="6">
        <v>1353.8</v>
      </c>
      <c r="G1000" s="6">
        <v>107.2</v>
      </c>
      <c r="H1000" s="6">
        <v>1975.9</v>
      </c>
      <c r="I1000" s="6">
        <v>782.9</v>
      </c>
      <c r="J1000" s="6">
        <v>4023.6</v>
      </c>
      <c r="K1000" s="6">
        <v>3643.8</v>
      </c>
      <c r="L1000" s="6">
        <v>64.2</v>
      </c>
      <c r="M1000" s="6">
        <v>2512</v>
      </c>
      <c r="N1000" s="11" t="s">
        <v>16</v>
      </c>
      <c r="O1000" s="17">
        <f t="shared" si="52"/>
        <v>2.691534938691092</v>
      </c>
    </row>
    <row r="1001" spans="1:15" ht="9.75" outlineLevel="4">
      <c r="A1001" s="3" t="s">
        <v>1193</v>
      </c>
      <c r="B1001" s="3" t="s">
        <v>13</v>
      </c>
      <c r="C1001" s="22"/>
      <c r="D1001" s="4" t="s">
        <v>1226</v>
      </c>
      <c r="E1001" s="4" t="s">
        <v>1227</v>
      </c>
      <c r="F1001" s="6">
        <v>1287.1</v>
      </c>
      <c r="G1001" s="6">
        <v>162.3</v>
      </c>
      <c r="H1001" s="6">
        <v>3110.4</v>
      </c>
      <c r="I1001" s="6">
        <v>1083.6</v>
      </c>
      <c r="J1001" s="6">
        <v>3318.8</v>
      </c>
      <c r="K1001" s="6">
        <v>2881.4</v>
      </c>
      <c r="L1001" s="6">
        <v>89.2</v>
      </c>
      <c r="M1001" s="6">
        <v>3200</v>
      </c>
      <c r="N1001" s="11" t="s">
        <v>16</v>
      </c>
      <c r="O1001" s="17">
        <f t="shared" si="52"/>
        <v>2.2386760935436256</v>
      </c>
    </row>
    <row r="1002" spans="1:15" ht="9.75" outlineLevel="4">
      <c r="A1002" s="3" t="s">
        <v>1193</v>
      </c>
      <c r="B1002" s="3" t="s">
        <v>13</v>
      </c>
      <c r="C1002" s="22"/>
      <c r="D1002" s="4" t="s">
        <v>1278</v>
      </c>
      <c r="E1002" s="4" t="s">
        <v>64</v>
      </c>
      <c r="F1002" s="6">
        <v>1259</v>
      </c>
      <c r="G1002" s="6">
        <v>290.3</v>
      </c>
      <c r="H1002" s="6">
        <v>7774.1</v>
      </c>
      <c r="I1002" s="6">
        <v>6293</v>
      </c>
      <c r="J1002" s="6">
        <v>7754.8</v>
      </c>
      <c r="K1002" s="6">
        <v>7333.1</v>
      </c>
      <c r="L1002" s="9">
        <v>0</v>
      </c>
      <c r="M1002" s="6">
        <v>750</v>
      </c>
      <c r="N1002" s="11" t="s">
        <v>16</v>
      </c>
      <c r="O1002" s="17">
        <f t="shared" si="52"/>
        <v>5.824543288324067</v>
      </c>
    </row>
    <row r="1003" spans="1:15" ht="9.75" outlineLevel="4">
      <c r="A1003" s="3" t="s">
        <v>1193</v>
      </c>
      <c r="B1003" s="3" t="s">
        <v>13</v>
      </c>
      <c r="C1003" s="22"/>
      <c r="D1003" s="4" t="s">
        <v>1305</v>
      </c>
      <c r="E1003" s="4" t="s">
        <v>1306</v>
      </c>
      <c r="F1003" s="6">
        <v>1237</v>
      </c>
      <c r="G1003" s="6">
        <v>441.6</v>
      </c>
      <c r="H1003" s="6">
        <v>9884.8</v>
      </c>
      <c r="I1003" s="6">
        <v>8886</v>
      </c>
      <c r="J1003" s="6">
        <v>9702.4</v>
      </c>
      <c r="K1003" s="6">
        <v>9023.3</v>
      </c>
      <c r="L1003" s="9">
        <v>0</v>
      </c>
      <c r="M1003" s="6">
        <v>443</v>
      </c>
      <c r="N1003" s="11" t="s">
        <v>16</v>
      </c>
      <c r="O1003" s="17">
        <f t="shared" si="52"/>
        <v>7.294502829426031</v>
      </c>
    </row>
    <row r="1004" spans="1:15" ht="9.75" outlineLevel="4">
      <c r="A1004" s="3" t="s">
        <v>1193</v>
      </c>
      <c r="B1004" s="3" t="s">
        <v>13</v>
      </c>
      <c r="C1004" s="22"/>
      <c r="D1004" s="4" t="s">
        <v>1390</v>
      </c>
      <c r="E1004" s="4" t="s">
        <v>1391</v>
      </c>
      <c r="F1004" s="6">
        <v>1142</v>
      </c>
      <c r="G1004" s="6">
        <v>152.6</v>
      </c>
      <c r="H1004" s="6">
        <v>4338.7</v>
      </c>
      <c r="I1004" s="6">
        <v>3414.8</v>
      </c>
      <c r="J1004" s="6">
        <v>3925</v>
      </c>
      <c r="K1004" s="6">
        <v>3713.7</v>
      </c>
      <c r="L1004" s="9">
        <v>0</v>
      </c>
      <c r="M1004" s="6">
        <v>79</v>
      </c>
      <c r="N1004" s="11" t="s">
        <v>16</v>
      </c>
      <c r="O1004" s="17">
        <f t="shared" si="52"/>
        <v>3.251926444833625</v>
      </c>
    </row>
    <row r="1005" spans="1:15" ht="9.75" outlineLevel="4">
      <c r="A1005" s="3" t="s">
        <v>1193</v>
      </c>
      <c r="B1005" s="3" t="s">
        <v>13</v>
      </c>
      <c r="C1005" s="22"/>
      <c r="D1005" s="4" t="s">
        <v>1281</v>
      </c>
      <c r="E1005" s="4" t="s">
        <v>1282</v>
      </c>
      <c r="F1005" s="6">
        <v>1074.5</v>
      </c>
      <c r="G1005" s="6">
        <v>277.7</v>
      </c>
      <c r="H1005" s="6">
        <v>8187.2</v>
      </c>
      <c r="I1005" s="6">
        <v>5947.2</v>
      </c>
      <c r="J1005" s="6">
        <v>6616.3</v>
      </c>
      <c r="K1005" s="6">
        <v>6290.2</v>
      </c>
      <c r="L1005" s="9">
        <v>0</v>
      </c>
      <c r="M1005" s="6">
        <v>715</v>
      </c>
      <c r="N1005" s="11" t="s">
        <v>16</v>
      </c>
      <c r="O1005" s="17">
        <f t="shared" si="52"/>
        <v>5.854071661237785</v>
      </c>
    </row>
    <row r="1006" spans="1:15" ht="9.75" outlineLevel="4">
      <c r="A1006" s="3" t="s">
        <v>1193</v>
      </c>
      <c r="B1006" s="3" t="s">
        <v>13</v>
      </c>
      <c r="C1006" s="22"/>
      <c r="D1006" s="4" t="s">
        <v>1302</v>
      </c>
      <c r="E1006" s="4" t="s">
        <v>1303</v>
      </c>
      <c r="F1006" s="6">
        <v>1041</v>
      </c>
      <c r="G1006" s="6">
        <v>110</v>
      </c>
      <c r="H1006" s="6">
        <v>3197.1</v>
      </c>
      <c r="I1006" s="6">
        <v>2036.3</v>
      </c>
      <c r="J1006" s="6">
        <v>2413.1</v>
      </c>
      <c r="K1006" s="6">
        <v>1743</v>
      </c>
      <c r="L1006" s="9">
        <v>0</v>
      </c>
      <c r="M1006" s="6">
        <v>450</v>
      </c>
      <c r="N1006" s="11" t="s">
        <v>16</v>
      </c>
      <c r="O1006" s="17">
        <f t="shared" si="52"/>
        <v>1.6743515850144093</v>
      </c>
    </row>
    <row r="1007" spans="1:15" ht="9.75" outlineLevel="4">
      <c r="A1007" s="3" t="s">
        <v>1193</v>
      </c>
      <c r="B1007" s="3" t="s">
        <v>13</v>
      </c>
      <c r="C1007" s="22"/>
      <c r="D1007" s="4" t="s">
        <v>1436</v>
      </c>
      <c r="E1007" s="4" t="s">
        <v>64</v>
      </c>
      <c r="F1007" s="6">
        <v>997.3</v>
      </c>
      <c r="G1007" s="6">
        <v>360.6</v>
      </c>
      <c r="H1007" s="6">
        <v>11686.9</v>
      </c>
      <c r="I1007" s="6">
        <v>10122.1</v>
      </c>
      <c r="J1007" s="6">
        <v>11562.9</v>
      </c>
      <c r="K1007" s="6">
        <v>11269.1</v>
      </c>
      <c r="L1007" s="9">
        <v>0</v>
      </c>
      <c r="M1007" s="9">
        <v>0</v>
      </c>
      <c r="N1007" s="11" t="s">
        <v>16</v>
      </c>
      <c r="O1007" s="17">
        <f t="shared" si="52"/>
        <v>11.299608944149204</v>
      </c>
    </row>
    <row r="1008" spans="1:15" ht="9.75" outlineLevel="4">
      <c r="A1008" s="3" t="s">
        <v>1193</v>
      </c>
      <c r="B1008" s="3" t="s">
        <v>13</v>
      </c>
      <c r="C1008" s="22"/>
      <c r="D1008" s="4" t="s">
        <v>1243</v>
      </c>
      <c r="E1008" s="4" t="s">
        <v>1244</v>
      </c>
      <c r="F1008" s="6">
        <v>997.3</v>
      </c>
      <c r="G1008" s="6">
        <v>360.6</v>
      </c>
      <c r="H1008" s="6">
        <v>11686.9</v>
      </c>
      <c r="I1008" s="6">
        <v>10122.1</v>
      </c>
      <c r="J1008" s="6">
        <v>11562.9</v>
      </c>
      <c r="K1008" s="6">
        <v>11270.9</v>
      </c>
      <c r="L1008" s="9">
        <v>0</v>
      </c>
      <c r="M1008" s="6">
        <v>1725</v>
      </c>
      <c r="N1008" s="11" t="s">
        <v>16</v>
      </c>
      <c r="O1008" s="17">
        <f t="shared" si="52"/>
        <v>11.30141381730673</v>
      </c>
    </row>
    <row r="1009" spans="1:15" ht="9.75" outlineLevel="4">
      <c r="A1009" s="3" t="s">
        <v>1193</v>
      </c>
      <c r="B1009" s="3" t="s">
        <v>13</v>
      </c>
      <c r="C1009" s="22"/>
      <c r="D1009" s="4" t="s">
        <v>1292</v>
      </c>
      <c r="E1009" s="4" t="s">
        <v>1293</v>
      </c>
      <c r="F1009" s="6">
        <v>997</v>
      </c>
      <c r="G1009" s="6">
        <v>258.1</v>
      </c>
      <c r="H1009" s="6">
        <v>9401.8</v>
      </c>
      <c r="I1009" s="6">
        <v>7737.2</v>
      </c>
      <c r="J1009" s="6">
        <v>10285.7</v>
      </c>
      <c r="K1009" s="6">
        <v>9613.5</v>
      </c>
      <c r="L1009" s="9">
        <v>0</v>
      </c>
      <c r="M1009" s="6">
        <v>580</v>
      </c>
      <c r="N1009" s="11" t="s">
        <v>16</v>
      </c>
      <c r="O1009" s="17">
        <f t="shared" si="52"/>
        <v>9.642427281845537</v>
      </c>
    </row>
    <row r="1010" spans="1:15" ht="9.75" outlineLevel="4">
      <c r="A1010" s="3" t="s">
        <v>1193</v>
      </c>
      <c r="B1010" s="3" t="s">
        <v>13</v>
      </c>
      <c r="C1010" s="22"/>
      <c r="D1010" s="4" t="s">
        <v>1232</v>
      </c>
      <c r="E1010" s="4" t="s">
        <v>1233</v>
      </c>
      <c r="F1010" s="6">
        <v>996.7</v>
      </c>
      <c r="G1010" s="6">
        <v>25.9</v>
      </c>
      <c r="H1010" s="6">
        <v>186.9</v>
      </c>
      <c r="I1010" s="6">
        <v>94.1</v>
      </c>
      <c r="J1010" s="6">
        <v>2894.2</v>
      </c>
      <c r="K1010" s="6">
        <v>2232.8</v>
      </c>
      <c r="L1010" s="6">
        <v>42.7</v>
      </c>
      <c r="M1010" s="6">
        <v>2926</v>
      </c>
      <c r="N1010" s="11" t="s">
        <v>16</v>
      </c>
      <c r="O1010" s="17">
        <f t="shared" si="52"/>
        <v>2.240192635697803</v>
      </c>
    </row>
    <row r="1011" spans="1:15" ht="9.75" outlineLevel="4">
      <c r="A1011" s="3" t="s">
        <v>1193</v>
      </c>
      <c r="B1011" s="3" t="s">
        <v>13</v>
      </c>
      <c r="C1011" s="22"/>
      <c r="D1011" s="4" t="s">
        <v>1290</v>
      </c>
      <c r="E1011" s="4" t="s">
        <v>1291</v>
      </c>
      <c r="F1011" s="6">
        <v>994.9</v>
      </c>
      <c r="G1011" s="6">
        <v>402.8</v>
      </c>
      <c r="H1011" s="6">
        <v>9940.5</v>
      </c>
      <c r="I1011" s="6">
        <v>8031</v>
      </c>
      <c r="J1011" s="6">
        <v>9541.9</v>
      </c>
      <c r="K1011" s="6">
        <v>9036.5</v>
      </c>
      <c r="L1011" s="9">
        <v>0</v>
      </c>
      <c r="M1011" s="6">
        <v>589</v>
      </c>
      <c r="N1011" s="11" t="s">
        <v>16</v>
      </c>
      <c r="O1011" s="17">
        <f t="shared" si="52"/>
        <v>9.082822394210474</v>
      </c>
    </row>
    <row r="1012" spans="1:15" ht="9.75" outlineLevel="4">
      <c r="A1012" s="3" t="s">
        <v>1193</v>
      </c>
      <c r="B1012" s="3" t="s">
        <v>13</v>
      </c>
      <c r="C1012" s="22"/>
      <c r="D1012" s="4" t="s">
        <v>1237</v>
      </c>
      <c r="E1012" s="4" t="s">
        <v>1238</v>
      </c>
      <c r="F1012" s="6">
        <v>989.3</v>
      </c>
      <c r="G1012" s="6">
        <v>301.7</v>
      </c>
      <c r="H1012" s="6">
        <v>7988.5</v>
      </c>
      <c r="I1012" s="6">
        <v>6614.8</v>
      </c>
      <c r="J1012" s="6">
        <v>6831</v>
      </c>
      <c r="K1012" s="6">
        <v>6589.7</v>
      </c>
      <c r="L1012" s="9">
        <v>0</v>
      </c>
      <c r="M1012" s="6">
        <v>2062</v>
      </c>
      <c r="N1012" s="11" t="s">
        <v>16</v>
      </c>
      <c r="O1012" s="17">
        <f t="shared" si="52"/>
        <v>6.660972404730618</v>
      </c>
    </row>
    <row r="1013" spans="1:15" ht="9.75" outlineLevel="4">
      <c r="A1013" s="3" t="s">
        <v>1193</v>
      </c>
      <c r="B1013" s="3" t="s">
        <v>13</v>
      </c>
      <c r="C1013" s="22"/>
      <c r="D1013" s="4" t="s">
        <v>1239</v>
      </c>
      <c r="E1013" s="4" t="s">
        <v>64</v>
      </c>
      <c r="F1013" s="6">
        <v>989.3</v>
      </c>
      <c r="G1013" s="6">
        <v>301.7</v>
      </c>
      <c r="H1013" s="6">
        <v>7988.5</v>
      </c>
      <c r="I1013" s="6">
        <v>6614.8</v>
      </c>
      <c r="J1013" s="6">
        <v>6831</v>
      </c>
      <c r="K1013" s="6">
        <v>6589.7</v>
      </c>
      <c r="L1013" s="9">
        <v>0</v>
      </c>
      <c r="M1013" s="6">
        <v>2062</v>
      </c>
      <c r="N1013" s="11" t="s">
        <v>16</v>
      </c>
      <c r="O1013" s="17">
        <f t="shared" si="52"/>
        <v>6.660972404730618</v>
      </c>
    </row>
    <row r="1014" spans="1:15" ht="9.75" outlineLevel="4">
      <c r="A1014" s="3" t="s">
        <v>1193</v>
      </c>
      <c r="B1014" s="3" t="s">
        <v>13</v>
      </c>
      <c r="C1014" s="22"/>
      <c r="D1014" s="4" t="s">
        <v>1220</v>
      </c>
      <c r="E1014" s="4" t="s">
        <v>1221</v>
      </c>
      <c r="F1014" s="6">
        <v>982.3</v>
      </c>
      <c r="G1014" s="6">
        <v>20</v>
      </c>
      <c r="H1014" s="6">
        <v>175</v>
      </c>
      <c r="I1014" s="6">
        <v>115.9</v>
      </c>
      <c r="J1014" s="6">
        <v>1547.4</v>
      </c>
      <c r="K1014" s="6">
        <v>1307</v>
      </c>
      <c r="L1014" s="6">
        <v>15.3</v>
      </c>
      <c r="M1014" s="6">
        <v>3483</v>
      </c>
      <c r="N1014" s="11" t="s">
        <v>16</v>
      </c>
      <c r="O1014" s="17">
        <f t="shared" si="52"/>
        <v>1.3305507482439174</v>
      </c>
    </row>
    <row r="1015" spans="1:15" ht="9.75" outlineLevel="4">
      <c r="A1015" s="3" t="s">
        <v>1193</v>
      </c>
      <c r="B1015" s="3" t="s">
        <v>13</v>
      </c>
      <c r="C1015" s="22"/>
      <c r="D1015" s="4" t="s">
        <v>1448</v>
      </c>
      <c r="E1015" s="4" t="s">
        <v>64</v>
      </c>
      <c r="F1015" s="6">
        <v>958.7</v>
      </c>
      <c r="G1015" s="8" t="s">
        <v>64</v>
      </c>
      <c r="H1015" s="9">
        <v>0</v>
      </c>
      <c r="I1015" s="9">
        <v>0</v>
      </c>
      <c r="J1015" s="6">
        <v>15510.7</v>
      </c>
      <c r="K1015" s="6">
        <v>12127.3</v>
      </c>
      <c r="L1015" s="8" t="s">
        <v>64</v>
      </c>
      <c r="M1015" s="9">
        <v>0</v>
      </c>
      <c r="N1015" s="11" t="s">
        <v>16</v>
      </c>
      <c r="O1015" s="17">
        <f t="shared" si="52"/>
        <v>12.649734014811722</v>
      </c>
    </row>
    <row r="1016" spans="1:15" ht="9.75" outlineLevel="4">
      <c r="A1016" s="3" t="s">
        <v>1193</v>
      </c>
      <c r="B1016" s="3" t="s">
        <v>13</v>
      </c>
      <c r="C1016" s="22"/>
      <c r="D1016" s="4" t="s">
        <v>1245</v>
      </c>
      <c r="E1016" s="4" t="s">
        <v>64</v>
      </c>
      <c r="F1016" s="6">
        <v>952.8</v>
      </c>
      <c r="G1016" s="6">
        <v>279.7</v>
      </c>
      <c r="H1016" s="6">
        <v>8145</v>
      </c>
      <c r="I1016" s="6">
        <v>5472.8</v>
      </c>
      <c r="J1016" s="6">
        <v>6097</v>
      </c>
      <c r="K1016" s="6">
        <v>5670.5</v>
      </c>
      <c r="L1016" s="6">
        <v>375.8</v>
      </c>
      <c r="M1016" s="6">
        <v>1693</v>
      </c>
      <c r="N1016" s="11" t="s">
        <v>16</v>
      </c>
      <c r="O1016" s="17">
        <f t="shared" si="52"/>
        <v>5.9514063811922755</v>
      </c>
    </row>
    <row r="1017" spans="1:15" ht="9.75" outlineLevel="4">
      <c r="A1017" s="3" t="s">
        <v>1193</v>
      </c>
      <c r="B1017" s="3" t="s">
        <v>13</v>
      </c>
      <c r="C1017" s="22"/>
      <c r="D1017" s="4" t="s">
        <v>1246</v>
      </c>
      <c r="E1017" s="4" t="s">
        <v>1247</v>
      </c>
      <c r="F1017" s="6">
        <v>952.1</v>
      </c>
      <c r="G1017" s="6">
        <v>279.7</v>
      </c>
      <c r="H1017" s="6">
        <v>8145</v>
      </c>
      <c r="I1017" s="6">
        <v>5472.8</v>
      </c>
      <c r="J1017" s="6">
        <v>6097</v>
      </c>
      <c r="K1017" s="6">
        <v>5670.5</v>
      </c>
      <c r="L1017" s="6">
        <v>375.8</v>
      </c>
      <c r="M1017" s="6">
        <v>1693</v>
      </c>
      <c r="N1017" s="11" t="s">
        <v>16</v>
      </c>
      <c r="O1017" s="17">
        <f t="shared" si="52"/>
        <v>5.955781955676924</v>
      </c>
    </row>
    <row r="1018" spans="1:15" ht="9.75" outlineLevel="4">
      <c r="A1018" s="3" t="s">
        <v>1193</v>
      </c>
      <c r="B1018" s="3" t="s">
        <v>13</v>
      </c>
      <c r="C1018" s="22"/>
      <c r="D1018" s="4" t="s">
        <v>1381</v>
      </c>
      <c r="E1018" s="4" t="s">
        <v>1382</v>
      </c>
      <c r="F1018" s="6">
        <v>933.5</v>
      </c>
      <c r="G1018" s="6">
        <v>291.1</v>
      </c>
      <c r="H1018" s="6">
        <v>11156.2</v>
      </c>
      <c r="I1018" s="6">
        <v>9769.3</v>
      </c>
      <c r="J1018" s="6">
        <v>11012.6</v>
      </c>
      <c r="K1018" s="6">
        <v>10585.5</v>
      </c>
      <c r="L1018" s="9">
        <v>0</v>
      </c>
      <c r="M1018" s="6">
        <v>125</v>
      </c>
      <c r="N1018" s="11" t="s">
        <v>16</v>
      </c>
      <c r="O1018" s="17">
        <f t="shared" si="52"/>
        <v>11.339582217461167</v>
      </c>
    </row>
    <row r="1019" spans="1:15" ht="9.75" outlineLevel="4">
      <c r="A1019" s="3" t="s">
        <v>1193</v>
      </c>
      <c r="B1019" s="3" t="s">
        <v>13</v>
      </c>
      <c r="C1019" s="22"/>
      <c r="D1019" s="4" t="s">
        <v>1402</v>
      </c>
      <c r="E1019" s="4" t="s">
        <v>64</v>
      </c>
      <c r="F1019" s="6">
        <v>927.9</v>
      </c>
      <c r="G1019" s="6">
        <v>115.8</v>
      </c>
      <c r="H1019" s="6">
        <v>2450.5</v>
      </c>
      <c r="I1019" s="6">
        <v>1599.8</v>
      </c>
      <c r="J1019" s="6">
        <v>2104.7</v>
      </c>
      <c r="K1019" s="6">
        <v>1948.7</v>
      </c>
      <c r="L1019" s="9">
        <v>0</v>
      </c>
      <c r="M1019" s="6">
        <v>61</v>
      </c>
      <c r="N1019" s="11" t="s">
        <v>16</v>
      </c>
      <c r="O1019" s="17">
        <f t="shared" si="52"/>
        <v>2.1001185472572477</v>
      </c>
    </row>
    <row r="1020" spans="1:15" ht="9.75" outlineLevel="4">
      <c r="A1020" s="3" t="s">
        <v>1193</v>
      </c>
      <c r="B1020" s="3" t="s">
        <v>13</v>
      </c>
      <c r="C1020" s="22"/>
      <c r="D1020" s="4" t="s">
        <v>1403</v>
      </c>
      <c r="E1020" s="4" t="s">
        <v>1404</v>
      </c>
      <c r="F1020" s="6">
        <v>926.6</v>
      </c>
      <c r="G1020" s="6">
        <v>115.8</v>
      </c>
      <c r="H1020" s="6">
        <v>2747.9</v>
      </c>
      <c r="I1020" s="6">
        <v>1897.3</v>
      </c>
      <c r="J1020" s="6">
        <v>2104.7</v>
      </c>
      <c r="K1020" s="6">
        <v>1969.2</v>
      </c>
      <c r="L1020" s="9">
        <v>0</v>
      </c>
      <c r="M1020" s="6">
        <v>61</v>
      </c>
      <c r="N1020" s="11" t="s">
        <v>16</v>
      </c>
      <c r="O1020" s="17">
        <f t="shared" si="52"/>
        <v>2.125188862508094</v>
      </c>
    </row>
    <row r="1021" spans="1:15" ht="9.75" outlineLevel="4">
      <c r="A1021" s="3" t="s">
        <v>1193</v>
      </c>
      <c r="B1021" s="3" t="s">
        <v>13</v>
      </c>
      <c r="C1021" s="22"/>
      <c r="D1021" s="4" t="s">
        <v>1424</v>
      </c>
      <c r="E1021" s="4" t="s">
        <v>1425</v>
      </c>
      <c r="F1021" s="6">
        <v>900.3</v>
      </c>
      <c r="G1021" s="8" t="s">
        <v>64</v>
      </c>
      <c r="H1021" s="6">
        <v>7824.7</v>
      </c>
      <c r="I1021" s="6">
        <v>5846</v>
      </c>
      <c r="J1021" s="6">
        <v>6037.6</v>
      </c>
      <c r="K1021" s="6">
        <v>5618.4</v>
      </c>
      <c r="L1021" s="8" t="s">
        <v>64</v>
      </c>
      <c r="M1021" s="9">
        <v>0</v>
      </c>
      <c r="N1021" s="11" t="s">
        <v>16</v>
      </c>
      <c r="O1021" s="17">
        <f t="shared" si="52"/>
        <v>6.240586471176274</v>
      </c>
    </row>
    <row r="1022" spans="1:15" ht="9.75" outlineLevel="4">
      <c r="A1022" s="3" t="s">
        <v>1193</v>
      </c>
      <c r="B1022" s="3" t="s">
        <v>13</v>
      </c>
      <c r="C1022" s="22"/>
      <c r="D1022" s="4" t="s">
        <v>1400</v>
      </c>
      <c r="E1022" s="4" t="s">
        <v>1401</v>
      </c>
      <c r="F1022" s="6">
        <v>861.9</v>
      </c>
      <c r="G1022" s="6">
        <v>187</v>
      </c>
      <c r="H1022" s="6">
        <v>5728.4</v>
      </c>
      <c r="I1022" s="6">
        <v>4698</v>
      </c>
      <c r="J1022" s="6">
        <v>5761.6</v>
      </c>
      <c r="K1022" s="6">
        <v>5561.5</v>
      </c>
      <c r="L1022" s="9">
        <v>0</v>
      </c>
      <c r="M1022" s="6">
        <v>62</v>
      </c>
      <c r="N1022" s="11" t="s">
        <v>16</v>
      </c>
      <c r="O1022" s="17">
        <f t="shared" si="52"/>
        <v>6.4526047105232625</v>
      </c>
    </row>
    <row r="1023" spans="1:15" ht="9.75" outlineLevel="4">
      <c r="A1023" s="3" t="s">
        <v>1193</v>
      </c>
      <c r="B1023" s="3" t="s">
        <v>13</v>
      </c>
      <c r="C1023" s="22"/>
      <c r="D1023" s="4" t="s">
        <v>1454</v>
      </c>
      <c r="E1023" s="4" t="s">
        <v>1455</v>
      </c>
      <c r="F1023" s="6">
        <v>844.9</v>
      </c>
      <c r="G1023" s="6">
        <v>146.4</v>
      </c>
      <c r="H1023" s="6">
        <v>6238.6</v>
      </c>
      <c r="I1023" s="6">
        <v>5254.8</v>
      </c>
      <c r="J1023" s="6">
        <v>5968.3</v>
      </c>
      <c r="K1023" s="6">
        <v>5753.1</v>
      </c>
      <c r="L1023" s="9">
        <v>0</v>
      </c>
      <c r="M1023" s="9">
        <v>0</v>
      </c>
      <c r="N1023" s="11" t="s">
        <v>16</v>
      </c>
      <c r="O1023" s="17">
        <f t="shared" si="52"/>
        <v>6.809208190318381</v>
      </c>
    </row>
    <row r="1024" spans="1:15" ht="9.75" outlineLevel="4">
      <c r="A1024" s="3" t="s">
        <v>1193</v>
      </c>
      <c r="B1024" s="3" t="s">
        <v>13</v>
      </c>
      <c r="C1024" s="22"/>
      <c r="D1024" s="4" t="s">
        <v>1252</v>
      </c>
      <c r="E1024" s="4" t="s">
        <v>1253</v>
      </c>
      <c r="F1024" s="6">
        <v>811</v>
      </c>
      <c r="G1024" s="6">
        <v>363.9</v>
      </c>
      <c r="H1024" s="6">
        <v>8358.7</v>
      </c>
      <c r="I1024" s="6">
        <v>5923.9</v>
      </c>
      <c r="J1024" s="6">
        <v>6846.5</v>
      </c>
      <c r="K1024" s="6">
        <v>6611.9</v>
      </c>
      <c r="L1024" s="10">
        <v>5.5</v>
      </c>
      <c r="M1024" s="6">
        <v>1553</v>
      </c>
      <c r="N1024" s="11" t="s">
        <v>16</v>
      </c>
      <c r="O1024" s="17">
        <f t="shared" si="52"/>
        <v>8.152774352651047</v>
      </c>
    </row>
    <row r="1025" spans="1:15" ht="9.75" outlineLevel="4">
      <c r="A1025" s="3" t="s">
        <v>1193</v>
      </c>
      <c r="B1025" s="3" t="s">
        <v>13</v>
      </c>
      <c r="C1025" s="22"/>
      <c r="D1025" s="4" t="s">
        <v>1337</v>
      </c>
      <c r="E1025" s="4" t="s">
        <v>1338</v>
      </c>
      <c r="F1025" s="6">
        <v>809.5</v>
      </c>
      <c r="G1025" s="6">
        <v>119.4</v>
      </c>
      <c r="H1025" s="6">
        <v>5091.6</v>
      </c>
      <c r="I1025" s="6">
        <v>4833.1</v>
      </c>
      <c r="J1025" s="6">
        <v>8637.3</v>
      </c>
      <c r="K1025" s="6">
        <v>7998.5</v>
      </c>
      <c r="L1025" s="6">
        <v>18.3</v>
      </c>
      <c r="M1025" s="6">
        <v>272</v>
      </c>
      <c r="N1025" s="11" t="s">
        <v>16</v>
      </c>
      <c r="O1025" s="17">
        <f t="shared" si="52"/>
        <v>9.880790611488573</v>
      </c>
    </row>
    <row r="1026" spans="1:15" ht="9.75" outlineLevel="4">
      <c r="A1026" s="3" t="s">
        <v>1193</v>
      </c>
      <c r="B1026" s="3" t="s">
        <v>13</v>
      </c>
      <c r="C1026" s="22"/>
      <c r="D1026" s="4" t="s">
        <v>1304</v>
      </c>
      <c r="E1026" s="4" t="s">
        <v>64</v>
      </c>
      <c r="F1026" s="6">
        <v>792.6</v>
      </c>
      <c r="G1026" s="6">
        <v>182</v>
      </c>
      <c r="H1026" s="6">
        <v>6811.1</v>
      </c>
      <c r="I1026" s="6">
        <v>5628.5</v>
      </c>
      <c r="J1026" s="6">
        <v>6625.5</v>
      </c>
      <c r="K1026" s="6">
        <v>6265.8</v>
      </c>
      <c r="L1026" s="9">
        <v>0</v>
      </c>
      <c r="M1026" s="6">
        <v>449</v>
      </c>
      <c r="N1026" s="11" t="s">
        <v>16</v>
      </c>
      <c r="O1026" s="17">
        <f aca="true" t="shared" si="53" ref="O1026:O1057">K1026/F1026</f>
        <v>7.9053747161241485</v>
      </c>
    </row>
    <row r="1027" spans="1:15" ht="9.75" outlineLevel="4">
      <c r="A1027" s="3" t="s">
        <v>1193</v>
      </c>
      <c r="B1027" s="3" t="s">
        <v>13</v>
      </c>
      <c r="C1027" s="22"/>
      <c r="D1027" s="4" t="s">
        <v>1311</v>
      </c>
      <c r="E1027" s="4" t="s">
        <v>1312</v>
      </c>
      <c r="F1027" s="6">
        <v>792.6</v>
      </c>
      <c r="G1027" s="6">
        <v>236.1</v>
      </c>
      <c r="H1027" s="6">
        <v>6811.1</v>
      </c>
      <c r="I1027" s="6">
        <v>5628.5</v>
      </c>
      <c r="J1027" s="6">
        <v>6625.5</v>
      </c>
      <c r="K1027" s="6">
        <v>6265.8</v>
      </c>
      <c r="L1027" s="9">
        <v>0</v>
      </c>
      <c r="M1027" s="6">
        <v>431</v>
      </c>
      <c r="N1027" s="11" t="s">
        <v>16</v>
      </c>
      <c r="O1027" s="17">
        <f t="shared" si="53"/>
        <v>7.9053747161241485</v>
      </c>
    </row>
    <row r="1028" spans="1:15" ht="9.75" outlineLevel="4">
      <c r="A1028" s="3" t="s">
        <v>1193</v>
      </c>
      <c r="B1028" s="3" t="s">
        <v>13</v>
      </c>
      <c r="C1028" s="22"/>
      <c r="D1028" s="4" t="s">
        <v>1223</v>
      </c>
      <c r="E1028" s="4" t="s">
        <v>64</v>
      </c>
      <c r="F1028" s="6">
        <v>733.9</v>
      </c>
      <c r="G1028" s="6">
        <v>195.1</v>
      </c>
      <c r="H1028" s="6">
        <v>6099.6</v>
      </c>
      <c r="I1028" s="6">
        <v>5362.2</v>
      </c>
      <c r="J1028" s="6">
        <v>5834.7</v>
      </c>
      <c r="K1028" s="6">
        <v>5644.8</v>
      </c>
      <c r="L1028" s="10">
        <v>3.46</v>
      </c>
      <c r="M1028" s="6">
        <v>3227</v>
      </c>
      <c r="N1028" s="11" t="s">
        <v>16</v>
      </c>
      <c r="O1028" s="17">
        <f t="shared" si="53"/>
        <v>7.691511105055185</v>
      </c>
    </row>
    <row r="1029" spans="1:15" ht="9.75" outlineLevel="4">
      <c r="A1029" s="3" t="s">
        <v>1193</v>
      </c>
      <c r="B1029" s="3" t="s">
        <v>13</v>
      </c>
      <c r="C1029" s="22"/>
      <c r="D1029" s="4" t="s">
        <v>1224</v>
      </c>
      <c r="E1029" s="4" t="s">
        <v>1225</v>
      </c>
      <c r="F1029" s="6">
        <v>733.9</v>
      </c>
      <c r="G1029" s="6">
        <v>195.1</v>
      </c>
      <c r="H1029" s="6">
        <v>6099.6</v>
      </c>
      <c r="I1029" s="6">
        <v>5362.2</v>
      </c>
      <c r="J1029" s="6">
        <v>5834.7</v>
      </c>
      <c r="K1029" s="6">
        <v>5644.8</v>
      </c>
      <c r="L1029" s="10">
        <v>3.46</v>
      </c>
      <c r="M1029" s="6">
        <v>3227</v>
      </c>
      <c r="N1029" s="11" t="s">
        <v>16</v>
      </c>
      <c r="O1029" s="17">
        <f t="shared" si="53"/>
        <v>7.691511105055185</v>
      </c>
    </row>
    <row r="1030" spans="1:15" ht="9.75" outlineLevel="4">
      <c r="A1030" s="3" t="s">
        <v>1193</v>
      </c>
      <c r="B1030" s="3" t="s">
        <v>13</v>
      </c>
      <c r="C1030" s="22"/>
      <c r="D1030" s="4" t="s">
        <v>1346</v>
      </c>
      <c r="E1030" s="4" t="s">
        <v>1347</v>
      </c>
      <c r="F1030" s="6">
        <v>727.4</v>
      </c>
      <c r="G1030" s="6">
        <v>220.6</v>
      </c>
      <c r="H1030" s="6">
        <v>8171.1</v>
      </c>
      <c r="I1030" s="6">
        <v>7050.8</v>
      </c>
      <c r="J1030" s="6">
        <v>8136</v>
      </c>
      <c r="K1030" s="6">
        <v>7589</v>
      </c>
      <c r="L1030" s="9">
        <v>0</v>
      </c>
      <c r="M1030" s="6">
        <v>243</v>
      </c>
      <c r="N1030" s="11" t="s">
        <v>16</v>
      </c>
      <c r="O1030" s="17">
        <f t="shared" si="53"/>
        <v>10.433049216387133</v>
      </c>
    </row>
    <row r="1031" spans="1:15" ht="9.75" outlineLevel="4">
      <c r="A1031" s="3" t="s">
        <v>1193</v>
      </c>
      <c r="B1031" s="3" t="s">
        <v>13</v>
      </c>
      <c r="C1031" s="22"/>
      <c r="D1031" s="4" t="s">
        <v>1326</v>
      </c>
      <c r="E1031" s="4" t="s">
        <v>1327</v>
      </c>
      <c r="F1031" s="6">
        <v>687.3</v>
      </c>
      <c r="G1031" s="6">
        <v>170.8</v>
      </c>
      <c r="H1031" s="6">
        <v>5609</v>
      </c>
      <c r="I1031" s="6">
        <v>4141.9</v>
      </c>
      <c r="J1031" s="6">
        <v>4546.9</v>
      </c>
      <c r="K1031" s="6">
        <v>4224.8</v>
      </c>
      <c r="L1031" s="6">
        <v>46.3</v>
      </c>
      <c r="M1031" s="6">
        <v>337</v>
      </c>
      <c r="N1031" s="11" t="s">
        <v>16</v>
      </c>
      <c r="O1031" s="17">
        <f t="shared" si="53"/>
        <v>6.146951840535429</v>
      </c>
    </row>
    <row r="1032" spans="1:15" ht="9.75" outlineLevel="4">
      <c r="A1032" s="3" t="s">
        <v>1193</v>
      </c>
      <c r="B1032" s="3" t="s">
        <v>13</v>
      </c>
      <c r="C1032" s="22"/>
      <c r="D1032" s="4" t="s">
        <v>1435</v>
      </c>
      <c r="E1032" s="4" t="s">
        <v>64</v>
      </c>
      <c r="F1032" s="6">
        <v>684.2</v>
      </c>
      <c r="G1032" s="6">
        <v>183</v>
      </c>
      <c r="H1032" s="6">
        <v>4684.9</v>
      </c>
      <c r="I1032" s="6">
        <v>4078</v>
      </c>
      <c r="J1032" s="6">
        <v>4300.9</v>
      </c>
      <c r="K1032" s="6">
        <v>4223.4</v>
      </c>
      <c r="L1032" s="9">
        <v>0</v>
      </c>
      <c r="M1032" s="9">
        <v>0</v>
      </c>
      <c r="N1032" s="11" t="s">
        <v>16</v>
      </c>
      <c r="O1032" s="17">
        <f t="shared" si="53"/>
        <v>6.172756503946213</v>
      </c>
    </row>
    <row r="1033" spans="1:15" ht="9.75" outlineLevel="4">
      <c r="A1033" s="3" t="s">
        <v>1193</v>
      </c>
      <c r="B1033" s="3" t="s">
        <v>13</v>
      </c>
      <c r="C1033" s="22"/>
      <c r="D1033" s="4" t="s">
        <v>1336</v>
      </c>
      <c r="E1033" s="4" t="s">
        <v>64</v>
      </c>
      <c r="F1033" s="6">
        <v>681</v>
      </c>
      <c r="G1033" s="6">
        <v>192.1</v>
      </c>
      <c r="H1033" s="6">
        <v>6801.2</v>
      </c>
      <c r="I1033" s="6">
        <v>5708.9</v>
      </c>
      <c r="J1033" s="6">
        <v>6384.9</v>
      </c>
      <c r="K1033" s="6">
        <v>6128.5</v>
      </c>
      <c r="L1033" s="9">
        <v>0</v>
      </c>
      <c r="M1033" s="6">
        <v>279</v>
      </c>
      <c r="N1033" s="11" t="s">
        <v>16</v>
      </c>
      <c r="O1033" s="17">
        <f t="shared" si="53"/>
        <v>8.999265785609397</v>
      </c>
    </row>
    <row r="1034" spans="1:15" ht="9.75" outlineLevel="4">
      <c r="A1034" s="3" t="s">
        <v>1193</v>
      </c>
      <c r="B1034" s="3" t="s">
        <v>13</v>
      </c>
      <c r="C1034" s="22"/>
      <c r="D1034" s="4" t="s">
        <v>1285</v>
      </c>
      <c r="E1034" s="4" t="s">
        <v>1286</v>
      </c>
      <c r="F1034" s="6">
        <v>679.1</v>
      </c>
      <c r="G1034" s="6">
        <v>120.2</v>
      </c>
      <c r="H1034" s="6">
        <v>3262.5</v>
      </c>
      <c r="I1034" s="6">
        <v>2292.5</v>
      </c>
      <c r="J1034" s="6">
        <v>3214.9</v>
      </c>
      <c r="K1034" s="6">
        <v>2449.5</v>
      </c>
      <c r="L1034" s="9">
        <v>0</v>
      </c>
      <c r="M1034" s="6">
        <v>598</v>
      </c>
      <c r="N1034" s="11" t="s">
        <v>16</v>
      </c>
      <c r="O1034" s="17">
        <f t="shared" si="53"/>
        <v>3.6069798262406123</v>
      </c>
    </row>
    <row r="1035" spans="1:15" ht="9.75" outlineLevel="4">
      <c r="A1035" s="3" t="s">
        <v>1193</v>
      </c>
      <c r="B1035" s="3" t="s">
        <v>13</v>
      </c>
      <c r="C1035" s="22"/>
      <c r="D1035" s="4" t="s">
        <v>1267</v>
      </c>
      <c r="E1035" s="4" t="s">
        <v>64</v>
      </c>
      <c r="F1035" s="6">
        <v>671.9</v>
      </c>
      <c r="G1035" s="6">
        <v>185.1</v>
      </c>
      <c r="H1035" s="6">
        <v>5751.6</v>
      </c>
      <c r="I1035" s="6">
        <v>4380.4</v>
      </c>
      <c r="J1035" s="6">
        <v>4488.5</v>
      </c>
      <c r="K1035" s="6">
        <v>4399.9</v>
      </c>
      <c r="L1035" s="9">
        <v>0</v>
      </c>
      <c r="M1035" s="6">
        <v>1200</v>
      </c>
      <c r="N1035" s="11" t="s">
        <v>16</v>
      </c>
      <c r="O1035" s="17">
        <f t="shared" si="53"/>
        <v>6.548444709034082</v>
      </c>
    </row>
    <row r="1036" spans="1:15" ht="9.75" outlineLevel="4">
      <c r="A1036" s="3" t="s">
        <v>1193</v>
      </c>
      <c r="B1036" s="3" t="s">
        <v>13</v>
      </c>
      <c r="C1036" s="22"/>
      <c r="D1036" s="4" t="s">
        <v>1394</v>
      </c>
      <c r="E1036" s="4" t="s">
        <v>1395</v>
      </c>
      <c r="F1036" s="6">
        <v>662.1</v>
      </c>
      <c r="G1036" s="6">
        <v>185.6</v>
      </c>
      <c r="H1036" s="6">
        <v>5292.7</v>
      </c>
      <c r="I1036" s="6">
        <v>3178.7</v>
      </c>
      <c r="J1036" s="6">
        <v>3528</v>
      </c>
      <c r="K1036" s="6">
        <v>3306.9</v>
      </c>
      <c r="L1036" s="6">
        <v>80.3</v>
      </c>
      <c r="M1036" s="6">
        <v>69</v>
      </c>
      <c r="N1036" s="11" t="s">
        <v>16</v>
      </c>
      <c r="O1036" s="17">
        <f t="shared" si="53"/>
        <v>4.9945627548708655</v>
      </c>
    </row>
    <row r="1037" spans="1:15" ht="9.75" outlineLevel="4">
      <c r="A1037" s="3" t="s">
        <v>1193</v>
      </c>
      <c r="B1037" s="3" t="s">
        <v>13</v>
      </c>
      <c r="C1037" s="22"/>
      <c r="D1037" s="4" t="s">
        <v>1344</v>
      </c>
      <c r="E1037" s="4" t="s">
        <v>64</v>
      </c>
      <c r="F1037" s="6">
        <v>655.3</v>
      </c>
      <c r="G1037" s="6">
        <v>254.3</v>
      </c>
      <c r="H1037" s="6">
        <v>6211.8</v>
      </c>
      <c r="I1037" s="6">
        <v>5265.3</v>
      </c>
      <c r="J1037" s="6">
        <v>6170.9</v>
      </c>
      <c r="K1037" s="6">
        <v>5791.2</v>
      </c>
      <c r="L1037" s="6">
        <v>414.5</v>
      </c>
      <c r="M1037" s="6">
        <v>247</v>
      </c>
      <c r="N1037" s="11" t="s">
        <v>16</v>
      </c>
      <c r="O1037" s="17">
        <f t="shared" si="53"/>
        <v>8.83747901724401</v>
      </c>
    </row>
    <row r="1038" spans="1:15" ht="9.75" outlineLevel="4">
      <c r="A1038" s="3" t="s">
        <v>1193</v>
      </c>
      <c r="B1038" s="3" t="s">
        <v>13</v>
      </c>
      <c r="C1038" s="22"/>
      <c r="D1038" s="4" t="s">
        <v>1345</v>
      </c>
      <c r="E1038" s="4" t="s">
        <v>64</v>
      </c>
      <c r="F1038" s="6">
        <v>655.3</v>
      </c>
      <c r="G1038" s="6">
        <v>254.3</v>
      </c>
      <c r="H1038" s="6">
        <v>6211.8</v>
      </c>
      <c r="I1038" s="6">
        <v>5265.3</v>
      </c>
      <c r="J1038" s="6">
        <v>6170.9</v>
      </c>
      <c r="K1038" s="6">
        <v>5791.2</v>
      </c>
      <c r="L1038" s="6">
        <v>414.5</v>
      </c>
      <c r="M1038" s="6">
        <v>247</v>
      </c>
      <c r="N1038" s="11" t="s">
        <v>16</v>
      </c>
      <c r="O1038" s="17">
        <f t="shared" si="53"/>
        <v>8.83747901724401</v>
      </c>
    </row>
    <row r="1039" spans="1:15" ht="9.75" outlineLevel="4">
      <c r="A1039" s="3" t="s">
        <v>1193</v>
      </c>
      <c r="B1039" s="3" t="s">
        <v>13</v>
      </c>
      <c r="C1039" s="22"/>
      <c r="D1039" s="4" t="s">
        <v>1259</v>
      </c>
      <c r="E1039" s="4" t="s">
        <v>64</v>
      </c>
      <c r="F1039" s="6">
        <v>636.9</v>
      </c>
      <c r="G1039" s="6">
        <v>2499.5</v>
      </c>
      <c r="H1039" s="6">
        <v>18677.4</v>
      </c>
      <c r="I1039" s="6">
        <v>14397</v>
      </c>
      <c r="J1039" s="6">
        <v>33041.3</v>
      </c>
      <c r="K1039" s="6">
        <v>16366</v>
      </c>
      <c r="L1039" s="9">
        <v>0</v>
      </c>
      <c r="M1039" s="6">
        <v>1416</v>
      </c>
      <c r="N1039" s="11" t="s">
        <v>16</v>
      </c>
      <c r="O1039" s="26">
        <f t="shared" si="53"/>
        <v>25.69634165489088</v>
      </c>
    </row>
    <row r="1040" spans="1:15" ht="9.75" outlineLevel="4">
      <c r="A1040" s="3" t="s">
        <v>1193</v>
      </c>
      <c r="B1040" s="3" t="s">
        <v>13</v>
      </c>
      <c r="C1040" s="22"/>
      <c r="D1040" s="4" t="s">
        <v>1268</v>
      </c>
      <c r="E1040" s="4" t="s">
        <v>1269</v>
      </c>
      <c r="F1040" s="6">
        <v>634.6</v>
      </c>
      <c r="G1040" s="6">
        <v>39.9</v>
      </c>
      <c r="H1040" s="6">
        <v>4139.2</v>
      </c>
      <c r="I1040" s="6">
        <v>3979.7</v>
      </c>
      <c r="J1040" s="6">
        <v>5119.9</v>
      </c>
      <c r="K1040" s="6">
        <v>4224.1</v>
      </c>
      <c r="L1040" s="9">
        <v>0</v>
      </c>
      <c r="M1040" s="6">
        <v>1100</v>
      </c>
      <c r="N1040" s="11" t="s">
        <v>16</v>
      </c>
      <c r="O1040" s="17">
        <f t="shared" si="53"/>
        <v>6.656318941065238</v>
      </c>
    </row>
    <row r="1041" spans="1:15" ht="9.75" outlineLevel="4">
      <c r="A1041" s="3" t="s">
        <v>1193</v>
      </c>
      <c r="B1041" s="3" t="s">
        <v>13</v>
      </c>
      <c r="C1041" s="22"/>
      <c r="D1041" s="4" t="s">
        <v>1445</v>
      </c>
      <c r="E1041" s="4" t="s">
        <v>64</v>
      </c>
      <c r="F1041" s="6">
        <v>634.4</v>
      </c>
      <c r="G1041" s="6">
        <v>167.6</v>
      </c>
      <c r="H1041" s="6">
        <v>4958.2</v>
      </c>
      <c r="I1041" s="6">
        <v>3543.9</v>
      </c>
      <c r="J1041" s="6">
        <v>4192.2</v>
      </c>
      <c r="K1041" s="6">
        <v>3970.7</v>
      </c>
      <c r="L1041" s="9">
        <v>0</v>
      </c>
      <c r="M1041" s="9">
        <v>0</v>
      </c>
      <c r="N1041" s="11" t="s">
        <v>16</v>
      </c>
      <c r="O1041" s="17">
        <f t="shared" si="53"/>
        <v>6.258984867591425</v>
      </c>
    </row>
    <row r="1042" spans="1:15" ht="9.75" outlineLevel="4">
      <c r="A1042" s="3" t="s">
        <v>1193</v>
      </c>
      <c r="B1042" s="3" t="s">
        <v>13</v>
      </c>
      <c r="C1042" s="22"/>
      <c r="D1042" s="4" t="s">
        <v>1283</v>
      </c>
      <c r="E1042" s="4" t="s">
        <v>1284</v>
      </c>
      <c r="F1042" s="6">
        <v>634.4</v>
      </c>
      <c r="G1042" s="6">
        <v>166.9</v>
      </c>
      <c r="H1042" s="6">
        <v>4958.2</v>
      </c>
      <c r="I1042" s="6">
        <v>3543.9</v>
      </c>
      <c r="J1042" s="6">
        <v>4192.2</v>
      </c>
      <c r="K1042" s="6">
        <v>3970.7</v>
      </c>
      <c r="L1042" s="9">
        <v>0</v>
      </c>
      <c r="M1042" s="6">
        <v>600</v>
      </c>
      <c r="N1042" s="11" t="s">
        <v>16</v>
      </c>
      <c r="O1042" s="17">
        <f t="shared" si="53"/>
        <v>6.258984867591425</v>
      </c>
    </row>
    <row r="1043" spans="1:15" ht="9.75" outlineLevel="4">
      <c r="A1043" s="3" t="s">
        <v>1193</v>
      </c>
      <c r="B1043" s="3" t="s">
        <v>13</v>
      </c>
      <c r="C1043" s="22"/>
      <c r="D1043" s="4" t="s">
        <v>1301</v>
      </c>
      <c r="E1043" s="4" t="s">
        <v>64</v>
      </c>
      <c r="F1043" s="6">
        <v>634.2</v>
      </c>
      <c r="G1043" s="14">
        <v>0.039</v>
      </c>
      <c r="H1043" s="6">
        <v>1658.1</v>
      </c>
      <c r="I1043" s="6">
        <v>1458.4</v>
      </c>
      <c r="J1043" s="6">
        <v>15909.6</v>
      </c>
      <c r="K1043" s="6">
        <v>15270.6</v>
      </c>
      <c r="L1043" s="6">
        <v>999.5</v>
      </c>
      <c r="M1043" s="6">
        <v>450</v>
      </c>
      <c r="N1043" s="11" t="s">
        <v>16</v>
      </c>
      <c r="O1043" s="26">
        <f t="shared" si="53"/>
        <v>24.07852412488174</v>
      </c>
    </row>
    <row r="1044" spans="1:15" ht="9.75" outlineLevel="4">
      <c r="A1044" s="3" t="s">
        <v>1193</v>
      </c>
      <c r="B1044" s="3" t="s">
        <v>13</v>
      </c>
      <c r="C1044" s="22"/>
      <c r="D1044" s="4" t="s">
        <v>1309</v>
      </c>
      <c r="E1044" s="4" t="s">
        <v>1310</v>
      </c>
      <c r="F1044" s="6">
        <v>610.1</v>
      </c>
      <c r="G1044" s="6">
        <v>156.6</v>
      </c>
      <c r="H1044" s="6">
        <v>4435.2</v>
      </c>
      <c r="I1044" s="6">
        <v>3402.1</v>
      </c>
      <c r="J1044" s="6">
        <v>4004.9</v>
      </c>
      <c r="K1044" s="6">
        <v>3769.9</v>
      </c>
      <c r="L1044" s="9">
        <v>0</v>
      </c>
      <c r="M1044" s="6">
        <v>432</v>
      </c>
      <c r="N1044" s="11" t="s">
        <v>16</v>
      </c>
      <c r="O1044" s="17">
        <f t="shared" si="53"/>
        <v>6.1791509588592035</v>
      </c>
    </row>
    <row r="1045" spans="1:15" ht="9.75" outlineLevel="4">
      <c r="A1045" s="3" t="s">
        <v>1193</v>
      </c>
      <c r="B1045" s="3" t="s">
        <v>13</v>
      </c>
      <c r="C1045" s="22"/>
      <c r="D1045" s="4" t="s">
        <v>1441</v>
      </c>
      <c r="E1045" s="4" t="s">
        <v>64</v>
      </c>
      <c r="F1045" s="6">
        <v>610.1</v>
      </c>
      <c r="G1045" s="6">
        <v>156.6</v>
      </c>
      <c r="H1045" s="6">
        <v>4435.2</v>
      </c>
      <c r="I1045" s="6">
        <v>3402.1</v>
      </c>
      <c r="J1045" s="6">
        <v>4005</v>
      </c>
      <c r="K1045" s="6">
        <v>3639.8</v>
      </c>
      <c r="L1045" s="9">
        <v>0</v>
      </c>
      <c r="M1045" s="9">
        <v>0</v>
      </c>
      <c r="N1045" s="11" t="s">
        <v>16</v>
      </c>
      <c r="O1045" s="17">
        <f t="shared" si="53"/>
        <v>5.965907228323226</v>
      </c>
    </row>
    <row r="1046" spans="1:15" ht="9.75" outlineLevel="4">
      <c r="A1046" s="3" t="s">
        <v>1193</v>
      </c>
      <c r="B1046" s="3" t="s">
        <v>13</v>
      </c>
      <c r="C1046" s="22"/>
      <c r="D1046" s="4" t="s">
        <v>1330</v>
      </c>
      <c r="E1046" s="4" t="s">
        <v>1331</v>
      </c>
      <c r="F1046" s="6">
        <v>603.5</v>
      </c>
      <c r="G1046" s="6">
        <v>120</v>
      </c>
      <c r="H1046" s="6">
        <v>2098.6</v>
      </c>
      <c r="I1046" s="6">
        <v>2090.4</v>
      </c>
      <c r="J1046" s="6">
        <v>2453.1</v>
      </c>
      <c r="K1046" s="6">
        <v>2334</v>
      </c>
      <c r="L1046" s="6">
        <v>254.6</v>
      </c>
      <c r="M1046" s="6">
        <v>320</v>
      </c>
      <c r="N1046" s="11" t="s">
        <v>16</v>
      </c>
      <c r="O1046" s="17">
        <f t="shared" si="53"/>
        <v>3.8674399337199667</v>
      </c>
    </row>
    <row r="1047" spans="1:15" ht="9.75" outlineLevel="4">
      <c r="A1047" s="3" t="s">
        <v>1193</v>
      </c>
      <c r="B1047" s="3" t="s">
        <v>13</v>
      </c>
      <c r="C1047" s="22"/>
      <c r="D1047" s="4" t="s">
        <v>1392</v>
      </c>
      <c r="E1047" s="4" t="s">
        <v>1393</v>
      </c>
      <c r="F1047" s="6">
        <v>596.8</v>
      </c>
      <c r="G1047" s="6">
        <v>194.8</v>
      </c>
      <c r="H1047" s="6">
        <v>7193.8</v>
      </c>
      <c r="I1047" s="6">
        <v>6441.6</v>
      </c>
      <c r="J1047" s="6">
        <v>8017</v>
      </c>
      <c r="K1047" s="6">
        <v>7688.9</v>
      </c>
      <c r="L1047" s="9">
        <v>0</v>
      </c>
      <c r="M1047" s="6">
        <v>73</v>
      </c>
      <c r="N1047" s="11" t="s">
        <v>16</v>
      </c>
      <c r="O1047" s="17">
        <f t="shared" si="53"/>
        <v>12.883545576407506</v>
      </c>
    </row>
    <row r="1048" spans="1:15" ht="9.75" outlineLevel="4">
      <c r="A1048" s="3" t="s">
        <v>1193</v>
      </c>
      <c r="B1048" s="3" t="s">
        <v>13</v>
      </c>
      <c r="C1048" s="22"/>
      <c r="D1048" s="4" t="s">
        <v>1339</v>
      </c>
      <c r="E1048" s="4" t="s">
        <v>1340</v>
      </c>
      <c r="F1048" s="6">
        <v>595.8</v>
      </c>
      <c r="G1048" s="6">
        <v>187</v>
      </c>
      <c r="H1048" s="6">
        <v>5680.4</v>
      </c>
      <c r="I1048" s="6">
        <v>4314.9</v>
      </c>
      <c r="J1048" s="6">
        <v>4803.9</v>
      </c>
      <c r="K1048" s="6">
        <v>4524.4</v>
      </c>
      <c r="L1048" s="6">
        <v>44.4</v>
      </c>
      <c r="M1048" s="6">
        <v>254</v>
      </c>
      <c r="N1048" s="11" t="s">
        <v>16</v>
      </c>
      <c r="O1048" s="17">
        <f t="shared" si="53"/>
        <v>7.593823430681437</v>
      </c>
    </row>
    <row r="1049" spans="1:15" ht="9.75" outlineLevel="4">
      <c r="A1049" s="3" t="s">
        <v>1193</v>
      </c>
      <c r="B1049" s="3" t="s">
        <v>13</v>
      </c>
      <c r="C1049" s="22"/>
      <c r="D1049" s="4" t="s">
        <v>1273</v>
      </c>
      <c r="E1049" s="4" t="s">
        <v>1274</v>
      </c>
      <c r="F1049" s="6">
        <v>591.1</v>
      </c>
      <c r="G1049" s="6">
        <v>106.8</v>
      </c>
      <c r="H1049" s="6">
        <v>2998.2</v>
      </c>
      <c r="I1049" s="6">
        <v>2314.2</v>
      </c>
      <c r="J1049" s="6">
        <v>2564.6</v>
      </c>
      <c r="K1049" s="6">
        <v>2433.2</v>
      </c>
      <c r="L1049" s="9">
        <v>0</v>
      </c>
      <c r="M1049" s="6">
        <v>807</v>
      </c>
      <c r="N1049" s="11" t="s">
        <v>16</v>
      </c>
      <c r="O1049" s="17">
        <f t="shared" si="53"/>
        <v>4.116393165285062</v>
      </c>
    </row>
    <row r="1050" spans="1:15" ht="9.75" outlineLevel="4">
      <c r="A1050" s="3" t="s">
        <v>1193</v>
      </c>
      <c r="B1050" s="3" t="s">
        <v>13</v>
      </c>
      <c r="C1050" s="22"/>
      <c r="D1050" s="4" t="s">
        <v>1419</v>
      </c>
      <c r="E1050" s="4" t="s">
        <v>64</v>
      </c>
      <c r="F1050" s="6">
        <v>588.3</v>
      </c>
      <c r="G1050" s="9">
        <v>0</v>
      </c>
      <c r="H1050" s="9">
        <v>0</v>
      </c>
      <c r="I1050" s="9">
        <v>0</v>
      </c>
      <c r="J1050" s="6">
        <v>22453.4</v>
      </c>
      <c r="K1050" s="6">
        <v>21851.3</v>
      </c>
      <c r="L1050" s="9">
        <v>0</v>
      </c>
      <c r="M1050" s="6">
        <v>16</v>
      </c>
      <c r="N1050" s="11" t="s">
        <v>16</v>
      </c>
      <c r="O1050" s="26">
        <f t="shared" si="53"/>
        <v>37.1431242563318</v>
      </c>
    </row>
    <row r="1051" spans="1:15" ht="9.75" outlineLevel="4">
      <c r="A1051" s="3" t="s">
        <v>1193</v>
      </c>
      <c r="B1051" s="3" t="s">
        <v>13</v>
      </c>
      <c r="C1051" s="22"/>
      <c r="D1051" s="4" t="s">
        <v>1313</v>
      </c>
      <c r="E1051" s="4" t="s">
        <v>64</v>
      </c>
      <c r="F1051" s="6">
        <v>588.2</v>
      </c>
      <c r="G1051" s="6">
        <v>163.4</v>
      </c>
      <c r="H1051" s="6">
        <v>4805.1</v>
      </c>
      <c r="I1051" s="6">
        <v>3737.2</v>
      </c>
      <c r="J1051" s="6">
        <v>4859.2</v>
      </c>
      <c r="K1051" s="6">
        <v>4589.6</v>
      </c>
      <c r="L1051" s="9">
        <v>0</v>
      </c>
      <c r="M1051" s="6">
        <v>424</v>
      </c>
      <c r="N1051" s="11" t="s">
        <v>16</v>
      </c>
      <c r="O1051" s="17">
        <f t="shared" si="53"/>
        <v>7.802788167290037</v>
      </c>
    </row>
    <row r="1052" spans="1:15" ht="9.75" outlineLevel="4">
      <c r="A1052" s="3" t="s">
        <v>1193</v>
      </c>
      <c r="B1052" s="3" t="s">
        <v>13</v>
      </c>
      <c r="C1052" s="22"/>
      <c r="D1052" s="4" t="s">
        <v>1314</v>
      </c>
      <c r="E1052" s="4" t="s">
        <v>1315</v>
      </c>
      <c r="F1052" s="6">
        <v>588.2</v>
      </c>
      <c r="G1052" s="6">
        <v>163.4</v>
      </c>
      <c r="H1052" s="6">
        <v>4805.1</v>
      </c>
      <c r="I1052" s="6">
        <v>3737.2</v>
      </c>
      <c r="J1052" s="6">
        <v>4859.2</v>
      </c>
      <c r="K1052" s="6">
        <v>4614.1</v>
      </c>
      <c r="L1052" s="9">
        <v>0</v>
      </c>
      <c r="M1052" s="6">
        <v>424</v>
      </c>
      <c r="N1052" s="11" t="s">
        <v>16</v>
      </c>
      <c r="O1052" s="17">
        <f t="shared" si="53"/>
        <v>7.844440666439986</v>
      </c>
    </row>
    <row r="1053" spans="1:15" ht="9.75" outlineLevel="4">
      <c r="A1053" s="3" t="s">
        <v>1193</v>
      </c>
      <c r="B1053" s="3" t="s">
        <v>13</v>
      </c>
      <c r="C1053" s="22"/>
      <c r="D1053" s="4" t="s">
        <v>1321</v>
      </c>
      <c r="E1053" s="4" t="s">
        <v>1322</v>
      </c>
      <c r="F1053" s="6">
        <v>586.7</v>
      </c>
      <c r="G1053" s="6">
        <v>110.4</v>
      </c>
      <c r="H1053" s="6">
        <v>3791.7</v>
      </c>
      <c r="I1053" s="6">
        <v>3088.6</v>
      </c>
      <c r="J1053" s="6">
        <v>3670.3</v>
      </c>
      <c r="K1053" s="6">
        <v>3461.2</v>
      </c>
      <c r="L1053" s="9">
        <v>0</v>
      </c>
      <c r="M1053" s="6">
        <v>378</v>
      </c>
      <c r="N1053" s="11" t="s">
        <v>16</v>
      </c>
      <c r="O1053" s="17">
        <f t="shared" si="53"/>
        <v>5.8994375319584105</v>
      </c>
    </row>
    <row r="1054" spans="1:15" ht="9.75" outlineLevel="4">
      <c r="A1054" s="3" t="s">
        <v>1193</v>
      </c>
      <c r="B1054" s="3" t="s">
        <v>13</v>
      </c>
      <c r="C1054" s="22"/>
      <c r="D1054" s="4" t="s">
        <v>1446</v>
      </c>
      <c r="E1054" s="4" t="s">
        <v>1447</v>
      </c>
      <c r="F1054" s="6">
        <v>575.3</v>
      </c>
      <c r="G1054" s="6">
        <v>38.1</v>
      </c>
      <c r="H1054" s="9">
        <v>0</v>
      </c>
      <c r="I1054" s="6">
        <v>891.9</v>
      </c>
      <c r="J1054" s="6">
        <v>1016.6</v>
      </c>
      <c r="K1054" s="6">
        <v>837.6</v>
      </c>
      <c r="L1054" s="9">
        <v>0</v>
      </c>
      <c r="M1054" s="9">
        <v>0</v>
      </c>
      <c r="N1054" s="11" t="s">
        <v>16</v>
      </c>
      <c r="O1054" s="17">
        <f t="shared" si="53"/>
        <v>1.455936033373892</v>
      </c>
    </row>
    <row r="1055" spans="1:15" ht="9.75" outlineLevel="4">
      <c r="A1055" s="3" t="s">
        <v>1193</v>
      </c>
      <c r="B1055" s="3" t="s">
        <v>13</v>
      </c>
      <c r="C1055" s="22"/>
      <c r="D1055" s="4" t="s">
        <v>1323</v>
      </c>
      <c r="E1055" s="4" t="s">
        <v>1324</v>
      </c>
      <c r="F1055" s="6">
        <v>569.2</v>
      </c>
      <c r="G1055" s="6">
        <v>137.4</v>
      </c>
      <c r="H1055" s="6">
        <v>4385.6</v>
      </c>
      <c r="I1055" s="6">
        <v>3451.9</v>
      </c>
      <c r="J1055" s="6">
        <v>4197.2</v>
      </c>
      <c r="K1055" s="6">
        <v>3976.6</v>
      </c>
      <c r="L1055" s="9">
        <v>0</v>
      </c>
      <c r="M1055" s="6">
        <v>370</v>
      </c>
      <c r="N1055" s="11" t="s">
        <v>16</v>
      </c>
      <c r="O1055" s="17">
        <f t="shared" si="53"/>
        <v>6.9862965565706245</v>
      </c>
    </row>
    <row r="1056" spans="1:15" ht="9.75" outlineLevel="4">
      <c r="A1056" s="3" t="s">
        <v>1193</v>
      </c>
      <c r="B1056" s="3" t="s">
        <v>13</v>
      </c>
      <c r="C1056" s="22"/>
      <c r="D1056" s="4" t="s">
        <v>1325</v>
      </c>
      <c r="E1056" s="4" t="s">
        <v>64</v>
      </c>
      <c r="F1056" s="6">
        <v>569.2</v>
      </c>
      <c r="G1056" s="6">
        <v>137.4</v>
      </c>
      <c r="H1056" s="6">
        <v>4409.9</v>
      </c>
      <c r="I1056" s="6">
        <v>3476.2</v>
      </c>
      <c r="J1056" s="6">
        <v>4197.2</v>
      </c>
      <c r="K1056" s="6">
        <v>3976.6</v>
      </c>
      <c r="L1056" s="9">
        <v>0</v>
      </c>
      <c r="M1056" s="6">
        <v>370</v>
      </c>
      <c r="N1056" s="11" t="s">
        <v>16</v>
      </c>
      <c r="O1056" s="17">
        <f t="shared" si="53"/>
        <v>6.9862965565706245</v>
      </c>
    </row>
    <row r="1057" spans="1:15" ht="9.75" outlineLevel="4">
      <c r="A1057" s="3" t="s">
        <v>1193</v>
      </c>
      <c r="B1057" s="3" t="s">
        <v>13</v>
      </c>
      <c r="C1057" s="22"/>
      <c r="D1057" s="4" t="s">
        <v>1379</v>
      </c>
      <c r="E1057" s="4" t="s">
        <v>1380</v>
      </c>
      <c r="F1057" s="6">
        <v>565.9</v>
      </c>
      <c r="G1057" s="6">
        <v>163.6</v>
      </c>
      <c r="H1057" s="6">
        <v>5078.4</v>
      </c>
      <c r="I1057" s="6">
        <v>3990.4</v>
      </c>
      <c r="J1057" s="6">
        <v>4795.5</v>
      </c>
      <c r="K1057" s="6">
        <v>4596</v>
      </c>
      <c r="L1057" s="6">
        <v>168.9</v>
      </c>
      <c r="M1057" s="6">
        <v>130</v>
      </c>
      <c r="N1057" s="11" t="s">
        <v>16</v>
      </c>
      <c r="O1057" s="17">
        <f t="shared" si="53"/>
        <v>8.121576250220887</v>
      </c>
    </row>
    <row r="1058" spans="1:15" ht="9.75" outlineLevel="4">
      <c r="A1058" s="3" t="s">
        <v>1193</v>
      </c>
      <c r="B1058" s="3" t="s">
        <v>13</v>
      </c>
      <c r="C1058" s="22"/>
      <c r="D1058" s="4" t="s">
        <v>1257</v>
      </c>
      <c r="E1058" s="4" t="s">
        <v>1258</v>
      </c>
      <c r="F1058" s="6">
        <v>560</v>
      </c>
      <c r="G1058" s="6">
        <v>43.8</v>
      </c>
      <c r="H1058" s="6">
        <v>1717.3</v>
      </c>
      <c r="I1058" s="6">
        <v>1301.7</v>
      </c>
      <c r="J1058" s="6">
        <v>2329.9</v>
      </c>
      <c r="K1058" s="6">
        <v>1923.7</v>
      </c>
      <c r="L1058" s="6">
        <v>42.5</v>
      </c>
      <c r="M1058" s="6">
        <v>1502</v>
      </c>
      <c r="N1058" s="11" t="s">
        <v>16</v>
      </c>
      <c r="O1058" s="17">
        <f aca="true" t="shared" si="54" ref="O1058:O1089">K1058/F1058</f>
        <v>3.4351785714285716</v>
      </c>
    </row>
    <row r="1059" spans="1:15" ht="9.75" outlineLevel="4">
      <c r="A1059" s="3" t="s">
        <v>1193</v>
      </c>
      <c r="B1059" s="3" t="s">
        <v>13</v>
      </c>
      <c r="C1059" s="22"/>
      <c r="D1059" s="4" t="s">
        <v>1385</v>
      </c>
      <c r="E1059" s="4" t="s">
        <v>1386</v>
      </c>
      <c r="F1059" s="6">
        <v>540.8</v>
      </c>
      <c r="G1059" s="6">
        <v>117.8</v>
      </c>
      <c r="H1059" s="6">
        <v>4489.6</v>
      </c>
      <c r="I1059" s="6">
        <v>3829.5</v>
      </c>
      <c r="J1059" s="6">
        <v>4738.9</v>
      </c>
      <c r="K1059" s="6">
        <v>4538.1</v>
      </c>
      <c r="L1059" s="9">
        <v>0</v>
      </c>
      <c r="M1059" s="6">
        <v>99</v>
      </c>
      <c r="N1059" s="11" t="s">
        <v>16</v>
      </c>
      <c r="O1059" s="17">
        <f t="shared" si="54"/>
        <v>8.391457100591717</v>
      </c>
    </row>
    <row r="1060" spans="1:15" ht="9.75" outlineLevel="4">
      <c r="A1060" s="3" t="s">
        <v>1193</v>
      </c>
      <c r="B1060" s="3" t="s">
        <v>13</v>
      </c>
      <c r="C1060" s="22"/>
      <c r="D1060" s="4" t="s">
        <v>1332</v>
      </c>
      <c r="E1060" s="4" t="s">
        <v>1333</v>
      </c>
      <c r="F1060" s="6">
        <v>536.7</v>
      </c>
      <c r="G1060" s="6">
        <v>150.4</v>
      </c>
      <c r="H1060" s="6">
        <v>3972.7</v>
      </c>
      <c r="I1060" s="6">
        <v>2944.1</v>
      </c>
      <c r="J1060" s="6">
        <v>3814.1</v>
      </c>
      <c r="K1060" s="6">
        <v>3577.2</v>
      </c>
      <c r="L1060" s="9">
        <v>0</v>
      </c>
      <c r="M1060" s="6">
        <v>315</v>
      </c>
      <c r="N1060" s="11" t="s">
        <v>16</v>
      </c>
      <c r="O1060" s="17">
        <f t="shared" si="54"/>
        <v>6.665176076020122</v>
      </c>
    </row>
    <row r="1061" spans="1:15" ht="9.75" outlineLevel="4">
      <c r="A1061" s="3" t="s">
        <v>1193</v>
      </c>
      <c r="B1061" s="3" t="s">
        <v>13</v>
      </c>
      <c r="C1061" s="22"/>
      <c r="D1061" s="4" t="s">
        <v>1350</v>
      </c>
      <c r="E1061" s="4" t="s">
        <v>1351</v>
      </c>
      <c r="F1061" s="6">
        <v>515.4</v>
      </c>
      <c r="G1061" s="6">
        <v>202.4</v>
      </c>
      <c r="H1061" s="6">
        <v>4937.3</v>
      </c>
      <c r="I1061" s="6">
        <v>3989.6</v>
      </c>
      <c r="J1061" s="6">
        <v>5633.7</v>
      </c>
      <c r="K1061" s="6">
        <v>5195</v>
      </c>
      <c r="L1061" s="9">
        <v>0</v>
      </c>
      <c r="M1061" s="6">
        <v>226</v>
      </c>
      <c r="N1061" s="11" t="s">
        <v>16</v>
      </c>
      <c r="O1061" s="17">
        <f t="shared" si="54"/>
        <v>10.079549864183159</v>
      </c>
    </row>
    <row r="1062" spans="1:15" ht="9.75" outlineLevel="4">
      <c r="A1062" s="3" t="s">
        <v>1193</v>
      </c>
      <c r="B1062" s="3" t="s">
        <v>13</v>
      </c>
      <c r="C1062" s="22"/>
      <c r="D1062" s="4" t="s">
        <v>1352</v>
      </c>
      <c r="E1062" s="4" t="s">
        <v>64</v>
      </c>
      <c r="F1062" s="6">
        <v>515.4</v>
      </c>
      <c r="G1062" s="6">
        <v>202.4</v>
      </c>
      <c r="H1062" s="6">
        <v>4937.3</v>
      </c>
      <c r="I1062" s="6">
        <v>3989.6</v>
      </c>
      <c r="J1062" s="6">
        <v>5633.7</v>
      </c>
      <c r="K1062" s="6">
        <v>5195</v>
      </c>
      <c r="L1062" s="9">
        <v>0</v>
      </c>
      <c r="M1062" s="6">
        <v>226</v>
      </c>
      <c r="N1062" s="11" t="s">
        <v>16</v>
      </c>
      <c r="O1062" s="17">
        <f t="shared" si="54"/>
        <v>10.079549864183159</v>
      </c>
    </row>
    <row r="1063" spans="1:15" ht="9.75" outlineLevel="4">
      <c r="A1063" s="3" t="s">
        <v>1193</v>
      </c>
      <c r="B1063" s="3" t="s">
        <v>13</v>
      </c>
      <c r="C1063" s="22"/>
      <c r="D1063" s="4" t="s">
        <v>1417</v>
      </c>
      <c r="E1063" s="4" t="s">
        <v>1418</v>
      </c>
      <c r="F1063" s="6">
        <v>504.8</v>
      </c>
      <c r="G1063" s="6">
        <v>123.3</v>
      </c>
      <c r="H1063" s="6">
        <v>3223.8</v>
      </c>
      <c r="I1063" s="6">
        <v>2402.1</v>
      </c>
      <c r="J1063" s="6">
        <v>3921.6</v>
      </c>
      <c r="K1063" s="6">
        <v>3779.8</v>
      </c>
      <c r="L1063" s="9">
        <v>0</v>
      </c>
      <c r="M1063" s="6">
        <v>27</v>
      </c>
      <c r="N1063" s="11" t="s">
        <v>16</v>
      </c>
      <c r="O1063" s="17">
        <f t="shared" si="54"/>
        <v>7.487717908082409</v>
      </c>
    </row>
    <row r="1064" spans="1:15" ht="9.75" outlineLevel="4">
      <c r="A1064" s="3" t="s">
        <v>1193</v>
      </c>
      <c r="B1064" s="3" t="s">
        <v>13</v>
      </c>
      <c r="C1064" s="22"/>
      <c r="D1064" s="4" t="s">
        <v>1317</v>
      </c>
      <c r="E1064" s="4" t="s">
        <v>64</v>
      </c>
      <c r="F1064" s="6">
        <v>497.9</v>
      </c>
      <c r="G1064" s="6">
        <v>224.1</v>
      </c>
      <c r="H1064" s="6">
        <v>1753.4</v>
      </c>
      <c r="I1064" s="6">
        <v>1274.4</v>
      </c>
      <c r="J1064" s="6">
        <v>7785.9</v>
      </c>
      <c r="K1064" s="6">
        <v>6713.5</v>
      </c>
      <c r="L1064" s="6">
        <v>488.9</v>
      </c>
      <c r="M1064" s="6">
        <v>402</v>
      </c>
      <c r="N1064" s="11" t="s">
        <v>16</v>
      </c>
      <c r="O1064" s="17">
        <f t="shared" si="54"/>
        <v>13.483631251255273</v>
      </c>
    </row>
    <row r="1065" spans="1:15" ht="9.75" outlineLevel="4">
      <c r="A1065" s="3" t="s">
        <v>1193</v>
      </c>
      <c r="B1065" s="3" t="s">
        <v>13</v>
      </c>
      <c r="C1065" s="22"/>
      <c r="D1065" s="4" t="s">
        <v>1434</v>
      </c>
      <c r="E1065" s="4" t="s">
        <v>64</v>
      </c>
      <c r="F1065" s="6">
        <v>472</v>
      </c>
      <c r="G1065" s="8" t="s">
        <v>64</v>
      </c>
      <c r="H1065" s="9">
        <v>0</v>
      </c>
      <c r="I1065" s="9">
        <v>0</v>
      </c>
      <c r="J1065" s="6">
        <v>19805.7</v>
      </c>
      <c r="K1065" s="6">
        <v>19610.7</v>
      </c>
      <c r="L1065" s="8" t="s">
        <v>64</v>
      </c>
      <c r="M1065" s="9">
        <v>0</v>
      </c>
      <c r="N1065" s="11" t="s">
        <v>16</v>
      </c>
      <c r="O1065" s="26">
        <f t="shared" si="54"/>
        <v>41.548093220338984</v>
      </c>
    </row>
    <row r="1066" spans="1:15" ht="9.75" outlineLevel="4">
      <c r="A1066" s="3" t="s">
        <v>1193</v>
      </c>
      <c r="B1066" s="3" t="s">
        <v>13</v>
      </c>
      <c r="C1066" s="22"/>
      <c r="D1066" s="4" t="s">
        <v>1254</v>
      </c>
      <c r="E1066" s="4" t="s">
        <v>1255</v>
      </c>
      <c r="F1066" s="6">
        <v>470.6</v>
      </c>
      <c r="G1066" s="6">
        <v>127.1</v>
      </c>
      <c r="H1066" s="6">
        <v>3340</v>
      </c>
      <c r="I1066" s="6">
        <v>2544.2</v>
      </c>
      <c r="J1066" s="6">
        <v>2937.7</v>
      </c>
      <c r="K1066" s="6">
        <v>2772.2</v>
      </c>
      <c r="L1066" s="9">
        <v>0</v>
      </c>
      <c r="M1066" s="6">
        <v>1525</v>
      </c>
      <c r="N1066" s="11" t="s">
        <v>16</v>
      </c>
      <c r="O1066" s="17">
        <f t="shared" si="54"/>
        <v>5.890777730556735</v>
      </c>
    </row>
    <row r="1067" spans="1:15" ht="9.75" outlineLevel="4">
      <c r="A1067" s="3" t="s">
        <v>1193</v>
      </c>
      <c r="B1067" s="3" t="s">
        <v>13</v>
      </c>
      <c r="C1067" s="22"/>
      <c r="D1067" s="4" t="s">
        <v>1328</v>
      </c>
      <c r="E1067" s="4" t="s">
        <v>1329</v>
      </c>
      <c r="F1067" s="6">
        <v>455.7</v>
      </c>
      <c r="G1067" s="6">
        <v>131.2</v>
      </c>
      <c r="H1067" s="6">
        <v>3343.2</v>
      </c>
      <c r="I1067" s="6">
        <v>3033.6</v>
      </c>
      <c r="J1067" s="6">
        <v>3704.7</v>
      </c>
      <c r="K1067" s="6">
        <v>3511.3</v>
      </c>
      <c r="L1067" s="9">
        <v>0</v>
      </c>
      <c r="M1067" s="6">
        <v>322</v>
      </c>
      <c r="N1067" s="11" t="s">
        <v>16</v>
      </c>
      <c r="O1067" s="17">
        <f t="shared" si="54"/>
        <v>7.7052885670397195</v>
      </c>
    </row>
    <row r="1068" spans="1:15" ht="9.75" outlineLevel="4">
      <c r="A1068" s="3" t="s">
        <v>1193</v>
      </c>
      <c r="B1068" s="3" t="s">
        <v>13</v>
      </c>
      <c r="C1068" s="22"/>
      <c r="D1068" s="4" t="s">
        <v>1398</v>
      </c>
      <c r="E1068" s="4" t="s">
        <v>1399</v>
      </c>
      <c r="F1068" s="6">
        <v>434.8</v>
      </c>
      <c r="G1068" s="6">
        <v>116.2</v>
      </c>
      <c r="H1068" s="6">
        <v>5229.4</v>
      </c>
      <c r="I1068" s="6">
        <v>4717.7</v>
      </c>
      <c r="J1068" s="6">
        <v>4926.7</v>
      </c>
      <c r="K1068" s="6">
        <v>4824.1</v>
      </c>
      <c r="L1068" s="9">
        <v>0</v>
      </c>
      <c r="M1068" s="6">
        <v>64</v>
      </c>
      <c r="N1068" s="11" t="s">
        <v>16</v>
      </c>
      <c r="O1068" s="17">
        <f t="shared" si="54"/>
        <v>11.094986200551979</v>
      </c>
    </row>
    <row r="1069" spans="1:15" ht="9.75" outlineLevel="4">
      <c r="A1069" s="3" t="s">
        <v>1193</v>
      </c>
      <c r="B1069" s="3" t="s">
        <v>13</v>
      </c>
      <c r="C1069" s="22"/>
      <c r="D1069" s="4" t="s">
        <v>1298</v>
      </c>
      <c r="E1069" s="4" t="s">
        <v>1299</v>
      </c>
      <c r="F1069" s="6">
        <v>427.6</v>
      </c>
      <c r="G1069" s="6">
        <v>81.5</v>
      </c>
      <c r="H1069" s="6">
        <v>2263.6</v>
      </c>
      <c r="I1069" s="6">
        <v>1601.4</v>
      </c>
      <c r="J1069" s="6">
        <v>2097.7</v>
      </c>
      <c r="K1069" s="6">
        <v>1967.1</v>
      </c>
      <c r="L1069" s="10">
        <v>1.05</v>
      </c>
      <c r="M1069" s="6">
        <v>457</v>
      </c>
      <c r="N1069" s="11" t="s">
        <v>16</v>
      </c>
      <c r="O1069" s="17">
        <f t="shared" si="54"/>
        <v>4.600327408793264</v>
      </c>
    </row>
    <row r="1070" spans="1:15" ht="9.75" outlineLevel="4">
      <c r="A1070" s="3" t="s">
        <v>1193</v>
      </c>
      <c r="B1070" s="3" t="s">
        <v>13</v>
      </c>
      <c r="C1070" s="22"/>
      <c r="D1070" s="4" t="s">
        <v>1300</v>
      </c>
      <c r="E1070" s="4" t="s">
        <v>64</v>
      </c>
      <c r="F1070" s="6">
        <v>427</v>
      </c>
      <c r="G1070" s="6">
        <v>81.5</v>
      </c>
      <c r="H1070" s="6">
        <v>2263.6</v>
      </c>
      <c r="I1070" s="6">
        <v>1601.4</v>
      </c>
      <c r="J1070" s="6">
        <v>2096.1</v>
      </c>
      <c r="K1070" s="6">
        <v>1967.1</v>
      </c>
      <c r="L1070" s="10">
        <v>1.05</v>
      </c>
      <c r="M1070" s="6">
        <v>457</v>
      </c>
      <c r="N1070" s="11" t="s">
        <v>16</v>
      </c>
      <c r="O1070" s="17">
        <f t="shared" si="54"/>
        <v>4.606791569086651</v>
      </c>
    </row>
    <row r="1071" spans="1:15" ht="9.75" outlineLevel="4">
      <c r="A1071" s="3" t="s">
        <v>1193</v>
      </c>
      <c r="B1071" s="3" t="s">
        <v>13</v>
      </c>
      <c r="C1071" s="22"/>
      <c r="D1071" s="4" t="s">
        <v>1405</v>
      </c>
      <c r="E1071" s="4" t="s">
        <v>1406</v>
      </c>
      <c r="F1071" s="6">
        <v>424.4</v>
      </c>
      <c r="G1071" s="6">
        <v>167.3</v>
      </c>
      <c r="H1071" s="6">
        <v>3777.8</v>
      </c>
      <c r="I1071" s="6">
        <v>2982.3</v>
      </c>
      <c r="J1071" s="6">
        <v>3777.9</v>
      </c>
      <c r="K1071" s="6">
        <v>3602.3</v>
      </c>
      <c r="L1071" s="6">
        <v>17.7</v>
      </c>
      <c r="M1071" s="6">
        <v>48</v>
      </c>
      <c r="N1071" s="11" t="s">
        <v>16</v>
      </c>
      <c r="O1071" s="17">
        <f t="shared" si="54"/>
        <v>8.487983034872762</v>
      </c>
    </row>
    <row r="1072" spans="1:15" ht="9.75" outlineLevel="4">
      <c r="A1072" s="3" t="s">
        <v>1193</v>
      </c>
      <c r="B1072" s="3" t="s">
        <v>13</v>
      </c>
      <c r="C1072" s="22"/>
      <c r="D1072" s="4" t="s">
        <v>1457</v>
      </c>
      <c r="E1072" s="4" t="s">
        <v>64</v>
      </c>
      <c r="F1072" s="6">
        <v>422.6</v>
      </c>
      <c r="G1072" s="6">
        <v>179.2</v>
      </c>
      <c r="H1072" s="6">
        <v>4238.8</v>
      </c>
      <c r="I1072" s="6">
        <v>2835.5</v>
      </c>
      <c r="J1072" s="6">
        <v>2878.3</v>
      </c>
      <c r="K1072" s="6">
        <v>2755.6</v>
      </c>
      <c r="L1072" s="9">
        <v>0</v>
      </c>
      <c r="M1072" s="9">
        <v>0</v>
      </c>
      <c r="N1072" s="11" t="s">
        <v>16</v>
      </c>
      <c r="O1072" s="17">
        <f t="shared" si="54"/>
        <v>6.520586843350686</v>
      </c>
    </row>
    <row r="1073" spans="1:15" ht="9.75" outlineLevel="4">
      <c r="A1073" s="3" t="s">
        <v>1193</v>
      </c>
      <c r="B1073" s="3" t="s">
        <v>13</v>
      </c>
      <c r="C1073" s="22"/>
      <c r="D1073" s="4" t="s">
        <v>1387</v>
      </c>
      <c r="E1073" s="4" t="s">
        <v>1388</v>
      </c>
      <c r="F1073" s="6">
        <v>410.6</v>
      </c>
      <c r="G1073" s="6">
        <v>89.6</v>
      </c>
      <c r="H1073" s="6">
        <v>2851.5</v>
      </c>
      <c r="I1073" s="6">
        <v>2346.6</v>
      </c>
      <c r="J1073" s="6">
        <v>2836.3</v>
      </c>
      <c r="K1073" s="6">
        <v>2653.5</v>
      </c>
      <c r="L1073" s="14">
        <v>0.316</v>
      </c>
      <c r="M1073" s="6">
        <v>97</v>
      </c>
      <c r="N1073" s="11" t="s">
        <v>16</v>
      </c>
      <c r="O1073" s="17">
        <f t="shared" si="54"/>
        <v>6.462493911349244</v>
      </c>
    </row>
    <row r="1074" spans="1:15" ht="9.75" outlineLevel="4">
      <c r="A1074" s="3" t="s">
        <v>1193</v>
      </c>
      <c r="B1074" s="3" t="s">
        <v>13</v>
      </c>
      <c r="C1074" s="22"/>
      <c r="D1074" s="4" t="s">
        <v>1428</v>
      </c>
      <c r="E1074" s="4" t="s">
        <v>1429</v>
      </c>
      <c r="F1074" s="6">
        <v>381</v>
      </c>
      <c r="G1074" s="6">
        <v>98.7</v>
      </c>
      <c r="H1074" s="6">
        <v>1752.4</v>
      </c>
      <c r="I1074" s="6">
        <v>1136.5</v>
      </c>
      <c r="J1074" s="6">
        <v>2284.2</v>
      </c>
      <c r="K1074" s="6">
        <v>2178.2</v>
      </c>
      <c r="L1074" s="6">
        <v>79.1</v>
      </c>
      <c r="M1074" s="9">
        <v>0</v>
      </c>
      <c r="N1074" s="11" t="s">
        <v>16</v>
      </c>
      <c r="O1074" s="17">
        <f t="shared" si="54"/>
        <v>5.717060367454068</v>
      </c>
    </row>
    <row r="1075" spans="1:15" ht="9.75" outlineLevel="4">
      <c r="A1075" s="3" t="s">
        <v>1193</v>
      </c>
      <c r="B1075" s="3" t="s">
        <v>13</v>
      </c>
      <c r="C1075" s="22"/>
      <c r="D1075" s="4" t="s">
        <v>1412</v>
      </c>
      <c r="E1075" s="4" t="s">
        <v>1413</v>
      </c>
      <c r="F1075" s="6">
        <v>380.3</v>
      </c>
      <c r="G1075" s="6">
        <v>65.3</v>
      </c>
      <c r="H1075" s="6">
        <v>3099</v>
      </c>
      <c r="I1075" s="6">
        <v>2633.3</v>
      </c>
      <c r="J1075" s="6">
        <v>3702</v>
      </c>
      <c r="K1075" s="6">
        <v>3583.1</v>
      </c>
      <c r="L1075" s="9">
        <v>0</v>
      </c>
      <c r="M1075" s="6">
        <v>40</v>
      </c>
      <c r="N1075" s="11" t="s">
        <v>16</v>
      </c>
      <c r="O1075" s="17">
        <f t="shared" si="54"/>
        <v>9.421772285038127</v>
      </c>
    </row>
    <row r="1076" spans="1:15" ht="9.75" outlineLevel="4">
      <c r="A1076" s="3" t="s">
        <v>1193</v>
      </c>
      <c r="B1076" s="3" t="s">
        <v>13</v>
      </c>
      <c r="C1076" s="22"/>
      <c r="D1076" s="4" t="s">
        <v>1287</v>
      </c>
      <c r="E1076" s="4" t="s">
        <v>64</v>
      </c>
      <c r="F1076" s="6">
        <v>379.6</v>
      </c>
      <c r="G1076" s="6">
        <v>84.8</v>
      </c>
      <c r="H1076" s="6">
        <v>3032.2</v>
      </c>
      <c r="I1076" s="6">
        <v>2094.9</v>
      </c>
      <c r="J1076" s="6">
        <v>2311.8</v>
      </c>
      <c r="K1076" s="6">
        <v>2189.2</v>
      </c>
      <c r="L1076" s="9">
        <v>0</v>
      </c>
      <c r="M1076" s="6">
        <v>594</v>
      </c>
      <c r="N1076" s="11" t="s">
        <v>16</v>
      </c>
      <c r="O1076" s="17">
        <f t="shared" si="54"/>
        <v>5.767123287671232</v>
      </c>
    </row>
    <row r="1077" spans="1:15" ht="9.75" outlineLevel="4">
      <c r="A1077" s="3" t="s">
        <v>1193</v>
      </c>
      <c r="B1077" s="3" t="s">
        <v>13</v>
      </c>
      <c r="C1077" s="22"/>
      <c r="D1077" s="4" t="s">
        <v>1288</v>
      </c>
      <c r="E1077" s="4" t="s">
        <v>1289</v>
      </c>
      <c r="F1077" s="6">
        <v>379.6</v>
      </c>
      <c r="G1077" s="6">
        <v>84.8</v>
      </c>
      <c r="H1077" s="6">
        <v>3032.2</v>
      </c>
      <c r="I1077" s="6">
        <v>2094.9</v>
      </c>
      <c r="J1077" s="6">
        <v>2311.8</v>
      </c>
      <c r="K1077" s="6">
        <v>2182.1</v>
      </c>
      <c r="L1077" s="9">
        <v>0</v>
      </c>
      <c r="M1077" s="6">
        <v>594</v>
      </c>
      <c r="N1077" s="11" t="s">
        <v>16</v>
      </c>
      <c r="O1077" s="17">
        <f t="shared" si="54"/>
        <v>5.748419388830347</v>
      </c>
    </row>
    <row r="1078" spans="1:15" ht="9.75" outlineLevel="4">
      <c r="A1078" s="3" t="s">
        <v>1193</v>
      </c>
      <c r="B1078" s="3" t="s">
        <v>13</v>
      </c>
      <c r="C1078" s="22"/>
      <c r="D1078" s="4" t="s">
        <v>1366</v>
      </c>
      <c r="E1078" s="4" t="s">
        <v>1367</v>
      </c>
      <c r="F1078" s="6">
        <v>376.9</v>
      </c>
      <c r="G1078" s="6">
        <v>110.4</v>
      </c>
      <c r="H1078" s="6">
        <v>3022.3</v>
      </c>
      <c r="I1078" s="6">
        <v>2007.7</v>
      </c>
      <c r="J1078" s="6">
        <v>2227.1</v>
      </c>
      <c r="K1078" s="6">
        <v>2158.2</v>
      </c>
      <c r="L1078" s="9">
        <v>0</v>
      </c>
      <c r="M1078" s="6">
        <v>168</v>
      </c>
      <c r="N1078" s="11" t="s">
        <v>16</v>
      </c>
      <c r="O1078" s="17">
        <f t="shared" si="54"/>
        <v>5.726187317590873</v>
      </c>
    </row>
    <row r="1079" spans="1:15" ht="9.75" outlineLevel="4">
      <c r="A1079" s="3" t="s">
        <v>1193</v>
      </c>
      <c r="B1079" s="3" t="s">
        <v>13</v>
      </c>
      <c r="C1079" s="22"/>
      <c r="D1079" s="4" t="s">
        <v>1363</v>
      </c>
      <c r="E1079" s="4" t="s">
        <v>64</v>
      </c>
      <c r="F1079" s="6">
        <v>371.5</v>
      </c>
      <c r="G1079" s="6">
        <v>86.2</v>
      </c>
      <c r="H1079" s="6">
        <v>2953.5</v>
      </c>
      <c r="I1079" s="6">
        <v>2569.6</v>
      </c>
      <c r="J1079" s="6">
        <v>3041.7</v>
      </c>
      <c r="K1079" s="6">
        <v>2895.5</v>
      </c>
      <c r="L1079" s="6">
        <v>29</v>
      </c>
      <c r="M1079" s="6">
        <v>170</v>
      </c>
      <c r="N1079" s="11" t="s">
        <v>16</v>
      </c>
      <c r="O1079" s="17">
        <f t="shared" si="54"/>
        <v>7.794078061911171</v>
      </c>
    </row>
    <row r="1080" spans="1:15" ht="9.75" outlineLevel="4">
      <c r="A1080" s="3" t="s">
        <v>1193</v>
      </c>
      <c r="B1080" s="3" t="s">
        <v>13</v>
      </c>
      <c r="C1080" s="22"/>
      <c r="D1080" s="4" t="s">
        <v>1364</v>
      </c>
      <c r="E1080" s="4" t="s">
        <v>1365</v>
      </c>
      <c r="F1080" s="6">
        <v>371.5</v>
      </c>
      <c r="G1080" s="6">
        <v>87.9</v>
      </c>
      <c r="H1080" s="6">
        <v>2953.5</v>
      </c>
      <c r="I1080" s="6">
        <v>2569.6</v>
      </c>
      <c r="J1080" s="6">
        <v>3041.7</v>
      </c>
      <c r="K1080" s="6">
        <v>2895.5</v>
      </c>
      <c r="L1080" s="6">
        <v>29</v>
      </c>
      <c r="M1080" s="6">
        <v>170</v>
      </c>
      <c r="N1080" s="11" t="s">
        <v>16</v>
      </c>
      <c r="O1080" s="17">
        <f t="shared" si="54"/>
        <v>7.794078061911171</v>
      </c>
    </row>
    <row r="1081" spans="1:15" ht="9.75" outlineLevel="4">
      <c r="A1081" s="3" t="s">
        <v>1193</v>
      </c>
      <c r="B1081" s="3" t="s">
        <v>13</v>
      </c>
      <c r="C1081" s="22"/>
      <c r="D1081" s="4" t="s">
        <v>1248</v>
      </c>
      <c r="E1081" s="4" t="s">
        <v>1249</v>
      </c>
      <c r="F1081" s="6">
        <v>370.7</v>
      </c>
      <c r="G1081" s="6">
        <v>126.8</v>
      </c>
      <c r="H1081" s="6">
        <v>3117.2</v>
      </c>
      <c r="I1081" s="6">
        <v>2625.1</v>
      </c>
      <c r="J1081" s="6">
        <v>2786.3</v>
      </c>
      <c r="K1081" s="6">
        <v>2681.6</v>
      </c>
      <c r="L1081" s="9">
        <v>0</v>
      </c>
      <c r="M1081" s="6">
        <v>1640</v>
      </c>
      <c r="N1081" s="11" t="s">
        <v>16</v>
      </c>
      <c r="O1081" s="17">
        <f t="shared" si="54"/>
        <v>7.23388184515781</v>
      </c>
    </row>
    <row r="1082" spans="1:15" ht="9.75" outlineLevel="4">
      <c r="A1082" s="3" t="s">
        <v>1193</v>
      </c>
      <c r="B1082" s="3" t="s">
        <v>13</v>
      </c>
      <c r="C1082" s="22"/>
      <c r="D1082" s="4" t="s">
        <v>1250</v>
      </c>
      <c r="E1082" s="4" t="s">
        <v>64</v>
      </c>
      <c r="F1082" s="6">
        <v>370.7</v>
      </c>
      <c r="G1082" s="6">
        <v>111</v>
      </c>
      <c r="H1082" s="6">
        <v>3117.2</v>
      </c>
      <c r="I1082" s="6">
        <v>2625.1</v>
      </c>
      <c r="J1082" s="6">
        <v>2786.3</v>
      </c>
      <c r="K1082" s="6">
        <v>2681.6</v>
      </c>
      <c r="L1082" s="9">
        <v>0</v>
      </c>
      <c r="M1082" s="6">
        <v>1640</v>
      </c>
      <c r="N1082" s="11" t="s">
        <v>16</v>
      </c>
      <c r="O1082" s="17">
        <f t="shared" si="54"/>
        <v>7.23388184515781</v>
      </c>
    </row>
    <row r="1083" spans="1:15" ht="9.75" outlineLevel="4">
      <c r="A1083" s="3" t="s">
        <v>1193</v>
      </c>
      <c r="B1083" s="3" t="s">
        <v>13</v>
      </c>
      <c r="C1083" s="22"/>
      <c r="D1083" s="4" t="s">
        <v>1348</v>
      </c>
      <c r="E1083" s="4" t="s">
        <v>1349</v>
      </c>
      <c r="F1083" s="6">
        <v>370.6</v>
      </c>
      <c r="G1083" s="6">
        <v>105.2</v>
      </c>
      <c r="H1083" s="6">
        <v>3110.5</v>
      </c>
      <c r="I1083" s="6">
        <v>2496.8</v>
      </c>
      <c r="J1083" s="6">
        <v>2757.5</v>
      </c>
      <c r="K1083" s="6">
        <v>2624.7</v>
      </c>
      <c r="L1083" s="6">
        <v>70.7</v>
      </c>
      <c r="M1083" s="6">
        <v>239</v>
      </c>
      <c r="N1083" s="11" t="s">
        <v>16</v>
      </c>
      <c r="O1083" s="17">
        <f t="shared" si="54"/>
        <v>7.082298974635725</v>
      </c>
    </row>
    <row r="1084" spans="1:15" ht="9.75" outlineLevel="4">
      <c r="A1084" s="3" t="s">
        <v>1193</v>
      </c>
      <c r="B1084" s="3" t="s">
        <v>13</v>
      </c>
      <c r="C1084" s="22"/>
      <c r="D1084" s="4" t="s">
        <v>1368</v>
      </c>
      <c r="E1084" s="4" t="s">
        <v>1369</v>
      </c>
      <c r="F1084" s="6">
        <v>356.8</v>
      </c>
      <c r="G1084" s="6">
        <v>84.7</v>
      </c>
      <c r="H1084" s="6">
        <v>3293.8</v>
      </c>
      <c r="I1084" s="6">
        <v>2912.2</v>
      </c>
      <c r="J1084" s="6">
        <v>3262.2</v>
      </c>
      <c r="K1084" s="6">
        <v>3024.6</v>
      </c>
      <c r="L1084" s="9">
        <v>0</v>
      </c>
      <c r="M1084" s="6">
        <v>155</v>
      </c>
      <c r="N1084" s="11" t="s">
        <v>16</v>
      </c>
      <c r="O1084" s="17">
        <f t="shared" si="54"/>
        <v>8.477017937219731</v>
      </c>
    </row>
    <row r="1085" spans="1:15" ht="9.75" outlineLevel="4">
      <c r="A1085" s="3" t="s">
        <v>1193</v>
      </c>
      <c r="B1085" s="3" t="s">
        <v>13</v>
      </c>
      <c r="C1085" s="22"/>
      <c r="D1085" s="4" t="s">
        <v>1359</v>
      </c>
      <c r="E1085" s="4" t="s">
        <v>1360</v>
      </c>
      <c r="F1085" s="6">
        <v>348.1</v>
      </c>
      <c r="G1085" s="6">
        <v>118.4</v>
      </c>
      <c r="H1085" s="6">
        <v>3183.4</v>
      </c>
      <c r="I1085" s="6">
        <v>2396.4</v>
      </c>
      <c r="J1085" s="6">
        <v>2582</v>
      </c>
      <c r="K1085" s="6">
        <v>2453</v>
      </c>
      <c r="L1085" s="9">
        <v>0</v>
      </c>
      <c r="M1085" s="6">
        <v>173</v>
      </c>
      <c r="N1085" s="11" t="s">
        <v>16</v>
      </c>
      <c r="O1085" s="17">
        <f t="shared" si="54"/>
        <v>7.046825624820453</v>
      </c>
    </row>
    <row r="1086" spans="1:15" ht="9.75" outlineLevel="4">
      <c r="A1086" s="3" t="s">
        <v>1193</v>
      </c>
      <c r="B1086" s="3" t="s">
        <v>13</v>
      </c>
      <c r="C1086" s="22"/>
      <c r="D1086" s="4" t="s">
        <v>1374</v>
      </c>
      <c r="E1086" s="4" t="s">
        <v>64</v>
      </c>
      <c r="F1086" s="6">
        <v>339.6</v>
      </c>
      <c r="G1086" s="6">
        <v>149</v>
      </c>
      <c r="H1086" s="6">
        <v>3873.9</v>
      </c>
      <c r="I1086" s="6">
        <v>3204.8</v>
      </c>
      <c r="J1086" s="6">
        <v>3451.5</v>
      </c>
      <c r="K1086" s="6">
        <v>3274.6</v>
      </c>
      <c r="L1086" s="6">
        <v>202.6</v>
      </c>
      <c r="M1086" s="6">
        <v>145</v>
      </c>
      <c r="N1086" s="11" t="s">
        <v>16</v>
      </c>
      <c r="O1086" s="17">
        <f t="shared" si="54"/>
        <v>9.642520612485276</v>
      </c>
    </row>
    <row r="1087" spans="1:15" ht="9.75" outlineLevel="4">
      <c r="A1087" s="3" t="s">
        <v>1193</v>
      </c>
      <c r="B1087" s="3" t="s">
        <v>13</v>
      </c>
      <c r="C1087" s="22"/>
      <c r="D1087" s="4" t="s">
        <v>1375</v>
      </c>
      <c r="E1087" s="4" t="s">
        <v>1376</v>
      </c>
      <c r="F1087" s="6">
        <v>339.6</v>
      </c>
      <c r="G1087" s="6">
        <v>149</v>
      </c>
      <c r="H1087" s="6">
        <v>3873.9</v>
      </c>
      <c r="I1087" s="6">
        <v>3204.8</v>
      </c>
      <c r="J1087" s="6">
        <v>3451.5</v>
      </c>
      <c r="K1087" s="6">
        <v>3274.6</v>
      </c>
      <c r="L1087" s="6">
        <v>202.6</v>
      </c>
      <c r="M1087" s="6">
        <v>145</v>
      </c>
      <c r="N1087" s="11" t="s">
        <v>16</v>
      </c>
      <c r="O1087" s="17">
        <f t="shared" si="54"/>
        <v>9.642520612485276</v>
      </c>
    </row>
    <row r="1088" spans="1:15" ht="9.75" outlineLevel="4">
      <c r="A1088" s="3" t="s">
        <v>1193</v>
      </c>
      <c r="B1088" s="3" t="s">
        <v>13</v>
      </c>
      <c r="C1088" s="22"/>
      <c r="D1088" s="4" t="s">
        <v>1334</v>
      </c>
      <c r="E1088" s="4" t="s">
        <v>1335</v>
      </c>
      <c r="F1088" s="6">
        <v>330.9</v>
      </c>
      <c r="G1088" s="6">
        <v>95.8</v>
      </c>
      <c r="H1088" s="6">
        <v>1378.4</v>
      </c>
      <c r="I1088" s="6">
        <v>1051.4</v>
      </c>
      <c r="J1088" s="6">
        <v>1586.5</v>
      </c>
      <c r="K1088" s="6">
        <v>1443.6</v>
      </c>
      <c r="L1088" s="6">
        <v>284.2</v>
      </c>
      <c r="M1088" s="6">
        <v>300</v>
      </c>
      <c r="N1088" s="11" t="s">
        <v>16</v>
      </c>
      <c r="O1088" s="17">
        <f t="shared" si="54"/>
        <v>4.362647325475975</v>
      </c>
    </row>
    <row r="1089" spans="1:15" ht="9.75" outlineLevel="4">
      <c r="A1089" s="3" t="s">
        <v>1193</v>
      </c>
      <c r="B1089" s="3" t="s">
        <v>13</v>
      </c>
      <c r="C1089" s="22"/>
      <c r="D1089" s="4" t="s">
        <v>1358</v>
      </c>
      <c r="E1089" s="4" t="s">
        <v>64</v>
      </c>
      <c r="F1089" s="6">
        <v>322.5</v>
      </c>
      <c r="G1089" s="6">
        <v>104.8</v>
      </c>
      <c r="H1089" s="6">
        <v>2804.1</v>
      </c>
      <c r="I1089" s="6">
        <v>2117.7</v>
      </c>
      <c r="J1089" s="6">
        <v>2514.2</v>
      </c>
      <c r="K1089" s="6">
        <v>2381.4</v>
      </c>
      <c r="L1089" s="9">
        <v>0</v>
      </c>
      <c r="M1089" s="6">
        <v>173</v>
      </c>
      <c r="N1089" s="11" t="s">
        <v>16</v>
      </c>
      <c r="O1089" s="17">
        <f t="shared" si="54"/>
        <v>7.384186046511628</v>
      </c>
    </row>
    <row r="1090" spans="1:15" ht="9.75" outlineLevel="4">
      <c r="A1090" s="3" t="s">
        <v>1193</v>
      </c>
      <c r="B1090" s="3" t="s">
        <v>13</v>
      </c>
      <c r="C1090" s="22"/>
      <c r="D1090" s="4" t="s">
        <v>1407</v>
      </c>
      <c r="E1090" s="4" t="s">
        <v>1408</v>
      </c>
      <c r="F1090" s="6">
        <v>315.1</v>
      </c>
      <c r="G1090" s="6">
        <v>48.2</v>
      </c>
      <c r="H1090" s="6">
        <v>2063.9</v>
      </c>
      <c r="I1090" s="6">
        <v>1882.4</v>
      </c>
      <c r="J1090" s="6">
        <v>3747.3</v>
      </c>
      <c r="K1090" s="6">
        <v>3589.7</v>
      </c>
      <c r="L1090" s="9">
        <v>0</v>
      </c>
      <c r="M1090" s="6">
        <v>45</v>
      </c>
      <c r="N1090" s="11" t="s">
        <v>16</v>
      </c>
      <c r="O1090" s="17">
        <f aca="true" t="shared" si="55" ref="O1090:O1123">K1090/F1090</f>
        <v>11.392256426531258</v>
      </c>
    </row>
    <row r="1091" spans="1:15" ht="9.75" outlineLevel="4">
      <c r="A1091" s="3" t="s">
        <v>1193</v>
      </c>
      <c r="B1091" s="3" t="s">
        <v>13</v>
      </c>
      <c r="C1091" s="22"/>
      <c r="D1091" s="4" t="s">
        <v>1409</v>
      </c>
      <c r="E1091" s="4" t="s">
        <v>64</v>
      </c>
      <c r="F1091" s="6">
        <v>315.1</v>
      </c>
      <c r="G1091" s="6">
        <v>48.2</v>
      </c>
      <c r="H1091" s="6">
        <v>2063.9</v>
      </c>
      <c r="I1091" s="6">
        <v>1882.4</v>
      </c>
      <c r="J1091" s="6">
        <v>3747.3</v>
      </c>
      <c r="K1091" s="6">
        <v>3590.1</v>
      </c>
      <c r="L1091" s="9">
        <v>0</v>
      </c>
      <c r="M1091" s="6">
        <v>45</v>
      </c>
      <c r="N1091" s="11" t="s">
        <v>16</v>
      </c>
      <c r="O1091" s="17">
        <f t="shared" si="55"/>
        <v>11.393525864804822</v>
      </c>
    </row>
    <row r="1092" spans="1:15" ht="9.75" outlineLevel="4">
      <c r="A1092" s="3" t="s">
        <v>1193</v>
      </c>
      <c r="B1092" s="3" t="s">
        <v>13</v>
      </c>
      <c r="C1092" s="22"/>
      <c r="D1092" s="4" t="s">
        <v>1372</v>
      </c>
      <c r="E1092" s="4" t="s">
        <v>1373</v>
      </c>
      <c r="F1092" s="6">
        <v>306.8</v>
      </c>
      <c r="G1092" s="6">
        <v>40.6</v>
      </c>
      <c r="H1092" s="6">
        <v>338.6</v>
      </c>
      <c r="I1092" s="6">
        <v>283.4</v>
      </c>
      <c r="J1092" s="6">
        <v>1258.2</v>
      </c>
      <c r="K1092" s="6">
        <v>1142.5</v>
      </c>
      <c r="L1092" s="6">
        <v>118.6</v>
      </c>
      <c r="M1092" s="6">
        <v>150</v>
      </c>
      <c r="N1092" s="11" t="s">
        <v>16</v>
      </c>
      <c r="O1092" s="17">
        <f t="shared" si="55"/>
        <v>3.7239243807040414</v>
      </c>
    </row>
    <row r="1093" spans="1:15" ht="9.75" outlineLevel="4">
      <c r="A1093" s="3" t="s">
        <v>1193</v>
      </c>
      <c r="B1093" s="3" t="s">
        <v>13</v>
      </c>
      <c r="C1093" s="22"/>
      <c r="D1093" s="4" t="s">
        <v>1260</v>
      </c>
      <c r="E1093" s="4" t="s">
        <v>1261</v>
      </c>
      <c r="F1093" s="6">
        <v>304.1</v>
      </c>
      <c r="G1093" s="6">
        <v>47.6</v>
      </c>
      <c r="H1093" s="6">
        <v>2178</v>
      </c>
      <c r="I1093" s="6">
        <v>1766.3</v>
      </c>
      <c r="J1093" s="6">
        <v>1854.8</v>
      </c>
      <c r="K1093" s="6">
        <v>1804</v>
      </c>
      <c r="L1093" s="9">
        <v>0</v>
      </c>
      <c r="M1093" s="6">
        <v>1378</v>
      </c>
      <c r="N1093" s="11" t="s">
        <v>16</v>
      </c>
      <c r="O1093" s="17">
        <f t="shared" si="55"/>
        <v>5.932259125287734</v>
      </c>
    </row>
    <row r="1094" spans="1:15" ht="9.75" outlineLevel="4">
      <c r="A1094" s="3" t="s">
        <v>1193</v>
      </c>
      <c r="B1094" s="3" t="s">
        <v>13</v>
      </c>
      <c r="C1094" s="22"/>
      <c r="D1094" s="4" t="s">
        <v>1426</v>
      </c>
      <c r="E1094" s="4" t="s">
        <v>1427</v>
      </c>
      <c r="F1094" s="6">
        <v>295.4</v>
      </c>
      <c r="G1094" s="6">
        <v>95.5</v>
      </c>
      <c r="H1094" s="6">
        <v>2706.6</v>
      </c>
      <c r="I1094" s="6">
        <v>2139.3</v>
      </c>
      <c r="J1094" s="6">
        <v>2331.8</v>
      </c>
      <c r="K1094" s="6">
        <v>2123.1</v>
      </c>
      <c r="L1094" s="6">
        <v>17.2</v>
      </c>
      <c r="M1094" s="9">
        <v>0</v>
      </c>
      <c r="N1094" s="11" t="s">
        <v>16</v>
      </c>
      <c r="O1094" s="17">
        <f t="shared" si="55"/>
        <v>7.187203791469194</v>
      </c>
    </row>
    <row r="1095" spans="1:15" ht="9.75" outlineLevel="4">
      <c r="A1095" s="3" t="s">
        <v>1193</v>
      </c>
      <c r="B1095" s="3" t="s">
        <v>13</v>
      </c>
      <c r="C1095" s="22"/>
      <c r="D1095" s="4" t="s">
        <v>1356</v>
      </c>
      <c r="E1095" s="4" t="s">
        <v>1357</v>
      </c>
      <c r="F1095" s="6">
        <v>288.6</v>
      </c>
      <c r="G1095" s="6">
        <v>75.7</v>
      </c>
      <c r="H1095" s="6">
        <v>2547.2</v>
      </c>
      <c r="I1095" s="6">
        <v>1906.8</v>
      </c>
      <c r="J1095" s="6">
        <v>2113.7</v>
      </c>
      <c r="K1095" s="6">
        <v>2038</v>
      </c>
      <c r="L1095" s="10">
        <v>1.72</v>
      </c>
      <c r="M1095" s="6">
        <v>181</v>
      </c>
      <c r="N1095" s="11" t="s">
        <v>16</v>
      </c>
      <c r="O1095" s="17">
        <f t="shared" si="55"/>
        <v>7.061677061677061</v>
      </c>
    </row>
    <row r="1096" spans="1:15" ht="9.75" outlineLevel="4">
      <c r="A1096" s="3" t="s">
        <v>1193</v>
      </c>
      <c r="B1096" s="3" t="s">
        <v>13</v>
      </c>
      <c r="C1096" s="22"/>
      <c r="D1096" s="4" t="s">
        <v>1353</v>
      </c>
      <c r="E1096" s="4" t="s">
        <v>1354</v>
      </c>
      <c r="F1096" s="6">
        <v>285.9</v>
      </c>
      <c r="G1096" s="10">
        <v>3.07</v>
      </c>
      <c r="H1096" s="6">
        <v>74.1</v>
      </c>
      <c r="I1096" s="6">
        <v>36.9</v>
      </c>
      <c r="J1096" s="6">
        <v>668.9</v>
      </c>
      <c r="K1096" s="6">
        <v>588</v>
      </c>
      <c r="L1096" s="10">
        <v>1.82</v>
      </c>
      <c r="M1096" s="6">
        <v>214</v>
      </c>
      <c r="N1096" s="11" t="s">
        <v>16</v>
      </c>
      <c r="O1096" s="17">
        <f t="shared" si="55"/>
        <v>2.056663168940189</v>
      </c>
    </row>
    <row r="1097" spans="1:15" ht="9.75" outlineLevel="4">
      <c r="A1097" s="3" t="s">
        <v>1193</v>
      </c>
      <c r="B1097" s="3" t="s">
        <v>13</v>
      </c>
      <c r="C1097" s="22"/>
      <c r="D1097" s="4" t="s">
        <v>1433</v>
      </c>
      <c r="E1097" s="4" t="s">
        <v>64</v>
      </c>
      <c r="F1097" s="6">
        <v>283</v>
      </c>
      <c r="G1097" s="9">
        <v>0</v>
      </c>
      <c r="H1097" s="9">
        <v>0</v>
      </c>
      <c r="I1097" s="9">
        <v>0</v>
      </c>
      <c r="J1097" s="6">
        <v>4217</v>
      </c>
      <c r="K1097" s="6">
        <v>2990</v>
      </c>
      <c r="L1097" s="9">
        <v>0</v>
      </c>
      <c r="M1097" s="9">
        <v>0</v>
      </c>
      <c r="N1097" s="11" t="s">
        <v>16</v>
      </c>
      <c r="O1097" s="17">
        <f t="shared" si="55"/>
        <v>10.565371024734983</v>
      </c>
    </row>
    <row r="1098" spans="1:15" ht="9.75" outlineLevel="4">
      <c r="A1098" s="3" t="s">
        <v>1193</v>
      </c>
      <c r="B1098" s="3" t="s">
        <v>13</v>
      </c>
      <c r="C1098" s="22"/>
      <c r="D1098" s="4" t="s">
        <v>1415</v>
      </c>
      <c r="E1098" s="4" t="s">
        <v>1416</v>
      </c>
      <c r="F1098" s="6">
        <v>271.7</v>
      </c>
      <c r="G1098" s="6">
        <v>70.2</v>
      </c>
      <c r="H1098" s="6">
        <v>2329.2</v>
      </c>
      <c r="I1098" s="6">
        <v>2089.2</v>
      </c>
      <c r="J1098" s="6">
        <v>2869.8</v>
      </c>
      <c r="K1098" s="6">
        <v>2749.3</v>
      </c>
      <c r="L1098" s="9">
        <v>0</v>
      </c>
      <c r="M1098" s="6">
        <v>33</v>
      </c>
      <c r="N1098" s="11" t="s">
        <v>16</v>
      </c>
      <c r="O1098" s="17">
        <f t="shared" si="55"/>
        <v>10.11888111888112</v>
      </c>
    </row>
    <row r="1099" spans="1:15" ht="9.75" outlineLevel="4">
      <c r="A1099" s="3" t="s">
        <v>1193</v>
      </c>
      <c r="B1099" s="3" t="s">
        <v>13</v>
      </c>
      <c r="C1099" s="22"/>
      <c r="D1099" s="4" t="s">
        <v>1377</v>
      </c>
      <c r="E1099" s="4" t="s">
        <v>1378</v>
      </c>
      <c r="F1099" s="6">
        <v>259.5</v>
      </c>
      <c r="G1099" s="6">
        <v>121</v>
      </c>
      <c r="H1099" s="6">
        <v>3696.8</v>
      </c>
      <c r="I1099" s="6">
        <v>3381.7</v>
      </c>
      <c r="J1099" s="6">
        <v>3874.2</v>
      </c>
      <c r="K1099" s="6">
        <v>3586.6</v>
      </c>
      <c r="L1099" s="6">
        <v>94.6</v>
      </c>
      <c r="M1099" s="6">
        <v>141</v>
      </c>
      <c r="N1099" s="11" t="s">
        <v>16</v>
      </c>
      <c r="O1099" s="17">
        <f t="shared" si="55"/>
        <v>13.821194605009634</v>
      </c>
    </row>
    <row r="1100" spans="1:15" ht="9.75" outlineLevel="4">
      <c r="A1100" s="3" t="s">
        <v>1193</v>
      </c>
      <c r="B1100" s="3" t="s">
        <v>13</v>
      </c>
      <c r="C1100" s="22"/>
      <c r="D1100" s="4" t="s">
        <v>1383</v>
      </c>
      <c r="E1100" s="4" t="s">
        <v>1384</v>
      </c>
      <c r="F1100" s="6">
        <v>256</v>
      </c>
      <c r="G1100" s="6">
        <v>60.7</v>
      </c>
      <c r="H1100" s="6">
        <v>2136.8</v>
      </c>
      <c r="I1100" s="6">
        <v>1775.4</v>
      </c>
      <c r="J1100" s="6">
        <v>1941.8</v>
      </c>
      <c r="K1100" s="6">
        <v>1830.8</v>
      </c>
      <c r="L1100" s="6">
        <v>144.7</v>
      </c>
      <c r="M1100" s="6">
        <v>113</v>
      </c>
      <c r="N1100" s="11" t="s">
        <v>16</v>
      </c>
      <c r="O1100" s="17">
        <f t="shared" si="55"/>
        <v>7.1515625</v>
      </c>
    </row>
    <row r="1101" spans="1:15" ht="9.75" outlineLevel="4">
      <c r="A1101" s="3" t="s">
        <v>1193</v>
      </c>
      <c r="B1101" s="3" t="s">
        <v>13</v>
      </c>
      <c r="C1101" s="22"/>
      <c r="D1101" s="4" t="s">
        <v>1370</v>
      </c>
      <c r="E1101" s="4" t="s">
        <v>1371</v>
      </c>
      <c r="F1101" s="6">
        <v>253.4</v>
      </c>
      <c r="G1101" s="6">
        <v>51.3</v>
      </c>
      <c r="H1101" s="6">
        <v>2172.9</v>
      </c>
      <c r="I1101" s="6">
        <v>2038</v>
      </c>
      <c r="J1101" s="6">
        <v>2340.9</v>
      </c>
      <c r="K1101" s="6">
        <v>2205</v>
      </c>
      <c r="L1101" s="9">
        <v>0</v>
      </c>
      <c r="M1101" s="6">
        <v>151</v>
      </c>
      <c r="N1101" s="11" t="s">
        <v>16</v>
      </c>
      <c r="O1101" s="17">
        <f t="shared" si="55"/>
        <v>8.701657458563536</v>
      </c>
    </row>
    <row r="1102" spans="1:15" ht="9.75" outlineLevel="4">
      <c r="A1102" s="3" t="s">
        <v>1193</v>
      </c>
      <c r="B1102" s="3" t="s">
        <v>13</v>
      </c>
      <c r="C1102" s="22"/>
      <c r="D1102" s="4" t="s">
        <v>1439</v>
      </c>
      <c r="E1102" s="4" t="s">
        <v>1440</v>
      </c>
      <c r="F1102" s="6">
        <v>251</v>
      </c>
      <c r="G1102" s="6">
        <v>37.7</v>
      </c>
      <c r="H1102" s="6">
        <v>1682.5</v>
      </c>
      <c r="I1102" s="6">
        <v>1462.7</v>
      </c>
      <c r="J1102" s="6">
        <v>2427.6</v>
      </c>
      <c r="K1102" s="6">
        <v>2382.6</v>
      </c>
      <c r="L1102" s="9">
        <v>0</v>
      </c>
      <c r="M1102" s="9">
        <v>0</v>
      </c>
      <c r="N1102" s="11" t="s">
        <v>16</v>
      </c>
      <c r="O1102" s="17">
        <f t="shared" si="55"/>
        <v>9.492430278884461</v>
      </c>
    </row>
    <row r="1103" spans="1:15" ht="9.75" outlineLevel="4">
      <c r="A1103" s="3" t="s">
        <v>1193</v>
      </c>
      <c r="B1103" s="3" t="s">
        <v>13</v>
      </c>
      <c r="C1103" s="22"/>
      <c r="D1103" s="4" t="s">
        <v>1459</v>
      </c>
      <c r="E1103" s="4" t="s">
        <v>64</v>
      </c>
      <c r="F1103" s="6">
        <v>245.2</v>
      </c>
      <c r="G1103" s="9">
        <v>0</v>
      </c>
      <c r="H1103" s="9">
        <v>0</v>
      </c>
      <c r="I1103" s="9">
        <v>0</v>
      </c>
      <c r="J1103" s="6">
        <v>4541</v>
      </c>
      <c r="K1103" s="6">
        <v>4482.9</v>
      </c>
      <c r="L1103" s="9">
        <v>0</v>
      </c>
      <c r="M1103" s="9">
        <v>0</v>
      </c>
      <c r="N1103" s="11" t="s">
        <v>16</v>
      </c>
      <c r="O1103" s="26">
        <f t="shared" si="55"/>
        <v>18.2826264274062</v>
      </c>
    </row>
    <row r="1104" spans="1:15" ht="9.75" outlineLevel="4">
      <c r="A1104" s="3" t="s">
        <v>1193</v>
      </c>
      <c r="B1104" s="3" t="s">
        <v>13</v>
      </c>
      <c r="C1104" s="22"/>
      <c r="D1104" s="4" t="s">
        <v>1265</v>
      </c>
      <c r="E1104" s="4" t="s">
        <v>1266</v>
      </c>
      <c r="F1104" s="6">
        <v>225.1</v>
      </c>
      <c r="G1104" s="6">
        <v>59</v>
      </c>
      <c r="H1104" s="6">
        <v>1934</v>
      </c>
      <c r="I1104" s="6">
        <v>1720.5</v>
      </c>
      <c r="J1104" s="6">
        <v>1811.6</v>
      </c>
      <c r="K1104" s="6">
        <v>1721.9</v>
      </c>
      <c r="L1104" s="6">
        <v>11.5</v>
      </c>
      <c r="M1104" s="6">
        <v>1283</v>
      </c>
      <c r="N1104" s="11" t="s">
        <v>16</v>
      </c>
      <c r="O1104" s="17">
        <f t="shared" si="55"/>
        <v>7.649489115948468</v>
      </c>
    </row>
    <row r="1105" spans="1:15" ht="9.75" outlineLevel="4">
      <c r="A1105" s="3" t="s">
        <v>1193</v>
      </c>
      <c r="B1105" s="3" t="s">
        <v>13</v>
      </c>
      <c r="C1105" s="22"/>
      <c r="D1105" s="4" t="s">
        <v>1452</v>
      </c>
      <c r="E1105" s="4" t="s">
        <v>1453</v>
      </c>
      <c r="F1105" s="6">
        <v>222.7</v>
      </c>
      <c r="G1105" s="6">
        <v>27.1</v>
      </c>
      <c r="H1105" s="6">
        <v>1866.8</v>
      </c>
      <c r="I1105" s="6">
        <v>1772.5</v>
      </c>
      <c r="J1105" s="6">
        <v>1993.2</v>
      </c>
      <c r="K1105" s="6">
        <v>1952.7</v>
      </c>
      <c r="L1105" s="9">
        <v>0</v>
      </c>
      <c r="M1105" s="9">
        <v>0</v>
      </c>
      <c r="N1105" s="11" t="s">
        <v>16</v>
      </c>
      <c r="O1105" s="17">
        <f t="shared" si="55"/>
        <v>8.76829815895824</v>
      </c>
    </row>
    <row r="1106" spans="1:15" ht="9.75" outlineLevel="4">
      <c r="A1106" s="3" t="s">
        <v>1193</v>
      </c>
      <c r="B1106" s="3" t="s">
        <v>13</v>
      </c>
      <c r="C1106" s="22"/>
      <c r="D1106" s="4" t="s">
        <v>1296</v>
      </c>
      <c r="E1106" s="4" t="s">
        <v>1297</v>
      </c>
      <c r="F1106" s="6">
        <v>217.8</v>
      </c>
      <c r="G1106" s="6">
        <v>45.4</v>
      </c>
      <c r="H1106" s="6">
        <v>1177.6</v>
      </c>
      <c r="I1106" s="6">
        <v>997.4</v>
      </c>
      <c r="J1106" s="6">
        <v>1106.6</v>
      </c>
      <c r="K1106" s="6">
        <v>1017.4</v>
      </c>
      <c r="L1106" s="9">
        <v>0</v>
      </c>
      <c r="M1106" s="6">
        <v>460</v>
      </c>
      <c r="N1106" s="11" t="s">
        <v>16</v>
      </c>
      <c r="O1106" s="17">
        <f t="shared" si="55"/>
        <v>4.671258034894398</v>
      </c>
    </row>
    <row r="1107" spans="1:15" ht="9.75" outlineLevel="4">
      <c r="A1107" s="3" t="s">
        <v>1193</v>
      </c>
      <c r="B1107" s="3" t="s">
        <v>13</v>
      </c>
      <c r="C1107" s="22"/>
      <c r="D1107" s="4" t="s">
        <v>1316</v>
      </c>
      <c r="E1107" s="4" t="s">
        <v>64</v>
      </c>
      <c r="F1107" s="6">
        <v>194.1</v>
      </c>
      <c r="G1107" s="6">
        <v>59.5</v>
      </c>
      <c r="H1107" s="6">
        <v>1723.8</v>
      </c>
      <c r="I1107" s="6">
        <v>1326.6</v>
      </c>
      <c r="J1107" s="6">
        <v>1465.7</v>
      </c>
      <c r="K1107" s="6">
        <v>1398</v>
      </c>
      <c r="L1107" s="6">
        <v>143</v>
      </c>
      <c r="M1107" s="6">
        <v>410</v>
      </c>
      <c r="N1107" s="11" t="s">
        <v>16</v>
      </c>
      <c r="O1107" s="17">
        <f t="shared" si="55"/>
        <v>7.202472952086554</v>
      </c>
    </row>
    <row r="1108" spans="1:15" ht="9.75" outlineLevel="4">
      <c r="A1108" s="3" t="s">
        <v>1193</v>
      </c>
      <c r="B1108" s="3" t="s">
        <v>13</v>
      </c>
      <c r="C1108" s="22"/>
      <c r="D1108" s="4" t="s">
        <v>1422</v>
      </c>
      <c r="E1108" s="4" t="s">
        <v>1423</v>
      </c>
      <c r="F1108" s="6">
        <v>183.5</v>
      </c>
      <c r="G1108" s="6">
        <v>42</v>
      </c>
      <c r="H1108" s="6">
        <v>1831.8</v>
      </c>
      <c r="I1108" s="6">
        <v>1645.8</v>
      </c>
      <c r="J1108" s="6">
        <v>2064.9</v>
      </c>
      <c r="K1108" s="6">
        <v>2033.1</v>
      </c>
      <c r="L1108" s="9">
        <v>0</v>
      </c>
      <c r="M1108" s="6">
        <v>11</v>
      </c>
      <c r="N1108" s="11" t="s">
        <v>16</v>
      </c>
      <c r="O1108" s="17">
        <f t="shared" si="55"/>
        <v>11.079564032697547</v>
      </c>
    </row>
    <row r="1109" spans="1:15" ht="9.75" outlineLevel="4">
      <c r="A1109" s="3" t="s">
        <v>1193</v>
      </c>
      <c r="B1109" s="3" t="s">
        <v>13</v>
      </c>
      <c r="C1109" s="22"/>
      <c r="D1109" s="4" t="s">
        <v>1414</v>
      </c>
      <c r="E1109" s="4" t="s">
        <v>64</v>
      </c>
      <c r="F1109" s="6">
        <v>182.4</v>
      </c>
      <c r="G1109" s="6">
        <v>43.9</v>
      </c>
      <c r="H1109" s="6">
        <v>2070.7</v>
      </c>
      <c r="I1109" s="6">
        <v>1882.4</v>
      </c>
      <c r="J1109" s="6">
        <v>2020.4</v>
      </c>
      <c r="K1109" s="6">
        <v>1950.7</v>
      </c>
      <c r="L1109" s="9">
        <v>0</v>
      </c>
      <c r="M1109" s="6">
        <v>34</v>
      </c>
      <c r="N1109" s="11" t="s">
        <v>16</v>
      </c>
      <c r="O1109" s="17">
        <f t="shared" si="55"/>
        <v>10.694627192982455</v>
      </c>
    </row>
    <row r="1110" spans="1:15" ht="9.75" outlineLevel="4">
      <c r="A1110" s="3" t="s">
        <v>1193</v>
      </c>
      <c r="B1110" s="3" t="s">
        <v>13</v>
      </c>
      <c r="C1110" s="22"/>
      <c r="D1110" s="4" t="s">
        <v>1458</v>
      </c>
      <c r="E1110" s="4" t="s">
        <v>64</v>
      </c>
      <c r="F1110" s="6">
        <v>178.2</v>
      </c>
      <c r="G1110" s="6">
        <v>33.3</v>
      </c>
      <c r="H1110" s="6">
        <v>309.7</v>
      </c>
      <c r="I1110" s="6">
        <v>240.8</v>
      </c>
      <c r="J1110" s="6">
        <v>265</v>
      </c>
      <c r="K1110" s="6">
        <v>223.8</v>
      </c>
      <c r="L1110" s="9">
        <v>0</v>
      </c>
      <c r="M1110" s="9">
        <v>0</v>
      </c>
      <c r="N1110" s="11" t="s">
        <v>16</v>
      </c>
      <c r="O1110" s="17">
        <f t="shared" si="55"/>
        <v>1.255892255892256</v>
      </c>
    </row>
    <row r="1111" spans="1:15" ht="9.75" outlineLevel="4">
      <c r="A1111" s="3" t="s">
        <v>1193</v>
      </c>
      <c r="B1111" s="3" t="s">
        <v>13</v>
      </c>
      <c r="C1111" s="22"/>
      <c r="D1111" s="4" t="s">
        <v>1451</v>
      </c>
      <c r="E1111" s="4" t="s">
        <v>64</v>
      </c>
      <c r="F1111" s="6">
        <v>177.6</v>
      </c>
      <c r="G1111" s="6">
        <v>55.8</v>
      </c>
      <c r="H1111" s="6">
        <v>1321.5</v>
      </c>
      <c r="I1111" s="6">
        <v>451.2</v>
      </c>
      <c r="J1111" s="6">
        <v>543.4</v>
      </c>
      <c r="K1111" s="6">
        <v>419.4</v>
      </c>
      <c r="L1111" s="6">
        <v>56</v>
      </c>
      <c r="M1111" s="9">
        <v>0</v>
      </c>
      <c r="N1111" s="11" t="s">
        <v>16</v>
      </c>
      <c r="O1111" s="17">
        <f t="shared" si="55"/>
        <v>2.3614864864864864</v>
      </c>
    </row>
    <row r="1112" spans="1:15" ht="9.75" outlineLevel="4">
      <c r="A1112" s="3" t="s">
        <v>1193</v>
      </c>
      <c r="B1112" s="3" t="s">
        <v>13</v>
      </c>
      <c r="C1112" s="22"/>
      <c r="D1112" s="4" t="s">
        <v>1420</v>
      </c>
      <c r="E1112" s="4" t="s">
        <v>1421</v>
      </c>
      <c r="F1112" s="6">
        <v>177.4</v>
      </c>
      <c r="G1112" s="6">
        <v>38.1</v>
      </c>
      <c r="H1112" s="6">
        <v>1988.8</v>
      </c>
      <c r="I1112" s="6">
        <v>1776.5</v>
      </c>
      <c r="J1112" s="6">
        <v>1983</v>
      </c>
      <c r="K1112" s="6">
        <v>1917.9</v>
      </c>
      <c r="L1112" s="9">
        <v>0</v>
      </c>
      <c r="M1112" s="6">
        <v>12</v>
      </c>
      <c r="N1112" s="11" t="s">
        <v>16</v>
      </c>
      <c r="O1112" s="17">
        <f t="shared" si="55"/>
        <v>10.811161217587374</v>
      </c>
    </row>
    <row r="1113" spans="1:15" ht="9.75" outlineLevel="4">
      <c r="A1113" s="3" t="s">
        <v>1193</v>
      </c>
      <c r="B1113" s="3" t="s">
        <v>13</v>
      </c>
      <c r="C1113" s="22"/>
      <c r="D1113" s="4" t="s">
        <v>1279</v>
      </c>
      <c r="E1113" s="4" t="s">
        <v>1280</v>
      </c>
      <c r="F1113" s="6">
        <v>169.3</v>
      </c>
      <c r="G1113" s="10">
        <v>1.94</v>
      </c>
      <c r="H1113" s="6">
        <v>32.1</v>
      </c>
      <c r="I1113" s="6">
        <v>16.1</v>
      </c>
      <c r="J1113" s="6">
        <v>2900.8</v>
      </c>
      <c r="K1113" s="6">
        <v>2818.7</v>
      </c>
      <c r="L1113" s="10">
        <v>1.36</v>
      </c>
      <c r="M1113" s="6">
        <v>737</v>
      </c>
      <c r="N1113" s="11" t="s">
        <v>16</v>
      </c>
      <c r="O1113" s="26">
        <f t="shared" si="55"/>
        <v>16.649143532191374</v>
      </c>
    </row>
    <row r="1114" spans="1:15" ht="9.75" outlineLevel="4">
      <c r="A1114" s="3" t="s">
        <v>1193</v>
      </c>
      <c r="B1114" s="3" t="s">
        <v>13</v>
      </c>
      <c r="C1114" s="22"/>
      <c r="D1114" s="4" t="s">
        <v>1355</v>
      </c>
      <c r="E1114" s="4" t="s">
        <v>64</v>
      </c>
      <c r="F1114" s="6">
        <v>162.8</v>
      </c>
      <c r="G1114" s="6">
        <v>35.9</v>
      </c>
      <c r="H1114" s="6">
        <v>779.2</v>
      </c>
      <c r="I1114" s="6">
        <v>673.1</v>
      </c>
      <c r="J1114" s="6">
        <v>788.6</v>
      </c>
      <c r="K1114" s="6">
        <v>723</v>
      </c>
      <c r="L1114" s="9">
        <v>0</v>
      </c>
      <c r="M1114" s="6">
        <v>201</v>
      </c>
      <c r="N1114" s="11" t="s">
        <v>16</v>
      </c>
      <c r="O1114" s="17">
        <f t="shared" si="55"/>
        <v>4.441031941031941</v>
      </c>
    </row>
    <row r="1115" spans="1:15" ht="9.75" outlineLevel="4">
      <c r="A1115" s="3" t="s">
        <v>1193</v>
      </c>
      <c r="B1115" s="3" t="s">
        <v>13</v>
      </c>
      <c r="C1115" s="22"/>
      <c r="D1115" s="4" t="s">
        <v>1396</v>
      </c>
      <c r="E1115" s="4" t="s">
        <v>1397</v>
      </c>
      <c r="F1115" s="6">
        <v>155.9</v>
      </c>
      <c r="G1115" s="6">
        <v>45.9</v>
      </c>
      <c r="H1115" s="6">
        <v>1785.9</v>
      </c>
      <c r="I1115" s="6">
        <v>1697.7</v>
      </c>
      <c r="J1115" s="6">
        <v>1851.7</v>
      </c>
      <c r="K1115" s="6">
        <v>1706.2</v>
      </c>
      <c r="L1115" s="9">
        <v>0</v>
      </c>
      <c r="M1115" s="6">
        <v>65</v>
      </c>
      <c r="N1115" s="11" t="s">
        <v>16</v>
      </c>
      <c r="O1115" s="17">
        <f t="shared" si="55"/>
        <v>10.944194996792815</v>
      </c>
    </row>
    <row r="1116" spans="1:15" ht="9.75" outlineLevel="4">
      <c r="A1116" s="3" t="s">
        <v>1193</v>
      </c>
      <c r="B1116" s="3" t="s">
        <v>13</v>
      </c>
      <c r="C1116" s="22"/>
      <c r="D1116" s="4" t="s">
        <v>1438</v>
      </c>
      <c r="E1116" s="4" t="s">
        <v>64</v>
      </c>
      <c r="F1116" s="6">
        <v>155.4</v>
      </c>
      <c r="G1116" s="9">
        <v>0</v>
      </c>
      <c r="H1116" s="9">
        <v>0</v>
      </c>
      <c r="I1116" s="9">
        <v>0</v>
      </c>
      <c r="J1116" s="6">
        <v>7624.9</v>
      </c>
      <c r="K1116" s="6">
        <v>7585.4</v>
      </c>
      <c r="L1116" s="9">
        <v>0</v>
      </c>
      <c r="M1116" s="9">
        <v>0</v>
      </c>
      <c r="N1116" s="11" t="s">
        <v>16</v>
      </c>
      <c r="O1116" s="26">
        <f t="shared" si="55"/>
        <v>48.81209781209781</v>
      </c>
    </row>
    <row r="1117" spans="1:15" ht="9.75" outlineLevel="4">
      <c r="A1117" s="3" t="s">
        <v>1193</v>
      </c>
      <c r="B1117" s="3" t="s">
        <v>13</v>
      </c>
      <c r="C1117" s="22"/>
      <c r="D1117" s="4" t="s">
        <v>1389</v>
      </c>
      <c r="E1117" s="4" t="s">
        <v>64</v>
      </c>
      <c r="F1117" s="6">
        <v>132.9</v>
      </c>
      <c r="G1117" s="6">
        <v>31.9</v>
      </c>
      <c r="H1117" s="6">
        <v>1543.4</v>
      </c>
      <c r="I1117" s="6">
        <v>1452.8</v>
      </c>
      <c r="J1117" s="6">
        <v>1647.1</v>
      </c>
      <c r="K1117" s="6">
        <v>1557.5</v>
      </c>
      <c r="L1117" s="9">
        <v>0</v>
      </c>
      <c r="M1117" s="6">
        <v>81</v>
      </c>
      <c r="N1117" s="11" t="s">
        <v>16</v>
      </c>
      <c r="O1117" s="17">
        <f t="shared" si="55"/>
        <v>11.719337848006019</v>
      </c>
    </row>
    <row r="1118" spans="1:15" ht="9.75" outlineLevel="4">
      <c r="A1118" s="3" t="s">
        <v>1193</v>
      </c>
      <c r="B1118" s="3" t="s">
        <v>13</v>
      </c>
      <c r="C1118" s="22"/>
      <c r="D1118" s="4" t="s">
        <v>1456</v>
      </c>
      <c r="E1118" s="4" t="s">
        <v>64</v>
      </c>
      <c r="F1118" s="6">
        <v>119.1</v>
      </c>
      <c r="G1118" s="6">
        <v>11</v>
      </c>
      <c r="H1118" s="6">
        <v>558.7</v>
      </c>
      <c r="I1118" s="6">
        <v>337.5</v>
      </c>
      <c r="J1118" s="6">
        <v>513.9</v>
      </c>
      <c r="K1118" s="6">
        <v>484.9</v>
      </c>
      <c r="L1118" s="9">
        <v>0</v>
      </c>
      <c r="M1118" s="9">
        <v>0</v>
      </c>
      <c r="N1118" s="11" t="s">
        <v>16</v>
      </c>
      <c r="O1118" s="17">
        <f t="shared" si="55"/>
        <v>4.071368597816961</v>
      </c>
    </row>
    <row r="1119" spans="1:15" ht="9.75" outlineLevel="4">
      <c r="A1119" s="3" t="s">
        <v>1193</v>
      </c>
      <c r="B1119" s="3" t="s">
        <v>13</v>
      </c>
      <c r="C1119" s="22"/>
      <c r="D1119" s="4" t="s">
        <v>1437</v>
      </c>
      <c r="E1119" s="4" t="s">
        <v>64</v>
      </c>
      <c r="F1119" s="6">
        <v>92.8</v>
      </c>
      <c r="G1119" s="9">
        <v>0</v>
      </c>
      <c r="H1119" s="9">
        <v>0</v>
      </c>
      <c r="I1119" s="9">
        <v>0</v>
      </c>
      <c r="J1119" s="6">
        <v>1235.6</v>
      </c>
      <c r="K1119" s="6">
        <v>1196</v>
      </c>
      <c r="L1119" s="9">
        <v>0</v>
      </c>
      <c r="M1119" s="9">
        <v>0</v>
      </c>
      <c r="N1119" s="11" t="s">
        <v>16</v>
      </c>
      <c r="O1119" s="17">
        <f t="shared" si="55"/>
        <v>12.88793103448276</v>
      </c>
    </row>
    <row r="1120" spans="1:15" ht="9.75" outlineLevel="4">
      <c r="A1120" s="3" t="s">
        <v>1193</v>
      </c>
      <c r="B1120" s="3" t="s">
        <v>13</v>
      </c>
      <c r="C1120" s="22"/>
      <c r="D1120" s="4" t="s">
        <v>1430</v>
      </c>
      <c r="E1120" s="4" t="s">
        <v>64</v>
      </c>
      <c r="F1120" s="6">
        <v>62.1</v>
      </c>
      <c r="G1120" s="9">
        <v>0</v>
      </c>
      <c r="H1120" s="9">
        <v>0</v>
      </c>
      <c r="I1120" s="9">
        <v>0</v>
      </c>
      <c r="J1120" s="6">
        <v>3599</v>
      </c>
      <c r="K1120" s="6">
        <v>3595.5</v>
      </c>
      <c r="L1120" s="9">
        <v>0</v>
      </c>
      <c r="M1120" s="9">
        <v>0</v>
      </c>
      <c r="N1120" s="11" t="s">
        <v>16</v>
      </c>
      <c r="O1120" s="26">
        <f t="shared" si="55"/>
        <v>57.89855072463768</v>
      </c>
    </row>
    <row r="1121" spans="1:15" ht="9.75" outlineLevel="4">
      <c r="A1121" s="3" t="s">
        <v>1193</v>
      </c>
      <c r="B1121" s="3" t="s">
        <v>13</v>
      </c>
      <c r="C1121" s="22"/>
      <c r="D1121" s="4" t="s">
        <v>1410</v>
      </c>
      <c r="E1121" s="4" t="s">
        <v>1411</v>
      </c>
      <c r="F1121" s="6">
        <v>58.9</v>
      </c>
      <c r="G1121" s="6">
        <v>23</v>
      </c>
      <c r="H1121" s="6">
        <v>539.6</v>
      </c>
      <c r="I1121" s="6">
        <v>436.2</v>
      </c>
      <c r="J1121" s="6">
        <v>482.6</v>
      </c>
      <c r="K1121" s="6">
        <v>471.7</v>
      </c>
      <c r="L1121" s="6">
        <v>19.3</v>
      </c>
      <c r="M1121" s="6">
        <v>43</v>
      </c>
      <c r="N1121" s="11" t="s">
        <v>16</v>
      </c>
      <c r="O1121" s="17">
        <f t="shared" si="55"/>
        <v>8.00848896434635</v>
      </c>
    </row>
    <row r="1122" spans="1:15" ht="9.75" outlineLevel="4">
      <c r="A1122" s="3" t="s">
        <v>1193</v>
      </c>
      <c r="B1122" s="3" t="s">
        <v>13</v>
      </c>
      <c r="C1122" s="22"/>
      <c r="D1122" s="4" t="s">
        <v>1431</v>
      </c>
      <c r="E1122" s="4" t="s">
        <v>1432</v>
      </c>
      <c r="F1122" s="6">
        <v>36</v>
      </c>
      <c r="G1122" s="8" t="s">
        <v>64</v>
      </c>
      <c r="H1122" s="9">
        <v>0</v>
      </c>
      <c r="I1122" s="9">
        <v>0</v>
      </c>
      <c r="J1122" s="6">
        <v>16.7</v>
      </c>
      <c r="K1122" s="10">
        <v>8.78</v>
      </c>
      <c r="L1122" s="8" t="s">
        <v>64</v>
      </c>
      <c r="M1122" s="9">
        <v>0</v>
      </c>
      <c r="N1122" s="11" t="s">
        <v>16</v>
      </c>
      <c r="O1122" s="17">
        <f t="shared" si="55"/>
        <v>0.24388888888888888</v>
      </c>
    </row>
    <row r="1123" spans="1:15" ht="9.75" outlineLevel="4">
      <c r="A1123" s="3" t="s">
        <v>1193</v>
      </c>
      <c r="B1123" s="3" t="s">
        <v>13</v>
      </c>
      <c r="C1123" s="22"/>
      <c r="D1123" s="4" t="s">
        <v>1444</v>
      </c>
      <c r="E1123" s="4" t="s">
        <v>64</v>
      </c>
      <c r="F1123" s="6">
        <v>28.3</v>
      </c>
      <c r="G1123" s="8" t="s">
        <v>64</v>
      </c>
      <c r="H1123" s="9">
        <v>0</v>
      </c>
      <c r="I1123" s="9">
        <v>0</v>
      </c>
      <c r="J1123" s="6">
        <v>466.7</v>
      </c>
      <c r="K1123" s="6">
        <v>466.7</v>
      </c>
      <c r="L1123" s="8" t="s">
        <v>64</v>
      </c>
      <c r="M1123" s="9">
        <v>0</v>
      </c>
      <c r="N1123" s="11" t="s">
        <v>16</v>
      </c>
      <c r="O1123" s="26">
        <f t="shared" si="55"/>
        <v>16.491166077738516</v>
      </c>
    </row>
    <row r="1124" spans="1:14" ht="9.75" outlineLevel="3">
      <c r="A1124" s="19" t="s">
        <v>3032</v>
      </c>
      <c r="B1124" s="3"/>
      <c r="C1124" s="22"/>
      <c r="D1124" s="4">
        <f>COUNTA(D962:D1123)</f>
        <v>162</v>
      </c>
      <c r="E1124" s="4"/>
      <c r="F1124" s="6">
        <f aca="true" t="shared" si="56" ref="F1124:M1124">SUBTOTAL(9,F962:F1123)</f>
        <v>184940.89999999997</v>
      </c>
      <c r="G1124" s="8">
        <f t="shared" si="56"/>
        <v>34708.14899999999</v>
      </c>
      <c r="H1124" s="9">
        <f t="shared" si="56"/>
        <v>1061561.1999999995</v>
      </c>
      <c r="I1124" s="9">
        <f t="shared" si="56"/>
        <v>843553.2000000001</v>
      </c>
      <c r="J1124" s="6">
        <f t="shared" si="56"/>
        <v>1363703.8999999992</v>
      </c>
      <c r="K1124" s="6">
        <f t="shared" si="56"/>
        <v>1248915.880000001</v>
      </c>
      <c r="L1124" s="8">
        <f t="shared" si="56"/>
        <v>43531.73599999999</v>
      </c>
      <c r="M1124" s="9">
        <f t="shared" si="56"/>
        <v>220009</v>
      </c>
      <c r="N1124" s="11"/>
    </row>
    <row r="1125" spans="1:17" ht="9.75" outlineLevel="4">
      <c r="A1125" s="3" t="s">
        <v>782</v>
      </c>
      <c r="B1125" s="3" t="s">
        <v>13</v>
      </c>
      <c r="C1125" s="22"/>
      <c r="D1125" s="4" t="s">
        <v>783</v>
      </c>
      <c r="E1125" s="4" t="s">
        <v>784</v>
      </c>
      <c r="F1125" s="6">
        <v>369431</v>
      </c>
      <c r="G1125" s="6">
        <v>17297</v>
      </c>
      <c r="H1125" s="6">
        <v>446789</v>
      </c>
      <c r="I1125" s="6">
        <v>252668</v>
      </c>
      <c r="J1125" s="6">
        <v>349493</v>
      </c>
      <c r="K1125" s="6">
        <v>210185</v>
      </c>
      <c r="L1125" s="6">
        <v>32952</v>
      </c>
      <c r="M1125" s="6">
        <v>75300</v>
      </c>
      <c r="N1125" s="11" t="s">
        <v>16</v>
      </c>
      <c r="O1125" s="29">
        <f aca="true" t="shared" si="57" ref="O1125:O1188">K1125/F1125</f>
        <v>0.5689425088852857</v>
      </c>
      <c r="P1125">
        <f>COUNTA(O1125:O1324)</f>
        <v>200</v>
      </c>
      <c r="Q1125" s="33">
        <f>AVERAGE(O1125:O1324)</f>
        <v>2.590629296477439</v>
      </c>
    </row>
    <row r="1126" spans="1:15" ht="9.75" outlineLevel="4">
      <c r="A1126" s="3" t="s">
        <v>782</v>
      </c>
      <c r="B1126" s="3" t="s">
        <v>13</v>
      </c>
      <c r="C1126" s="22"/>
      <c r="D1126" s="4" t="s">
        <v>787</v>
      </c>
      <c r="E1126" s="4" t="s">
        <v>788</v>
      </c>
      <c r="F1126" s="6">
        <v>192308</v>
      </c>
      <c r="G1126" s="6">
        <v>15911</v>
      </c>
      <c r="H1126" s="6">
        <v>327289</v>
      </c>
      <c r="I1126" s="6">
        <v>183173</v>
      </c>
      <c r="J1126" s="6">
        <v>266026</v>
      </c>
      <c r="K1126" s="6">
        <v>184009</v>
      </c>
      <c r="L1126" s="6">
        <v>35407</v>
      </c>
      <c r="M1126" s="6">
        <v>64700</v>
      </c>
      <c r="N1126" s="11" t="s">
        <v>16</v>
      </c>
      <c r="O1126" s="29">
        <f t="shared" si="57"/>
        <v>0.9568452690475695</v>
      </c>
    </row>
    <row r="1127" spans="1:15" ht="9.75" outlineLevel="4">
      <c r="A1127" s="3" t="s">
        <v>782</v>
      </c>
      <c r="B1127" s="3" t="s">
        <v>13</v>
      </c>
      <c r="C1127" s="22"/>
      <c r="D1127" s="4" t="s">
        <v>803</v>
      </c>
      <c r="E1127" s="4" t="s">
        <v>804</v>
      </c>
      <c r="F1127" s="6">
        <v>146593</v>
      </c>
      <c r="G1127" s="6">
        <v>995</v>
      </c>
      <c r="H1127" s="6">
        <v>27145</v>
      </c>
      <c r="I1127" s="6">
        <v>17346</v>
      </c>
      <c r="J1127" s="6">
        <v>48741</v>
      </c>
      <c r="K1127" s="6">
        <v>30721</v>
      </c>
      <c r="L1127" s="6">
        <v>3773</v>
      </c>
      <c r="M1127" s="6">
        <v>14000</v>
      </c>
      <c r="N1127" s="11" t="s">
        <v>16</v>
      </c>
      <c r="O1127" s="29">
        <f t="shared" si="57"/>
        <v>0.2095666232357616</v>
      </c>
    </row>
    <row r="1128" spans="1:15" ht="9.75" outlineLevel="4">
      <c r="A1128" s="3" t="s">
        <v>782</v>
      </c>
      <c r="B1128" s="3" t="s">
        <v>13</v>
      </c>
      <c r="C1128" s="22"/>
      <c r="D1128" s="4" t="s">
        <v>791</v>
      </c>
      <c r="E1128" s="4" t="s">
        <v>792</v>
      </c>
      <c r="F1128" s="6">
        <v>91254</v>
      </c>
      <c r="G1128" s="6">
        <v>1326</v>
      </c>
      <c r="H1128" s="6">
        <v>25302</v>
      </c>
      <c r="I1128" s="6">
        <v>16261</v>
      </c>
      <c r="J1128" s="6">
        <v>30460</v>
      </c>
      <c r="K1128" s="6">
        <v>18027</v>
      </c>
      <c r="L1128" s="6">
        <v>1480</v>
      </c>
      <c r="M1128" s="6">
        <v>45340</v>
      </c>
      <c r="N1128" s="11" t="s">
        <v>16</v>
      </c>
      <c r="O1128" s="29">
        <f t="shared" si="57"/>
        <v>0.19754750476691432</v>
      </c>
    </row>
    <row r="1129" spans="1:15" ht="9.75" outlineLevel="4">
      <c r="A1129" s="3" t="s">
        <v>782</v>
      </c>
      <c r="B1129" s="3" t="s">
        <v>13</v>
      </c>
      <c r="C1129" s="22"/>
      <c r="D1129" s="4" t="s">
        <v>793</v>
      </c>
      <c r="E1129" s="4" t="s">
        <v>794</v>
      </c>
      <c r="F1129" s="6">
        <v>55691</v>
      </c>
      <c r="G1129" s="6">
        <v>1505</v>
      </c>
      <c r="H1129" s="6">
        <v>45018</v>
      </c>
      <c r="I1129" s="6">
        <v>40292</v>
      </c>
      <c r="J1129" s="6">
        <v>64469</v>
      </c>
      <c r="K1129" s="6">
        <v>53023</v>
      </c>
      <c r="L1129" s="6">
        <v>5381</v>
      </c>
      <c r="M1129" s="6">
        <v>27605</v>
      </c>
      <c r="N1129" s="11" t="s">
        <v>16</v>
      </c>
      <c r="O1129" s="29">
        <f t="shared" si="57"/>
        <v>0.9520927977590634</v>
      </c>
    </row>
    <row r="1130" spans="1:15" ht="9.75" outlineLevel="4">
      <c r="A1130" s="3" t="s">
        <v>782</v>
      </c>
      <c r="B1130" s="3" t="s">
        <v>13</v>
      </c>
      <c r="C1130" s="22"/>
      <c r="D1130" s="4" t="s">
        <v>799</v>
      </c>
      <c r="E1130" s="4" t="s">
        <v>800</v>
      </c>
      <c r="F1130" s="6">
        <v>55336</v>
      </c>
      <c r="G1130" s="6">
        <v>8329</v>
      </c>
      <c r="H1130" s="6">
        <v>146230</v>
      </c>
      <c r="I1130" s="6">
        <v>75444</v>
      </c>
      <c r="J1130" s="6">
        <v>116539</v>
      </c>
      <c r="K1130" s="6">
        <v>74838</v>
      </c>
      <c r="L1130" s="6">
        <v>17085</v>
      </c>
      <c r="M1130" s="6">
        <v>19100</v>
      </c>
      <c r="N1130" s="11" t="s">
        <v>16</v>
      </c>
      <c r="O1130" s="29">
        <f t="shared" si="57"/>
        <v>1.352428798612115</v>
      </c>
    </row>
    <row r="1131" spans="1:15" ht="9.75" outlineLevel="4">
      <c r="A1131" s="3" t="s">
        <v>782</v>
      </c>
      <c r="B1131" s="3" t="s">
        <v>13</v>
      </c>
      <c r="C1131" s="22"/>
      <c r="D1131" s="4" t="s">
        <v>795</v>
      </c>
      <c r="E1131" s="4" t="s">
        <v>796</v>
      </c>
      <c r="F1131" s="6">
        <v>51158</v>
      </c>
      <c r="G1131" s="6">
        <v>1026</v>
      </c>
      <c r="H1131" s="6">
        <v>33200</v>
      </c>
      <c r="I1131" s="6">
        <v>29743</v>
      </c>
      <c r="J1131" s="6">
        <v>48221</v>
      </c>
      <c r="K1131" s="6">
        <v>37774</v>
      </c>
      <c r="L1131" s="6">
        <v>4158</v>
      </c>
      <c r="M1131" s="6">
        <v>25682</v>
      </c>
      <c r="N1131" s="11" t="s">
        <v>16</v>
      </c>
      <c r="O1131" s="29">
        <f t="shared" si="57"/>
        <v>0.7383791391375738</v>
      </c>
    </row>
    <row r="1132" spans="1:15" ht="9.75" outlineLevel="4">
      <c r="A1132" s="3" t="s">
        <v>782</v>
      </c>
      <c r="B1132" s="3" t="s">
        <v>13</v>
      </c>
      <c r="C1132" s="22"/>
      <c r="D1132" s="4" t="s">
        <v>1119</v>
      </c>
      <c r="E1132" s="4" t="s">
        <v>64</v>
      </c>
      <c r="F1132" s="6">
        <v>47951.2</v>
      </c>
      <c r="G1132" s="6">
        <v>1243.8</v>
      </c>
      <c r="H1132" s="6">
        <v>38046.7</v>
      </c>
      <c r="I1132" s="6">
        <v>29881.6</v>
      </c>
      <c r="J1132" s="6">
        <v>47103.9</v>
      </c>
      <c r="K1132" s="6">
        <v>41183.3</v>
      </c>
      <c r="L1132" s="6">
        <v>2864</v>
      </c>
      <c r="M1132" s="9">
        <v>0</v>
      </c>
      <c r="N1132" s="11" t="s">
        <v>16</v>
      </c>
      <c r="O1132" s="29">
        <f t="shared" si="57"/>
        <v>0.858858589566059</v>
      </c>
    </row>
    <row r="1133" spans="1:15" ht="9.75" outlineLevel="4">
      <c r="A1133" s="3" t="s">
        <v>782</v>
      </c>
      <c r="B1133" s="3" t="s">
        <v>13</v>
      </c>
      <c r="C1133" s="22"/>
      <c r="D1133" s="4" t="s">
        <v>844</v>
      </c>
      <c r="E1133" s="4" t="s">
        <v>845</v>
      </c>
      <c r="F1133" s="6">
        <v>43464</v>
      </c>
      <c r="G1133" s="6">
        <v>326</v>
      </c>
      <c r="H1133" s="6">
        <v>14178</v>
      </c>
      <c r="I1133" s="6">
        <v>12272</v>
      </c>
      <c r="J1133" s="6">
        <v>22256</v>
      </c>
      <c r="K1133" s="6">
        <v>18397</v>
      </c>
      <c r="L1133" s="6">
        <v>2093</v>
      </c>
      <c r="M1133" s="6">
        <v>5300</v>
      </c>
      <c r="N1133" s="11" t="s">
        <v>16</v>
      </c>
      <c r="O1133" s="29">
        <f t="shared" si="57"/>
        <v>0.42326983250506167</v>
      </c>
    </row>
    <row r="1134" spans="1:15" ht="9.75" outlineLevel="4">
      <c r="A1134" s="3" t="s">
        <v>782</v>
      </c>
      <c r="B1134" s="3" t="s">
        <v>13</v>
      </c>
      <c r="C1134" s="22"/>
      <c r="D1134" s="4" t="s">
        <v>840</v>
      </c>
      <c r="E1134" s="4" t="s">
        <v>841</v>
      </c>
      <c r="F1134" s="6">
        <v>40052</v>
      </c>
      <c r="G1134" s="6">
        <v>363</v>
      </c>
      <c r="H1134" s="6">
        <v>11633</v>
      </c>
      <c r="I1134" s="6">
        <v>9045</v>
      </c>
      <c r="J1134" s="6">
        <v>16584</v>
      </c>
      <c r="K1134" s="6">
        <v>11236</v>
      </c>
      <c r="L1134" s="6">
        <v>685</v>
      </c>
      <c r="M1134" s="6">
        <v>5600</v>
      </c>
      <c r="N1134" s="11" t="s">
        <v>16</v>
      </c>
      <c r="O1134" s="29">
        <f t="shared" si="57"/>
        <v>0.28053530410466393</v>
      </c>
    </row>
    <row r="1135" spans="1:15" ht="9.75" outlineLevel="4">
      <c r="A1135" s="3" t="s">
        <v>782</v>
      </c>
      <c r="B1135" s="3" t="s">
        <v>13</v>
      </c>
      <c r="C1135" s="22"/>
      <c r="D1135" s="4" t="s">
        <v>1191</v>
      </c>
      <c r="E1135" s="4" t="s">
        <v>1192</v>
      </c>
      <c r="F1135" s="6">
        <v>27027.9</v>
      </c>
      <c r="G1135" s="8" t="s">
        <v>64</v>
      </c>
      <c r="H1135" s="8" t="s">
        <v>64</v>
      </c>
      <c r="I1135" s="8" t="s">
        <v>64</v>
      </c>
      <c r="J1135" s="8" t="s">
        <v>64</v>
      </c>
      <c r="K1135" s="6">
        <v>42813</v>
      </c>
      <c r="L1135" s="8" t="s">
        <v>64</v>
      </c>
      <c r="M1135" s="8" t="s">
        <v>64</v>
      </c>
      <c r="N1135" s="11" t="s">
        <v>16</v>
      </c>
      <c r="O1135" s="29">
        <f t="shared" si="57"/>
        <v>1.5840298358363023</v>
      </c>
    </row>
    <row r="1136" spans="1:15" ht="9.75" outlineLevel="4">
      <c r="A1136" s="3" t="s">
        <v>782</v>
      </c>
      <c r="B1136" s="3" t="s">
        <v>13</v>
      </c>
      <c r="C1136" s="22"/>
      <c r="D1136" s="4" t="s">
        <v>785</v>
      </c>
      <c r="E1136" s="4" t="s">
        <v>786</v>
      </c>
      <c r="F1136" s="6">
        <v>23633</v>
      </c>
      <c r="G1136" s="6">
        <v>1835</v>
      </c>
      <c r="H1136" s="9">
        <v>0</v>
      </c>
      <c r="I1136" s="6">
        <v>10911</v>
      </c>
      <c r="J1136" s="6">
        <v>36942</v>
      </c>
      <c r="K1136" s="6">
        <v>30841</v>
      </c>
      <c r="L1136" s="6">
        <v>2184</v>
      </c>
      <c r="M1136" s="6">
        <v>65000</v>
      </c>
      <c r="N1136" s="11" t="s">
        <v>16</v>
      </c>
      <c r="O1136" s="29">
        <f t="shared" si="57"/>
        <v>1.3049972496085982</v>
      </c>
    </row>
    <row r="1137" spans="1:15" ht="9.75" outlineLevel="4">
      <c r="A1137" s="3" t="s">
        <v>782</v>
      </c>
      <c r="B1137" s="3" t="s">
        <v>13</v>
      </c>
      <c r="C1137" s="22"/>
      <c r="D1137" s="4" t="s">
        <v>789</v>
      </c>
      <c r="E1137" s="4" t="s">
        <v>790</v>
      </c>
      <c r="F1137" s="6">
        <v>21440</v>
      </c>
      <c r="G1137" s="6">
        <v>413</v>
      </c>
      <c r="H1137" s="6">
        <v>5405</v>
      </c>
      <c r="I1137" s="6">
        <v>3362</v>
      </c>
      <c r="J1137" s="6">
        <v>33562</v>
      </c>
      <c r="K1137" s="6">
        <v>23938</v>
      </c>
      <c r="L1137" s="6">
        <v>699</v>
      </c>
      <c r="M1137" s="6">
        <v>54540</v>
      </c>
      <c r="N1137" s="11" t="s">
        <v>16</v>
      </c>
      <c r="O1137" s="29">
        <f t="shared" si="57"/>
        <v>1.1165111940298507</v>
      </c>
    </row>
    <row r="1138" spans="1:15" ht="9.75" outlineLevel="4">
      <c r="A1138" s="3" t="s">
        <v>782</v>
      </c>
      <c r="B1138" s="3" t="s">
        <v>13</v>
      </c>
      <c r="C1138" s="22"/>
      <c r="D1138" s="4" t="s">
        <v>842</v>
      </c>
      <c r="E1138" s="4" t="s">
        <v>843</v>
      </c>
      <c r="F1138" s="6">
        <v>20951</v>
      </c>
      <c r="G1138" s="6">
        <v>2915</v>
      </c>
      <c r="H1138" s="6">
        <v>71465</v>
      </c>
      <c r="I1138" s="6">
        <v>32422</v>
      </c>
      <c r="J1138" s="6">
        <v>40751</v>
      </c>
      <c r="K1138" s="6">
        <v>29787</v>
      </c>
      <c r="L1138" s="6">
        <v>6618</v>
      </c>
      <c r="M1138" s="6">
        <v>5500</v>
      </c>
      <c r="N1138" s="11" t="s">
        <v>16</v>
      </c>
      <c r="O1138" s="29">
        <f t="shared" si="57"/>
        <v>1.4217459787122333</v>
      </c>
    </row>
    <row r="1139" spans="1:15" ht="9.75" outlineLevel="4">
      <c r="A1139" s="3" t="s">
        <v>782</v>
      </c>
      <c r="B1139" s="3" t="s">
        <v>13</v>
      </c>
      <c r="C1139" s="22"/>
      <c r="D1139" s="4" t="s">
        <v>1110</v>
      </c>
      <c r="E1139" s="4" t="s">
        <v>64</v>
      </c>
      <c r="F1139" s="6">
        <v>20615</v>
      </c>
      <c r="G1139" s="6">
        <v>1059</v>
      </c>
      <c r="H1139" s="9">
        <v>0</v>
      </c>
      <c r="I1139" s="6">
        <v>9730</v>
      </c>
      <c r="J1139" s="6">
        <v>85147</v>
      </c>
      <c r="K1139" s="6">
        <v>68803</v>
      </c>
      <c r="L1139" s="6">
        <v>6507</v>
      </c>
      <c r="M1139" s="9">
        <v>0</v>
      </c>
      <c r="N1139" s="11" t="s">
        <v>16</v>
      </c>
      <c r="O1139" s="29">
        <f t="shared" si="57"/>
        <v>3.337521222410866</v>
      </c>
    </row>
    <row r="1140" spans="1:15" ht="9.75" outlineLevel="4">
      <c r="A1140" s="3" t="s">
        <v>782</v>
      </c>
      <c r="B1140" s="3" t="s">
        <v>13</v>
      </c>
      <c r="C1140" s="22"/>
      <c r="D1140" s="4" t="s">
        <v>916</v>
      </c>
      <c r="E1140" s="4" t="s">
        <v>64</v>
      </c>
      <c r="F1140" s="6">
        <v>19828.2</v>
      </c>
      <c r="G1140" s="6">
        <v>84.6</v>
      </c>
      <c r="H1140" s="6">
        <v>2069</v>
      </c>
      <c r="I1140" s="6">
        <v>1806.1</v>
      </c>
      <c r="J1140" s="6">
        <v>4043.9</v>
      </c>
      <c r="K1140" s="6">
        <v>2503.1</v>
      </c>
      <c r="L1140" s="6">
        <v>470.5</v>
      </c>
      <c r="M1140" s="6">
        <v>1714</v>
      </c>
      <c r="N1140" s="11" t="s">
        <v>16</v>
      </c>
      <c r="O1140" s="29">
        <f t="shared" si="57"/>
        <v>0.12623939641520662</v>
      </c>
    </row>
    <row r="1141" spans="1:15" ht="9.75" outlineLevel="4">
      <c r="A1141" s="3" t="s">
        <v>782</v>
      </c>
      <c r="B1141" s="3" t="s">
        <v>13</v>
      </c>
      <c r="C1141" s="22"/>
      <c r="D1141" s="4" t="s">
        <v>886</v>
      </c>
      <c r="E1141" s="4" t="s">
        <v>887</v>
      </c>
      <c r="F1141" s="6">
        <v>19764.3</v>
      </c>
      <c r="G1141" s="6">
        <v>361.4</v>
      </c>
      <c r="H1141" s="6">
        <v>4852.4</v>
      </c>
      <c r="I1141" s="6">
        <v>3670.5</v>
      </c>
      <c r="J1141" s="6">
        <v>9230.6</v>
      </c>
      <c r="K1141" s="6">
        <v>7156.7</v>
      </c>
      <c r="L1141" s="6">
        <v>564.8</v>
      </c>
      <c r="M1141" s="6">
        <v>2686</v>
      </c>
      <c r="N1141" s="11" t="s">
        <v>16</v>
      </c>
      <c r="O1141" s="29">
        <f t="shared" si="57"/>
        <v>0.3621023765071366</v>
      </c>
    </row>
    <row r="1142" spans="1:15" ht="9.75" outlineLevel="4">
      <c r="A1142" s="3" t="s">
        <v>782</v>
      </c>
      <c r="B1142" s="3" t="s">
        <v>13</v>
      </c>
      <c r="C1142" s="22"/>
      <c r="D1142" s="4" t="s">
        <v>809</v>
      </c>
      <c r="E1142" s="4" t="s">
        <v>810</v>
      </c>
      <c r="F1142" s="6">
        <v>19312</v>
      </c>
      <c r="G1142" s="6">
        <v>4261</v>
      </c>
      <c r="H1142" s="6">
        <v>74515</v>
      </c>
      <c r="I1142" s="6">
        <v>39730</v>
      </c>
      <c r="J1142" s="6">
        <v>56259</v>
      </c>
      <c r="K1142" s="6">
        <v>41797</v>
      </c>
      <c r="L1142" s="6">
        <v>10617</v>
      </c>
      <c r="M1142" s="6">
        <v>11700</v>
      </c>
      <c r="N1142" s="11" t="s">
        <v>16</v>
      </c>
      <c r="O1142" s="29">
        <f t="shared" si="57"/>
        <v>2.1643019884009944</v>
      </c>
    </row>
    <row r="1143" spans="1:15" ht="9.75" outlineLevel="4">
      <c r="A1143" s="3" t="s">
        <v>782</v>
      </c>
      <c r="B1143" s="3" t="s">
        <v>13</v>
      </c>
      <c r="C1143" s="22"/>
      <c r="D1143" s="4" t="s">
        <v>1174</v>
      </c>
      <c r="E1143" s="4" t="s">
        <v>1175</v>
      </c>
      <c r="F1143" s="6">
        <v>18088</v>
      </c>
      <c r="G1143" s="6">
        <v>244</v>
      </c>
      <c r="H1143" s="6">
        <v>9358</v>
      </c>
      <c r="I1143" s="6">
        <v>8849</v>
      </c>
      <c r="J1143" s="6">
        <v>13644</v>
      </c>
      <c r="K1143" s="6">
        <v>11013</v>
      </c>
      <c r="L1143" s="6">
        <v>2416</v>
      </c>
      <c r="M1143" s="9">
        <v>0</v>
      </c>
      <c r="N1143" s="11" t="s">
        <v>16</v>
      </c>
      <c r="O1143" s="29">
        <f t="shared" si="57"/>
        <v>0.6088567005749669</v>
      </c>
    </row>
    <row r="1144" spans="1:15" ht="9.75" outlineLevel="4">
      <c r="A1144" s="3" t="s">
        <v>782</v>
      </c>
      <c r="B1144" s="3" t="s">
        <v>13</v>
      </c>
      <c r="C1144" s="22"/>
      <c r="D1144" s="4" t="s">
        <v>828</v>
      </c>
      <c r="E1144" s="4" t="s">
        <v>829</v>
      </c>
      <c r="F1144" s="6">
        <v>17577</v>
      </c>
      <c r="G1144" s="6">
        <v>3319</v>
      </c>
      <c r="H1144" s="6">
        <v>88185</v>
      </c>
      <c r="I1144" s="6">
        <v>36296</v>
      </c>
      <c r="J1144" s="6">
        <v>50637</v>
      </c>
      <c r="K1144" s="6">
        <v>37624</v>
      </c>
      <c r="L1144" s="6">
        <v>6988</v>
      </c>
      <c r="M1144" s="6">
        <v>6600</v>
      </c>
      <c r="N1144" s="11" t="s">
        <v>16</v>
      </c>
      <c r="O1144" s="29">
        <f t="shared" si="57"/>
        <v>2.1405245491266998</v>
      </c>
    </row>
    <row r="1145" spans="1:15" ht="9.75" outlineLevel="4">
      <c r="A1145" s="3" t="s">
        <v>782</v>
      </c>
      <c r="B1145" s="3" t="s">
        <v>13</v>
      </c>
      <c r="C1145" s="22"/>
      <c r="D1145" s="4" t="s">
        <v>1129</v>
      </c>
      <c r="E1145" s="4" t="s">
        <v>1130</v>
      </c>
      <c r="F1145" s="6">
        <v>17270</v>
      </c>
      <c r="G1145" s="6">
        <v>67.5</v>
      </c>
      <c r="H1145" s="6">
        <v>1056.3</v>
      </c>
      <c r="I1145" s="6">
        <v>825.1</v>
      </c>
      <c r="J1145" s="6">
        <v>2040</v>
      </c>
      <c r="K1145" s="6">
        <v>1245.5</v>
      </c>
      <c r="L1145" s="6">
        <v>95.1</v>
      </c>
      <c r="M1145" s="9">
        <v>0</v>
      </c>
      <c r="N1145" s="11" t="s">
        <v>16</v>
      </c>
      <c r="O1145" s="29">
        <f t="shared" si="57"/>
        <v>0.07211928199189346</v>
      </c>
    </row>
    <row r="1146" spans="1:15" ht="9.75" outlineLevel="4">
      <c r="A1146" s="3" t="s">
        <v>782</v>
      </c>
      <c r="B1146" s="3" t="s">
        <v>13</v>
      </c>
      <c r="C1146" s="22"/>
      <c r="D1146" s="4" t="s">
        <v>1149</v>
      </c>
      <c r="E1146" s="4" t="s">
        <v>1150</v>
      </c>
      <c r="F1146" s="6">
        <v>16802.1</v>
      </c>
      <c r="G1146" s="6">
        <v>105.7</v>
      </c>
      <c r="H1146" s="6">
        <v>1820.3</v>
      </c>
      <c r="I1146" s="6">
        <v>1617.4</v>
      </c>
      <c r="J1146" s="6">
        <v>6547.5</v>
      </c>
      <c r="K1146" s="6">
        <v>5422.9</v>
      </c>
      <c r="L1146" s="6">
        <v>228</v>
      </c>
      <c r="M1146" s="9">
        <v>0</v>
      </c>
      <c r="N1146" s="11" t="s">
        <v>16</v>
      </c>
      <c r="O1146" s="29">
        <f t="shared" si="57"/>
        <v>0.32275132275132273</v>
      </c>
    </row>
    <row r="1147" spans="1:15" ht="9.75" outlineLevel="4">
      <c r="A1147" s="3" t="s">
        <v>782</v>
      </c>
      <c r="B1147" s="3" t="s">
        <v>13</v>
      </c>
      <c r="C1147" s="22"/>
      <c r="D1147" s="4" t="s">
        <v>872</v>
      </c>
      <c r="E1147" s="4" t="s">
        <v>873</v>
      </c>
      <c r="F1147" s="6">
        <v>16693.5</v>
      </c>
      <c r="G1147" s="6">
        <v>3997</v>
      </c>
      <c r="H1147" s="6">
        <v>50254.5</v>
      </c>
      <c r="I1147" s="6">
        <v>29172.6</v>
      </c>
      <c r="J1147" s="6">
        <v>34762.7</v>
      </c>
      <c r="K1147" s="6">
        <v>23622.5</v>
      </c>
      <c r="L1147" s="6">
        <v>8246.8</v>
      </c>
      <c r="M1147" s="6">
        <v>3000</v>
      </c>
      <c r="N1147" s="11" t="s">
        <v>16</v>
      </c>
      <c r="O1147" s="29">
        <f t="shared" si="57"/>
        <v>1.415071734507443</v>
      </c>
    </row>
    <row r="1148" spans="1:15" ht="9.75" outlineLevel="4">
      <c r="A1148" s="3" t="s">
        <v>782</v>
      </c>
      <c r="B1148" s="3" t="s">
        <v>13</v>
      </c>
      <c r="C1148" s="22"/>
      <c r="D1148" s="4" t="s">
        <v>830</v>
      </c>
      <c r="E1148" s="4" t="s">
        <v>831</v>
      </c>
      <c r="F1148" s="6">
        <v>16375</v>
      </c>
      <c r="G1148" s="6">
        <v>4544</v>
      </c>
      <c r="H1148" s="6">
        <v>75107</v>
      </c>
      <c r="I1148" s="6">
        <v>41589</v>
      </c>
      <c r="J1148" s="6">
        <v>61689</v>
      </c>
      <c r="K1148" s="6">
        <v>38627</v>
      </c>
      <c r="L1148" s="6">
        <v>9508</v>
      </c>
      <c r="M1148" s="6">
        <v>6100</v>
      </c>
      <c r="N1148" s="11" t="s">
        <v>16</v>
      </c>
      <c r="O1148" s="29">
        <f t="shared" si="57"/>
        <v>2.3589007633587786</v>
      </c>
    </row>
    <row r="1149" spans="1:15" ht="9.75" outlineLevel="4">
      <c r="A1149" s="3" t="s">
        <v>782</v>
      </c>
      <c r="B1149" s="3" t="s">
        <v>13</v>
      </c>
      <c r="C1149" s="22"/>
      <c r="D1149" s="4" t="s">
        <v>838</v>
      </c>
      <c r="E1149" s="4" t="s">
        <v>839</v>
      </c>
      <c r="F1149" s="6">
        <v>15153.6</v>
      </c>
      <c r="G1149" s="6">
        <v>187.8</v>
      </c>
      <c r="H1149" s="6">
        <v>2980.5</v>
      </c>
      <c r="I1149" s="6">
        <v>2153.2</v>
      </c>
      <c r="J1149" s="6">
        <v>5682.6</v>
      </c>
      <c r="K1149" s="6">
        <v>4336.3</v>
      </c>
      <c r="L1149" s="6">
        <v>223.3</v>
      </c>
      <c r="M1149" s="6">
        <v>5700</v>
      </c>
      <c r="N1149" s="11" t="s">
        <v>16</v>
      </c>
      <c r="O1149" s="29">
        <f t="shared" si="57"/>
        <v>0.28615642487593707</v>
      </c>
    </row>
    <row r="1150" spans="1:15" ht="9.75" outlineLevel="4">
      <c r="A1150" s="3" t="s">
        <v>782</v>
      </c>
      <c r="B1150" s="3" t="s">
        <v>13</v>
      </c>
      <c r="C1150" s="22"/>
      <c r="D1150" s="4" t="s">
        <v>1135</v>
      </c>
      <c r="E1150" s="4" t="s">
        <v>1136</v>
      </c>
      <c r="F1150" s="6">
        <v>14403</v>
      </c>
      <c r="G1150" s="8" t="s">
        <v>64</v>
      </c>
      <c r="H1150" s="9">
        <v>0</v>
      </c>
      <c r="I1150" s="6">
        <v>40722</v>
      </c>
      <c r="J1150" s="6">
        <v>84231</v>
      </c>
      <c r="K1150" s="6">
        <v>78757</v>
      </c>
      <c r="L1150" s="8" t="s">
        <v>64</v>
      </c>
      <c r="M1150" s="9">
        <v>0</v>
      </c>
      <c r="N1150" s="11" t="s">
        <v>16</v>
      </c>
      <c r="O1150" s="29">
        <f t="shared" si="57"/>
        <v>5.468096924251892</v>
      </c>
    </row>
    <row r="1151" spans="1:15" ht="9.75" outlineLevel="4">
      <c r="A1151" s="3" t="s">
        <v>782</v>
      </c>
      <c r="B1151" s="3" t="s">
        <v>13</v>
      </c>
      <c r="C1151" s="22"/>
      <c r="D1151" s="4" t="s">
        <v>1113</v>
      </c>
      <c r="E1151" s="4" t="s">
        <v>64</v>
      </c>
      <c r="F1151" s="6">
        <v>13925</v>
      </c>
      <c r="G1151" s="6">
        <v>327</v>
      </c>
      <c r="H1151" s="6">
        <v>14530</v>
      </c>
      <c r="I1151" s="6">
        <v>9537</v>
      </c>
      <c r="J1151" s="6">
        <v>13679</v>
      </c>
      <c r="K1151" s="6">
        <v>11898</v>
      </c>
      <c r="L1151" s="6">
        <v>1384</v>
      </c>
      <c r="M1151" s="9">
        <v>0</v>
      </c>
      <c r="N1151" s="11" t="s">
        <v>16</v>
      </c>
      <c r="O1151" s="29">
        <f t="shared" si="57"/>
        <v>0.8544344703770197</v>
      </c>
    </row>
    <row r="1152" spans="1:15" ht="9.75" outlineLevel="4">
      <c r="A1152" s="3" t="s">
        <v>782</v>
      </c>
      <c r="B1152" s="3" t="s">
        <v>13</v>
      </c>
      <c r="C1152" s="22"/>
      <c r="D1152" s="4" t="s">
        <v>856</v>
      </c>
      <c r="E1152" s="4" t="s">
        <v>857</v>
      </c>
      <c r="F1152" s="6">
        <v>13478</v>
      </c>
      <c r="G1152" s="6">
        <v>5157</v>
      </c>
      <c r="H1152" s="6">
        <v>103458</v>
      </c>
      <c r="I1152" s="6">
        <v>48076</v>
      </c>
      <c r="J1152" s="6">
        <v>55952</v>
      </c>
      <c r="K1152" s="6">
        <v>39382</v>
      </c>
      <c r="L1152" s="6">
        <v>12372</v>
      </c>
      <c r="M1152" s="6">
        <v>4950</v>
      </c>
      <c r="N1152" s="11" t="s">
        <v>16</v>
      </c>
      <c r="O1152" s="29">
        <f t="shared" si="57"/>
        <v>2.921946876391156</v>
      </c>
    </row>
    <row r="1153" spans="1:15" ht="9.75" outlineLevel="4">
      <c r="A1153" s="3" t="s">
        <v>782</v>
      </c>
      <c r="B1153" s="3" t="s">
        <v>13</v>
      </c>
      <c r="C1153" s="22"/>
      <c r="D1153" s="4" t="s">
        <v>894</v>
      </c>
      <c r="E1153" s="4" t="s">
        <v>895</v>
      </c>
      <c r="F1153" s="6">
        <v>12195.1</v>
      </c>
      <c r="G1153" s="6">
        <v>294.7</v>
      </c>
      <c r="H1153" s="6">
        <v>13602.6</v>
      </c>
      <c r="I1153" s="6">
        <v>11662.4</v>
      </c>
      <c r="J1153" s="6">
        <v>15304.6</v>
      </c>
      <c r="K1153" s="6">
        <v>12309.6</v>
      </c>
      <c r="L1153" s="6">
        <v>1779.2</v>
      </c>
      <c r="M1153" s="6">
        <v>2269</v>
      </c>
      <c r="N1153" s="11" t="s">
        <v>16</v>
      </c>
      <c r="O1153" s="29">
        <f t="shared" si="57"/>
        <v>1.0093890169002304</v>
      </c>
    </row>
    <row r="1154" spans="1:15" ht="9.75" outlineLevel="4">
      <c r="A1154" s="3" t="s">
        <v>782</v>
      </c>
      <c r="B1154" s="3" t="s">
        <v>13</v>
      </c>
      <c r="C1154" s="22"/>
      <c r="D1154" s="4" t="s">
        <v>1156</v>
      </c>
      <c r="E1154" s="4" t="s">
        <v>1157</v>
      </c>
      <c r="F1154" s="6">
        <v>12191.7</v>
      </c>
      <c r="G1154" s="6">
        <v>279.4</v>
      </c>
      <c r="H1154" s="6">
        <v>13377.6</v>
      </c>
      <c r="I1154" s="6">
        <v>11535.5</v>
      </c>
      <c r="J1154" s="6">
        <v>14634.5</v>
      </c>
      <c r="K1154" s="6">
        <v>13264.9</v>
      </c>
      <c r="L1154" s="6">
        <v>1746</v>
      </c>
      <c r="M1154" s="9">
        <v>0</v>
      </c>
      <c r="N1154" s="11" t="s">
        <v>16</v>
      </c>
      <c r="O1154" s="29">
        <f t="shared" si="57"/>
        <v>1.0880271004043733</v>
      </c>
    </row>
    <row r="1155" spans="1:15" ht="9.75" outlineLevel="4">
      <c r="A1155" s="3" t="s">
        <v>782</v>
      </c>
      <c r="B1155" s="3" t="s">
        <v>13</v>
      </c>
      <c r="C1155" s="22"/>
      <c r="D1155" s="4" t="s">
        <v>870</v>
      </c>
      <c r="E1155" s="4" t="s">
        <v>871</v>
      </c>
      <c r="F1155" s="6">
        <v>10924</v>
      </c>
      <c r="G1155" s="6">
        <v>2757</v>
      </c>
      <c r="H1155" s="6">
        <v>50924</v>
      </c>
      <c r="I1155" s="6">
        <v>29040</v>
      </c>
      <c r="J1155" s="6">
        <v>36011</v>
      </c>
      <c r="K1155" s="6">
        <v>27411</v>
      </c>
      <c r="L1155" s="6">
        <v>5160</v>
      </c>
      <c r="M1155" s="6">
        <v>3330</v>
      </c>
      <c r="N1155" s="11" t="s">
        <v>16</v>
      </c>
      <c r="O1155" s="29">
        <f t="shared" si="57"/>
        <v>2.509245697546686</v>
      </c>
    </row>
    <row r="1156" spans="1:15" ht="9.75" outlineLevel="4">
      <c r="A1156" s="3" t="s">
        <v>782</v>
      </c>
      <c r="B1156" s="3" t="s">
        <v>13</v>
      </c>
      <c r="C1156" s="22"/>
      <c r="D1156" s="4" t="s">
        <v>956</v>
      </c>
      <c r="E1156" s="4" t="s">
        <v>957</v>
      </c>
      <c r="F1156" s="6">
        <v>8829.7</v>
      </c>
      <c r="G1156" s="6">
        <v>122.5</v>
      </c>
      <c r="H1156" s="6">
        <v>2180.2</v>
      </c>
      <c r="I1156" s="6">
        <v>1487.1</v>
      </c>
      <c r="J1156" s="6">
        <v>2417.8</v>
      </c>
      <c r="K1156" s="6">
        <v>2031.5</v>
      </c>
      <c r="L1156" s="6">
        <v>191.3</v>
      </c>
      <c r="M1156" s="6">
        <v>982</v>
      </c>
      <c r="N1156" s="11" t="s">
        <v>16</v>
      </c>
      <c r="O1156" s="29">
        <f t="shared" si="57"/>
        <v>0.2300757670136018</v>
      </c>
    </row>
    <row r="1157" spans="1:15" ht="9.75" outlineLevel="4">
      <c r="A1157" s="3" t="s">
        <v>782</v>
      </c>
      <c r="B1157" s="3" t="s">
        <v>13</v>
      </c>
      <c r="C1157" s="22"/>
      <c r="D1157" s="4" t="s">
        <v>1105</v>
      </c>
      <c r="E1157" s="4" t="s">
        <v>1106</v>
      </c>
      <c r="F1157" s="6">
        <v>8782</v>
      </c>
      <c r="G1157" s="6">
        <v>293</v>
      </c>
      <c r="H1157" s="9">
        <v>0</v>
      </c>
      <c r="I1157" s="6">
        <v>1717</v>
      </c>
      <c r="J1157" s="6">
        <v>11500</v>
      </c>
      <c r="K1157" s="6">
        <v>8216</v>
      </c>
      <c r="L1157" s="6">
        <v>285</v>
      </c>
      <c r="M1157" s="9">
        <v>0</v>
      </c>
      <c r="N1157" s="11" t="s">
        <v>16</v>
      </c>
      <c r="O1157" s="29">
        <f t="shared" si="57"/>
        <v>0.9355499886130721</v>
      </c>
    </row>
    <row r="1158" spans="1:15" ht="9.75" outlineLevel="4">
      <c r="A1158" s="3" t="s">
        <v>782</v>
      </c>
      <c r="B1158" s="3" t="s">
        <v>13</v>
      </c>
      <c r="C1158" s="22"/>
      <c r="D1158" s="4" t="s">
        <v>926</v>
      </c>
      <c r="E1158" s="4" t="s">
        <v>927</v>
      </c>
      <c r="F1158" s="6">
        <v>8616.5</v>
      </c>
      <c r="G1158" s="6">
        <v>351</v>
      </c>
      <c r="H1158" s="6">
        <v>6521.1</v>
      </c>
      <c r="I1158" s="6">
        <v>4824.6</v>
      </c>
      <c r="J1158" s="6">
        <v>6453.5</v>
      </c>
      <c r="K1158" s="6">
        <v>5607.7</v>
      </c>
      <c r="L1158" s="6">
        <v>762.2</v>
      </c>
      <c r="M1158" s="6">
        <v>1350</v>
      </c>
      <c r="N1158" s="11" t="s">
        <v>16</v>
      </c>
      <c r="O1158" s="29">
        <f t="shared" si="57"/>
        <v>0.6508094934137991</v>
      </c>
    </row>
    <row r="1159" spans="1:15" ht="9.75" outlineLevel="4">
      <c r="A1159" s="3" t="s">
        <v>782</v>
      </c>
      <c r="B1159" s="3" t="s">
        <v>13</v>
      </c>
      <c r="C1159" s="22"/>
      <c r="D1159" s="4" t="s">
        <v>1178</v>
      </c>
      <c r="E1159" s="4" t="s">
        <v>1179</v>
      </c>
      <c r="F1159" s="6">
        <v>8616.5</v>
      </c>
      <c r="G1159" s="6">
        <v>346.5</v>
      </c>
      <c r="H1159" s="6">
        <v>6514.3</v>
      </c>
      <c r="I1159" s="6">
        <v>4824.6</v>
      </c>
      <c r="J1159" s="6">
        <v>6377.2</v>
      </c>
      <c r="K1159" s="6">
        <v>5654.6</v>
      </c>
      <c r="L1159" s="6">
        <v>762.2</v>
      </c>
      <c r="M1159" s="9">
        <v>0</v>
      </c>
      <c r="N1159" s="11" t="s">
        <v>16</v>
      </c>
      <c r="O1159" s="29">
        <f t="shared" si="57"/>
        <v>0.6562525387338247</v>
      </c>
    </row>
    <row r="1160" spans="1:15" ht="9.75" outlineLevel="4">
      <c r="A1160" s="3" t="s">
        <v>782</v>
      </c>
      <c r="B1160" s="3" t="s">
        <v>13</v>
      </c>
      <c r="C1160" s="22"/>
      <c r="D1160" s="4" t="s">
        <v>1117</v>
      </c>
      <c r="E1160" s="4" t="s">
        <v>1118</v>
      </c>
      <c r="F1160" s="6">
        <v>7964.7</v>
      </c>
      <c r="G1160" s="6">
        <v>442.7</v>
      </c>
      <c r="H1160" s="6">
        <v>18467.9</v>
      </c>
      <c r="I1160" s="6">
        <v>15692.7</v>
      </c>
      <c r="J1160" s="6">
        <v>17746.9</v>
      </c>
      <c r="K1160" s="6">
        <v>16093.6</v>
      </c>
      <c r="L1160" s="6">
        <v>2933.8</v>
      </c>
      <c r="M1160" s="9">
        <v>0</v>
      </c>
      <c r="N1160" s="11" t="s">
        <v>16</v>
      </c>
      <c r="O1160" s="29">
        <f t="shared" si="57"/>
        <v>2.0206159679586175</v>
      </c>
    </row>
    <row r="1161" spans="1:15" ht="9.75" outlineLevel="4">
      <c r="A1161" s="3" t="s">
        <v>782</v>
      </c>
      <c r="B1161" s="3" t="s">
        <v>13</v>
      </c>
      <c r="C1161" s="22"/>
      <c r="D1161" s="4" t="s">
        <v>797</v>
      </c>
      <c r="E1161" s="4" t="s">
        <v>798</v>
      </c>
      <c r="F1161" s="6">
        <v>7942.6</v>
      </c>
      <c r="G1161" s="6">
        <v>170.8</v>
      </c>
      <c r="H1161" s="6">
        <v>2291.8</v>
      </c>
      <c r="I1161" s="6">
        <v>1458.4</v>
      </c>
      <c r="J1161" s="6">
        <v>7175.6</v>
      </c>
      <c r="K1161" s="6">
        <v>3786.6</v>
      </c>
      <c r="L1161" s="6">
        <v>404.4</v>
      </c>
      <c r="M1161" s="6">
        <v>20300</v>
      </c>
      <c r="N1161" s="11" t="s">
        <v>16</v>
      </c>
      <c r="O1161" s="29">
        <f t="shared" si="57"/>
        <v>0.47674565003903</v>
      </c>
    </row>
    <row r="1162" spans="1:15" ht="9.75" outlineLevel="4">
      <c r="A1162" s="3" t="s">
        <v>782</v>
      </c>
      <c r="B1162" s="3" t="s">
        <v>13</v>
      </c>
      <c r="C1162" s="22"/>
      <c r="D1162" s="4" t="s">
        <v>824</v>
      </c>
      <c r="E1162" s="4" t="s">
        <v>825</v>
      </c>
      <c r="F1162" s="6">
        <v>7637</v>
      </c>
      <c r="G1162" s="6">
        <v>967</v>
      </c>
      <c r="H1162" s="6">
        <v>36435</v>
      </c>
      <c r="I1162" s="6">
        <v>28081</v>
      </c>
      <c r="J1162" s="6">
        <v>50563</v>
      </c>
      <c r="K1162" s="6">
        <v>41862</v>
      </c>
      <c r="L1162" s="6">
        <v>4031</v>
      </c>
      <c r="M1162" s="6">
        <v>6742</v>
      </c>
      <c r="N1162" s="11" t="s">
        <v>16</v>
      </c>
      <c r="O1162" s="29">
        <f t="shared" si="57"/>
        <v>5.481471782113395</v>
      </c>
    </row>
    <row r="1163" spans="1:15" ht="9.75" outlineLevel="4">
      <c r="A1163" s="3" t="s">
        <v>782</v>
      </c>
      <c r="B1163" s="3" t="s">
        <v>13</v>
      </c>
      <c r="C1163" s="22"/>
      <c r="D1163" s="4" t="s">
        <v>1189</v>
      </c>
      <c r="E1163" s="4" t="s">
        <v>1190</v>
      </c>
      <c r="F1163" s="6">
        <v>7409</v>
      </c>
      <c r="G1163" s="6">
        <v>944</v>
      </c>
      <c r="H1163" s="6">
        <v>35479</v>
      </c>
      <c r="I1163" s="6">
        <v>27322</v>
      </c>
      <c r="J1163" s="6">
        <v>49322</v>
      </c>
      <c r="K1163" s="6">
        <v>45813</v>
      </c>
      <c r="L1163" s="6">
        <v>3692</v>
      </c>
      <c r="M1163" s="9">
        <v>0</v>
      </c>
      <c r="N1163" s="11" t="s">
        <v>16</v>
      </c>
      <c r="O1163" s="29">
        <f t="shared" si="57"/>
        <v>6.183425563503847</v>
      </c>
    </row>
    <row r="1164" spans="1:15" ht="9.75" outlineLevel="4">
      <c r="A1164" s="3" t="s">
        <v>782</v>
      </c>
      <c r="B1164" s="3" t="s">
        <v>13</v>
      </c>
      <c r="C1164" s="22"/>
      <c r="D1164" s="4" t="s">
        <v>815</v>
      </c>
      <c r="E1164" s="4" t="s">
        <v>816</v>
      </c>
      <c r="F1164" s="6">
        <v>6733.8</v>
      </c>
      <c r="G1164" s="6">
        <v>655.7</v>
      </c>
      <c r="H1164" s="6">
        <v>15275.9</v>
      </c>
      <c r="I1164" s="6">
        <v>10577.3</v>
      </c>
      <c r="J1164" s="6">
        <v>13191.1</v>
      </c>
      <c r="K1164" s="6">
        <v>8713.3</v>
      </c>
      <c r="L1164" s="6">
        <v>471.1</v>
      </c>
      <c r="M1164" s="6">
        <v>8300</v>
      </c>
      <c r="N1164" s="11" t="s">
        <v>16</v>
      </c>
      <c r="O1164" s="29">
        <f t="shared" si="57"/>
        <v>1.2939647747185836</v>
      </c>
    </row>
    <row r="1165" spans="1:15" ht="9.75" outlineLevel="4">
      <c r="A1165" s="3" t="s">
        <v>782</v>
      </c>
      <c r="B1165" s="3" t="s">
        <v>13</v>
      </c>
      <c r="C1165" s="22"/>
      <c r="D1165" s="4" t="s">
        <v>882</v>
      </c>
      <c r="E1165" s="4" t="s">
        <v>883</v>
      </c>
      <c r="F1165" s="6">
        <v>6704</v>
      </c>
      <c r="G1165" s="6">
        <v>124.1</v>
      </c>
      <c r="H1165" s="6">
        <v>2082.3</v>
      </c>
      <c r="I1165" s="6">
        <v>1372.3</v>
      </c>
      <c r="J1165" s="6">
        <v>2200.9</v>
      </c>
      <c r="K1165" s="6">
        <v>1238.7</v>
      </c>
      <c r="L1165" s="6">
        <v>88.4</v>
      </c>
      <c r="M1165" s="6">
        <v>2745</v>
      </c>
      <c r="N1165" s="11" t="s">
        <v>16</v>
      </c>
      <c r="O1165" s="29">
        <f t="shared" si="57"/>
        <v>0.1847702863961814</v>
      </c>
    </row>
    <row r="1166" spans="1:15" ht="9.75" outlineLevel="4">
      <c r="A1166" s="3" t="s">
        <v>782</v>
      </c>
      <c r="B1166" s="3" t="s">
        <v>13</v>
      </c>
      <c r="C1166" s="22"/>
      <c r="D1166" s="4" t="s">
        <v>1027</v>
      </c>
      <c r="E1166" s="4" t="s">
        <v>1028</v>
      </c>
      <c r="F1166" s="6">
        <v>6620.2</v>
      </c>
      <c r="G1166" s="6">
        <v>149</v>
      </c>
      <c r="H1166" s="6">
        <v>6467.9</v>
      </c>
      <c r="I1166" s="6">
        <v>5735.8</v>
      </c>
      <c r="J1166" s="6">
        <v>8086.1</v>
      </c>
      <c r="K1166" s="6">
        <v>7495.6</v>
      </c>
      <c r="L1166" s="6">
        <v>472.1</v>
      </c>
      <c r="M1166" s="6">
        <v>290</v>
      </c>
      <c r="N1166" s="11" t="s">
        <v>16</v>
      </c>
      <c r="O1166" s="29">
        <f t="shared" si="57"/>
        <v>1.1322316546327906</v>
      </c>
    </row>
    <row r="1167" spans="1:15" ht="9.75" outlineLevel="4">
      <c r="A1167" s="3" t="s">
        <v>782</v>
      </c>
      <c r="B1167" s="3" t="s">
        <v>13</v>
      </c>
      <c r="C1167" s="22"/>
      <c r="D1167" s="4" t="s">
        <v>832</v>
      </c>
      <c r="E1167" s="4" t="s">
        <v>833</v>
      </c>
      <c r="F1167" s="6">
        <v>5903</v>
      </c>
      <c r="G1167" s="6">
        <v>735</v>
      </c>
      <c r="H1167" s="6">
        <v>29211</v>
      </c>
      <c r="I1167" s="6">
        <v>22307</v>
      </c>
      <c r="J1167" s="6">
        <v>34040</v>
      </c>
      <c r="K1167" s="6">
        <v>25335</v>
      </c>
      <c r="L1167" s="6">
        <v>2028</v>
      </c>
      <c r="M1167" s="6">
        <v>5900</v>
      </c>
      <c r="N1167" s="11" t="s">
        <v>16</v>
      </c>
      <c r="O1167" s="29">
        <f t="shared" si="57"/>
        <v>4.291885481958326</v>
      </c>
    </row>
    <row r="1168" spans="1:15" ht="9.75" outlineLevel="4">
      <c r="A1168" s="3" t="s">
        <v>782</v>
      </c>
      <c r="B1168" s="3" t="s">
        <v>13</v>
      </c>
      <c r="C1168" s="22"/>
      <c r="D1168" s="4" t="s">
        <v>898</v>
      </c>
      <c r="E1168" s="4" t="s">
        <v>899</v>
      </c>
      <c r="F1168" s="6">
        <v>5791.1</v>
      </c>
      <c r="G1168" s="6">
        <v>94.9</v>
      </c>
      <c r="H1168" s="6">
        <v>1930.5</v>
      </c>
      <c r="I1168" s="6">
        <v>1464.4</v>
      </c>
      <c r="J1168" s="6">
        <v>3119.8</v>
      </c>
      <c r="K1168" s="6">
        <v>2523.7</v>
      </c>
      <c r="L1168" s="6">
        <v>289.9</v>
      </c>
      <c r="M1168" s="6">
        <v>2200</v>
      </c>
      <c r="N1168" s="11" t="s">
        <v>16</v>
      </c>
      <c r="O1168" s="29">
        <f t="shared" si="57"/>
        <v>0.43578940097736174</v>
      </c>
    </row>
    <row r="1169" spans="1:15" ht="9.75" outlineLevel="4">
      <c r="A1169" s="3" t="s">
        <v>782</v>
      </c>
      <c r="B1169" s="3" t="s">
        <v>13</v>
      </c>
      <c r="C1169" s="22"/>
      <c r="D1169" s="4" t="s">
        <v>1176</v>
      </c>
      <c r="E1169" s="4" t="s">
        <v>1177</v>
      </c>
      <c r="F1169" s="6">
        <v>5382</v>
      </c>
      <c r="G1169" s="6">
        <v>20.2</v>
      </c>
      <c r="H1169" s="6">
        <v>937.6</v>
      </c>
      <c r="I1169" s="6">
        <v>905.5</v>
      </c>
      <c r="J1169" s="6">
        <v>2197.5</v>
      </c>
      <c r="K1169" s="6">
        <v>2007.3</v>
      </c>
      <c r="L1169" s="6">
        <v>171.3</v>
      </c>
      <c r="M1169" s="9">
        <v>0</v>
      </c>
      <c r="N1169" s="11" t="s">
        <v>16</v>
      </c>
      <c r="O1169" s="29">
        <f t="shared" si="57"/>
        <v>0.37296544035674467</v>
      </c>
    </row>
    <row r="1170" spans="1:15" ht="9.75" outlineLevel="4">
      <c r="A1170" s="3" t="s">
        <v>782</v>
      </c>
      <c r="B1170" s="3" t="s">
        <v>13</v>
      </c>
      <c r="C1170" s="22"/>
      <c r="D1170" s="4" t="s">
        <v>875</v>
      </c>
      <c r="E1170" s="4" t="s">
        <v>876</v>
      </c>
      <c r="F1170" s="6">
        <v>5159.6</v>
      </c>
      <c r="G1170" s="6">
        <v>38</v>
      </c>
      <c r="H1170" s="6">
        <v>584.9</v>
      </c>
      <c r="I1170" s="6">
        <v>445.8</v>
      </c>
      <c r="J1170" s="6">
        <v>1180.4</v>
      </c>
      <c r="K1170" s="6">
        <v>766.5</v>
      </c>
      <c r="L1170" s="6">
        <v>44.8</v>
      </c>
      <c r="M1170" s="6">
        <v>2950</v>
      </c>
      <c r="N1170" s="11" t="s">
        <v>16</v>
      </c>
      <c r="O1170" s="29">
        <f t="shared" si="57"/>
        <v>0.14855802775408947</v>
      </c>
    </row>
    <row r="1171" spans="1:15" ht="9.75" outlineLevel="4">
      <c r="A1171" s="3" t="s">
        <v>782</v>
      </c>
      <c r="B1171" s="3" t="s">
        <v>13</v>
      </c>
      <c r="C1171" s="22"/>
      <c r="D1171" s="4" t="s">
        <v>884</v>
      </c>
      <c r="E1171" s="4" t="s">
        <v>885</v>
      </c>
      <c r="F1171" s="6">
        <v>4931</v>
      </c>
      <c r="G1171" s="6">
        <v>1723</v>
      </c>
      <c r="H1171" s="6">
        <v>26229</v>
      </c>
      <c r="I1171" s="6">
        <v>18143</v>
      </c>
      <c r="J1171" s="6">
        <v>22553</v>
      </c>
      <c r="K1171" s="6">
        <v>16496</v>
      </c>
      <c r="L1171" s="6">
        <v>4871</v>
      </c>
      <c r="M1171" s="6">
        <v>2735</v>
      </c>
      <c r="N1171" s="11" t="s">
        <v>16</v>
      </c>
      <c r="O1171" s="29">
        <f t="shared" si="57"/>
        <v>3.3453660515108496</v>
      </c>
    </row>
    <row r="1172" spans="1:15" ht="9.75" outlineLevel="4">
      <c r="A1172" s="3" t="s">
        <v>782</v>
      </c>
      <c r="B1172" s="3" t="s">
        <v>13</v>
      </c>
      <c r="C1172" s="22"/>
      <c r="D1172" s="4" t="s">
        <v>1162</v>
      </c>
      <c r="E1172" s="4" t="s">
        <v>64</v>
      </c>
      <c r="F1172" s="6">
        <v>4858</v>
      </c>
      <c r="G1172" s="6">
        <v>433</v>
      </c>
      <c r="H1172" s="6">
        <v>10260</v>
      </c>
      <c r="I1172" s="6">
        <v>9217</v>
      </c>
      <c r="J1172" s="6">
        <v>17103</v>
      </c>
      <c r="K1172" s="6">
        <v>16290</v>
      </c>
      <c r="L1172" s="6">
        <v>1088</v>
      </c>
      <c r="M1172" s="9">
        <v>0</v>
      </c>
      <c r="N1172" s="11" t="s">
        <v>16</v>
      </c>
      <c r="O1172" s="29">
        <f t="shared" si="57"/>
        <v>3.353231782626595</v>
      </c>
    </row>
    <row r="1173" spans="1:15" ht="9.75" outlineLevel="4">
      <c r="A1173" s="3" t="s">
        <v>782</v>
      </c>
      <c r="B1173" s="3" t="s">
        <v>13</v>
      </c>
      <c r="C1173" s="22"/>
      <c r="D1173" s="4" t="s">
        <v>801</v>
      </c>
      <c r="E1173" s="4" t="s">
        <v>802</v>
      </c>
      <c r="F1173" s="6">
        <v>4556.6</v>
      </c>
      <c r="G1173" s="6">
        <v>621.8</v>
      </c>
      <c r="H1173" s="6">
        <v>5003.4</v>
      </c>
      <c r="I1173" s="6">
        <v>2733.8</v>
      </c>
      <c r="J1173" s="6">
        <v>7377.4</v>
      </c>
      <c r="K1173" s="6">
        <v>5728.5</v>
      </c>
      <c r="L1173" s="6">
        <v>616.1</v>
      </c>
      <c r="M1173" s="6">
        <v>14300</v>
      </c>
      <c r="N1173" s="11" t="s">
        <v>16</v>
      </c>
      <c r="O1173" s="29">
        <f t="shared" si="57"/>
        <v>1.2571873765526926</v>
      </c>
    </row>
    <row r="1174" spans="1:15" ht="9.75" outlineLevel="4">
      <c r="A1174" s="3" t="s">
        <v>782</v>
      </c>
      <c r="B1174" s="3" t="s">
        <v>13</v>
      </c>
      <c r="C1174" s="22"/>
      <c r="D1174" s="4" t="s">
        <v>858</v>
      </c>
      <c r="E1174" s="4" t="s">
        <v>859</v>
      </c>
      <c r="F1174" s="6">
        <v>4309</v>
      </c>
      <c r="G1174" s="6">
        <v>1047</v>
      </c>
      <c r="H1174" s="6">
        <v>17775</v>
      </c>
      <c r="I1174" s="6">
        <v>11781</v>
      </c>
      <c r="J1174" s="6">
        <v>14926</v>
      </c>
      <c r="K1174" s="6">
        <v>11257</v>
      </c>
      <c r="L1174" s="6">
        <v>3243</v>
      </c>
      <c r="M1174" s="6">
        <v>4075</v>
      </c>
      <c r="N1174" s="11" t="s">
        <v>16</v>
      </c>
      <c r="O1174" s="29">
        <f t="shared" si="57"/>
        <v>2.61243908099327</v>
      </c>
    </row>
    <row r="1175" spans="1:15" ht="9.75" outlineLevel="4">
      <c r="A1175" s="3" t="s">
        <v>782</v>
      </c>
      <c r="B1175" s="3" t="s">
        <v>13</v>
      </c>
      <c r="C1175" s="22"/>
      <c r="D1175" s="4" t="s">
        <v>938</v>
      </c>
      <c r="E1175" s="4" t="s">
        <v>939</v>
      </c>
      <c r="F1175" s="6">
        <v>4241.9</v>
      </c>
      <c r="G1175" s="6">
        <v>1364.9</v>
      </c>
      <c r="H1175" s="6">
        <v>18286.6</v>
      </c>
      <c r="I1175" s="6">
        <v>13635.9</v>
      </c>
      <c r="J1175" s="6">
        <v>15145.1</v>
      </c>
      <c r="K1175" s="6">
        <v>10965.8</v>
      </c>
      <c r="L1175" s="6">
        <v>4716.8</v>
      </c>
      <c r="M1175" s="6">
        <v>1188</v>
      </c>
      <c r="N1175" s="11" t="s">
        <v>16</v>
      </c>
      <c r="O1175" s="29">
        <f t="shared" si="57"/>
        <v>2.5851151606591385</v>
      </c>
    </row>
    <row r="1176" spans="1:15" ht="9.75" outlineLevel="4">
      <c r="A1176" s="3" t="s">
        <v>782</v>
      </c>
      <c r="B1176" s="3" t="s">
        <v>13</v>
      </c>
      <c r="C1176" s="22"/>
      <c r="D1176" s="4" t="s">
        <v>1128</v>
      </c>
      <c r="E1176" s="4" t="s">
        <v>64</v>
      </c>
      <c r="F1176" s="6">
        <v>4205.3</v>
      </c>
      <c r="G1176" s="6">
        <v>2291.1</v>
      </c>
      <c r="H1176" s="6">
        <v>27045.4</v>
      </c>
      <c r="I1176" s="6">
        <v>19645.3</v>
      </c>
      <c r="J1176" s="6">
        <v>20854</v>
      </c>
      <c r="K1176" s="6">
        <v>15641.9</v>
      </c>
      <c r="L1176" s="6">
        <v>4650.3</v>
      </c>
      <c r="M1176" s="9">
        <v>0</v>
      </c>
      <c r="N1176" s="11" t="s">
        <v>16</v>
      </c>
      <c r="O1176" s="29">
        <f t="shared" si="57"/>
        <v>3.7195681639835443</v>
      </c>
    </row>
    <row r="1177" spans="1:15" ht="9.75" outlineLevel="4">
      <c r="A1177" s="3" t="s">
        <v>782</v>
      </c>
      <c r="B1177" s="3" t="s">
        <v>13</v>
      </c>
      <c r="C1177" s="22"/>
      <c r="D1177" s="4" t="s">
        <v>900</v>
      </c>
      <c r="E1177" s="4" t="s">
        <v>901</v>
      </c>
      <c r="F1177" s="6">
        <v>4173</v>
      </c>
      <c r="G1177" s="6">
        <v>1198</v>
      </c>
      <c r="H1177" s="6">
        <v>20536</v>
      </c>
      <c r="I1177" s="6">
        <v>11685</v>
      </c>
      <c r="J1177" s="6">
        <v>12497</v>
      </c>
      <c r="K1177" s="6">
        <v>8971</v>
      </c>
      <c r="L1177" s="6">
        <v>2310</v>
      </c>
      <c r="M1177" s="6">
        <v>1990</v>
      </c>
      <c r="N1177" s="11" t="s">
        <v>16</v>
      </c>
      <c r="O1177" s="29">
        <f t="shared" si="57"/>
        <v>2.149772346034028</v>
      </c>
    </row>
    <row r="1178" spans="1:15" ht="9.75" outlineLevel="4">
      <c r="A1178" s="3" t="s">
        <v>782</v>
      </c>
      <c r="B1178" s="3" t="s">
        <v>13</v>
      </c>
      <c r="C1178" s="22"/>
      <c r="D1178" s="4" t="s">
        <v>880</v>
      </c>
      <c r="E1178" s="4" t="s">
        <v>881</v>
      </c>
      <c r="F1178" s="6">
        <v>4038</v>
      </c>
      <c r="G1178" s="6">
        <v>942</v>
      </c>
      <c r="H1178" s="6">
        <v>22557</v>
      </c>
      <c r="I1178" s="6">
        <v>13712</v>
      </c>
      <c r="J1178" s="6">
        <v>14925</v>
      </c>
      <c r="K1178" s="6">
        <v>11634</v>
      </c>
      <c r="L1178" s="6">
        <v>7341</v>
      </c>
      <c r="M1178" s="6">
        <v>2781</v>
      </c>
      <c r="N1178" s="11" t="s">
        <v>16</v>
      </c>
      <c r="O1178" s="29">
        <f t="shared" si="57"/>
        <v>2.8811292719167905</v>
      </c>
    </row>
    <row r="1179" spans="1:15" ht="9.75" outlineLevel="4">
      <c r="A1179" s="3" t="s">
        <v>782</v>
      </c>
      <c r="B1179" s="3" t="s">
        <v>13</v>
      </c>
      <c r="C1179" s="22"/>
      <c r="D1179" s="4" t="s">
        <v>936</v>
      </c>
      <c r="E1179" s="4" t="s">
        <v>937</v>
      </c>
      <c r="F1179" s="6">
        <v>3846.2</v>
      </c>
      <c r="G1179" s="6">
        <v>73.2</v>
      </c>
      <c r="H1179" s="6">
        <v>1899.1</v>
      </c>
      <c r="I1179" s="6">
        <v>1631</v>
      </c>
      <c r="J1179" s="6">
        <v>3230.4</v>
      </c>
      <c r="K1179" s="6">
        <v>2830.2</v>
      </c>
      <c r="L1179" s="6">
        <v>443.5</v>
      </c>
      <c r="M1179" s="6">
        <v>1200</v>
      </c>
      <c r="N1179" s="11" t="s">
        <v>16</v>
      </c>
      <c r="O1179" s="29">
        <f t="shared" si="57"/>
        <v>0.7358431698819614</v>
      </c>
    </row>
    <row r="1180" spans="1:15" ht="9.75" outlineLevel="4">
      <c r="A1180" s="3" t="s">
        <v>782</v>
      </c>
      <c r="B1180" s="3" t="s">
        <v>13</v>
      </c>
      <c r="C1180" s="22"/>
      <c r="D1180" s="4" t="s">
        <v>807</v>
      </c>
      <c r="E1180" s="4" t="s">
        <v>808</v>
      </c>
      <c r="F1180" s="6">
        <v>3659.6</v>
      </c>
      <c r="G1180" s="6">
        <v>229.8</v>
      </c>
      <c r="H1180" s="6">
        <v>2660.8</v>
      </c>
      <c r="I1180" s="6">
        <v>1305.8</v>
      </c>
      <c r="J1180" s="6">
        <v>3511.7</v>
      </c>
      <c r="K1180" s="6">
        <v>2407.6</v>
      </c>
      <c r="L1180" s="6">
        <v>386.9</v>
      </c>
      <c r="M1180" s="6">
        <v>12400</v>
      </c>
      <c r="N1180" s="11" t="s">
        <v>16</v>
      </c>
      <c r="O1180" s="29">
        <f t="shared" si="57"/>
        <v>0.6578861077713412</v>
      </c>
    </row>
    <row r="1181" spans="1:15" ht="9.75" outlineLevel="4">
      <c r="A1181" s="3" t="s">
        <v>782</v>
      </c>
      <c r="B1181" s="3" t="s">
        <v>13</v>
      </c>
      <c r="C1181" s="22"/>
      <c r="D1181" s="4" t="s">
        <v>912</v>
      </c>
      <c r="E1181" s="4" t="s">
        <v>913</v>
      </c>
      <c r="F1181" s="6">
        <v>3643.2</v>
      </c>
      <c r="G1181" s="6">
        <v>1051.7</v>
      </c>
      <c r="H1181" s="6">
        <v>18738</v>
      </c>
      <c r="I1181" s="6">
        <v>13726.1</v>
      </c>
      <c r="J1181" s="6">
        <v>16423.5</v>
      </c>
      <c r="K1181" s="6">
        <v>14839.4</v>
      </c>
      <c r="L1181" s="6">
        <v>1644.4</v>
      </c>
      <c r="M1181" s="6">
        <v>1800</v>
      </c>
      <c r="N1181" s="11" t="s">
        <v>16</v>
      </c>
      <c r="O1181" s="29">
        <f t="shared" si="57"/>
        <v>4.0731774264382965</v>
      </c>
    </row>
    <row r="1182" spans="1:15" ht="9.75" outlineLevel="4">
      <c r="A1182" s="3" t="s">
        <v>782</v>
      </c>
      <c r="B1182" s="3" t="s">
        <v>13</v>
      </c>
      <c r="C1182" s="22"/>
      <c r="D1182" s="4" t="s">
        <v>940</v>
      </c>
      <c r="E1182" s="4" t="s">
        <v>64</v>
      </c>
      <c r="F1182" s="6">
        <v>3547.6</v>
      </c>
      <c r="G1182" s="6">
        <v>358.6</v>
      </c>
      <c r="H1182" s="6">
        <v>7747.7</v>
      </c>
      <c r="I1182" s="6">
        <v>5669.3</v>
      </c>
      <c r="J1182" s="6">
        <v>7866.6</v>
      </c>
      <c r="K1182" s="6">
        <v>6931.3</v>
      </c>
      <c r="L1182" s="6">
        <v>873.4</v>
      </c>
      <c r="M1182" s="6">
        <v>1152</v>
      </c>
      <c r="N1182" s="11" t="s">
        <v>16</v>
      </c>
      <c r="O1182" s="29">
        <f t="shared" si="57"/>
        <v>1.953799751944977</v>
      </c>
    </row>
    <row r="1183" spans="1:15" ht="9.75" outlineLevel="4">
      <c r="A1183" s="3" t="s">
        <v>782</v>
      </c>
      <c r="B1183" s="3" t="s">
        <v>13</v>
      </c>
      <c r="C1183" s="22"/>
      <c r="D1183" s="4" t="s">
        <v>993</v>
      </c>
      <c r="E1183" s="4" t="s">
        <v>994</v>
      </c>
      <c r="F1183" s="6">
        <v>3501.9</v>
      </c>
      <c r="G1183" s="6">
        <v>16.8</v>
      </c>
      <c r="H1183" s="6">
        <v>282.2</v>
      </c>
      <c r="I1183" s="6">
        <v>182.5</v>
      </c>
      <c r="J1183" s="6">
        <v>378.3</v>
      </c>
      <c r="K1183" s="6">
        <v>241.9</v>
      </c>
      <c r="L1183" s="6">
        <v>22.3</v>
      </c>
      <c r="M1183" s="6">
        <v>550</v>
      </c>
      <c r="N1183" s="11" t="s">
        <v>16</v>
      </c>
      <c r="O1183" s="29">
        <f t="shared" si="57"/>
        <v>0.06907678688711842</v>
      </c>
    </row>
    <row r="1184" spans="1:15" ht="9.75" outlineLevel="4">
      <c r="A1184" s="3" t="s">
        <v>782</v>
      </c>
      <c r="B1184" s="3" t="s">
        <v>13</v>
      </c>
      <c r="C1184" s="22"/>
      <c r="D1184" s="4" t="s">
        <v>1114</v>
      </c>
      <c r="E1184" s="4" t="s">
        <v>1115</v>
      </c>
      <c r="F1184" s="6">
        <v>3488</v>
      </c>
      <c r="G1184" s="6">
        <v>101</v>
      </c>
      <c r="H1184" s="6">
        <v>4611</v>
      </c>
      <c r="I1184" s="6">
        <v>3347</v>
      </c>
      <c r="J1184" s="6">
        <v>5739</v>
      </c>
      <c r="K1184" s="6">
        <v>5337</v>
      </c>
      <c r="L1184" s="6">
        <v>338</v>
      </c>
      <c r="M1184" s="9">
        <v>0</v>
      </c>
      <c r="N1184" s="11" t="s">
        <v>16</v>
      </c>
      <c r="O1184" s="29">
        <f t="shared" si="57"/>
        <v>1.5301032110091743</v>
      </c>
    </row>
    <row r="1185" spans="1:15" ht="9.75" outlineLevel="4">
      <c r="A1185" s="3" t="s">
        <v>782</v>
      </c>
      <c r="B1185" s="3" t="s">
        <v>13</v>
      </c>
      <c r="C1185" s="22"/>
      <c r="D1185" s="4" t="s">
        <v>941</v>
      </c>
      <c r="E1185" s="4" t="s">
        <v>942</v>
      </c>
      <c r="F1185" s="6">
        <v>3478.3</v>
      </c>
      <c r="G1185" s="6">
        <v>243.8</v>
      </c>
      <c r="H1185" s="6">
        <v>6356.6</v>
      </c>
      <c r="I1185" s="6">
        <v>4934.3</v>
      </c>
      <c r="J1185" s="6">
        <v>8592.7</v>
      </c>
      <c r="K1185" s="6">
        <v>7957.9</v>
      </c>
      <c r="L1185" s="6">
        <v>763.6</v>
      </c>
      <c r="M1185" s="6">
        <v>1148</v>
      </c>
      <c r="N1185" s="11" t="s">
        <v>16</v>
      </c>
      <c r="O1185" s="29">
        <f t="shared" si="57"/>
        <v>2.2878705114567457</v>
      </c>
    </row>
    <row r="1186" spans="1:15" ht="9.75" outlineLevel="4">
      <c r="A1186" s="3" t="s">
        <v>782</v>
      </c>
      <c r="B1186" s="3" t="s">
        <v>13</v>
      </c>
      <c r="C1186" s="22"/>
      <c r="D1186" s="4" t="s">
        <v>979</v>
      </c>
      <c r="E1186" s="4" t="s">
        <v>980</v>
      </c>
      <c r="F1186" s="6">
        <v>3414.3</v>
      </c>
      <c r="G1186" s="6">
        <v>1040.6</v>
      </c>
      <c r="H1186" s="6">
        <v>13452</v>
      </c>
      <c r="I1186" s="6">
        <v>7231.2</v>
      </c>
      <c r="J1186" s="6">
        <v>9286.8</v>
      </c>
      <c r="K1186" s="6">
        <v>6293.4</v>
      </c>
      <c r="L1186" s="6">
        <v>2726.4</v>
      </c>
      <c r="M1186" s="6">
        <v>765</v>
      </c>
      <c r="N1186" s="11" t="s">
        <v>16</v>
      </c>
      <c r="O1186" s="29">
        <f t="shared" si="57"/>
        <v>1.8432475177928125</v>
      </c>
    </row>
    <row r="1187" spans="1:15" ht="9.75" outlineLevel="4">
      <c r="A1187" s="3" t="s">
        <v>782</v>
      </c>
      <c r="B1187" s="3" t="s">
        <v>13</v>
      </c>
      <c r="C1187" s="22"/>
      <c r="D1187" s="4" t="s">
        <v>1092</v>
      </c>
      <c r="E1187" s="4" t="s">
        <v>1093</v>
      </c>
      <c r="F1187" s="6">
        <v>3367</v>
      </c>
      <c r="G1187" s="6">
        <v>249</v>
      </c>
      <c r="H1187" s="6">
        <v>10464</v>
      </c>
      <c r="I1187" s="6">
        <v>9582</v>
      </c>
      <c r="J1187" s="6">
        <v>11837</v>
      </c>
      <c r="K1187" s="6">
        <v>11367</v>
      </c>
      <c r="L1187" s="6">
        <v>837</v>
      </c>
      <c r="M1187" s="10">
        <v>3</v>
      </c>
      <c r="N1187" s="11" t="s">
        <v>16</v>
      </c>
      <c r="O1187" s="29">
        <f t="shared" si="57"/>
        <v>3.376002376002376</v>
      </c>
    </row>
    <row r="1188" spans="1:15" ht="9.75" outlineLevel="4">
      <c r="A1188" s="3" t="s">
        <v>782</v>
      </c>
      <c r="B1188" s="3" t="s">
        <v>13</v>
      </c>
      <c r="C1188" s="22"/>
      <c r="D1188" s="4" t="s">
        <v>971</v>
      </c>
      <c r="E1188" s="4" t="s">
        <v>972</v>
      </c>
      <c r="F1188" s="6">
        <v>3235.6</v>
      </c>
      <c r="G1188" s="6">
        <v>60.4</v>
      </c>
      <c r="H1188" s="6">
        <v>1099.8</v>
      </c>
      <c r="I1188" s="6">
        <v>825.2</v>
      </c>
      <c r="J1188" s="6">
        <v>1828.6</v>
      </c>
      <c r="K1188" s="6">
        <v>1470.2</v>
      </c>
      <c r="L1188" s="6">
        <v>59.5</v>
      </c>
      <c r="M1188" s="6">
        <v>840</v>
      </c>
      <c r="N1188" s="11" t="s">
        <v>16</v>
      </c>
      <c r="O1188" s="29">
        <f t="shared" si="57"/>
        <v>0.4543824947459513</v>
      </c>
    </row>
    <row r="1189" spans="1:15" ht="9.75" outlineLevel="4">
      <c r="A1189" s="3" t="s">
        <v>782</v>
      </c>
      <c r="B1189" s="3" t="s">
        <v>13</v>
      </c>
      <c r="C1189" s="22"/>
      <c r="D1189" s="4" t="s">
        <v>1095</v>
      </c>
      <c r="E1189" s="4" t="s">
        <v>1096</v>
      </c>
      <c r="F1189" s="6">
        <v>3221.4</v>
      </c>
      <c r="G1189" s="6">
        <v>47.5</v>
      </c>
      <c r="H1189" s="6">
        <v>685</v>
      </c>
      <c r="I1189" s="6">
        <v>445.7</v>
      </c>
      <c r="J1189" s="6">
        <v>770.2</v>
      </c>
      <c r="K1189" s="6">
        <v>490.8</v>
      </c>
      <c r="L1189" s="6">
        <v>16.1</v>
      </c>
      <c r="M1189" s="9">
        <v>0</v>
      </c>
      <c r="N1189" s="11" t="s">
        <v>16</v>
      </c>
      <c r="O1189" s="29">
        <f aca="true" t="shared" si="58" ref="O1189:O1252">K1189/F1189</f>
        <v>0.15235611845781338</v>
      </c>
    </row>
    <row r="1190" spans="1:15" ht="9.75" outlineLevel="4">
      <c r="A1190" s="3" t="s">
        <v>782</v>
      </c>
      <c r="B1190" s="3" t="s">
        <v>13</v>
      </c>
      <c r="C1190" s="22"/>
      <c r="D1190" s="4" t="s">
        <v>826</v>
      </c>
      <c r="E1190" s="4" t="s">
        <v>827</v>
      </c>
      <c r="F1190" s="6">
        <v>3165.4</v>
      </c>
      <c r="G1190" s="6">
        <v>563.4</v>
      </c>
      <c r="H1190" s="6">
        <v>8603.7</v>
      </c>
      <c r="I1190" s="6">
        <v>5567.2</v>
      </c>
      <c r="J1190" s="6">
        <v>7152</v>
      </c>
      <c r="K1190" s="6">
        <v>5429</v>
      </c>
      <c r="L1190" s="6">
        <v>1133.5</v>
      </c>
      <c r="M1190" s="6">
        <v>6733</v>
      </c>
      <c r="N1190" s="11" t="s">
        <v>16</v>
      </c>
      <c r="O1190" s="29">
        <f t="shared" si="58"/>
        <v>1.7151070954697667</v>
      </c>
    </row>
    <row r="1191" spans="1:15" ht="9.75" outlineLevel="4">
      <c r="A1191" s="3" t="s">
        <v>782</v>
      </c>
      <c r="B1191" s="3" t="s">
        <v>13</v>
      </c>
      <c r="C1191" s="22"/>
      <c r="D1191" s="4" t="s">
        <v>1111</v>
      </c>
      <c r="E1191" s="4" t="s">
        <v>1112</v>
      </c>
      <c r="F1191" s="6">
        <v>3114.4</v>
      </c>
      <c r="G1191" s="6">
        <v>649.6</v>
      </c>
      <c r="H1191" s="6">
        <v>15574.9</v>
      </c>
      <c r="I1191" s="6">
        <v>9669.4</v>
      </c>
      <c r="J1191" s="6">
        <v>10929.9</v>
      </c>
      <c r="K1191" s="6">
        <v>8562.6</v>
      </c>
      <c r="L1191" s="6">
        <v>1022.6</v>
      </c>
      <c r="M1191" s="9">
        <v>0</v>
      </c>
      <c r="N1191" s="11" t="s">
        <v>16</v>
      </c>
      <c r="O1191" s="29">
        <f t="shared" si="58"/>
        <v>2.7493578217313126</v>
      </c>
    </row>
    <row r="1192" spans="1:15" ht="9.75" outlineLevel="4">
      <c r="A1192" s="3" t="s">
        <v>782</v>
      </c>
      <c r="B1192" s="3" t="s">
        <v>13</v>
      </c>
      <c r="C1192" s="22"/>
      <c r="D1192" s="4" t="s">
        <v>985</v>
      </c>
      <c r="E1192" s="4" t="s">
        <v>986</v>
      </c>
      <c r="F1192" s="6">
        <v>3108</v>
      </c>
      <c r="G1192" s="6">
        <v>11</v>
      </c>
      <c r="H1192" s="6">
        <v>124.4</v>
      </c>
      <c r="I1192" s="6">
        <v>112.9</v>
      </c>
      <c r="J1192" s="6">
        <v>741</v>
      </c>
      <c r="K1192" s="6">
        <v>430.3</v>
      </c>
      <c r="L1192" s="6">
        <v>14.3</v>
      </c>
      <c r="M1192" s="6">
        <v>577</v>
      </c>
      <c r="N1192" s="11" t="s">
        <v>16</v>
      </c>
      <c r="O1192" s="29">
        <f t="shared" si="58"/>
        <v>0.13844916344916344</v>
      </c>
    </row>
    <row r="1193" spans="1:15" ht="9.75" outlineLevel="4">
      <c r="A1193" s="3" t="s">
        <v>782</v>
      </c>
      <c r="B1193" s="3" t="s">
        <v>13</v>
      </c>
      <c r="C1193" s="22"/>
      <c r="D1193" s="4" t="s">
        <v>1153</v>
      </c>
      <c r="E1193" s="4" t="s">
        <v>1154</v>
      </c>
      <c r="F1193" s="6">
        <v>3075.1</v>
      </c>
      <c r="G1193" s="6">
        <v>179.1</v>
      </c>
      <c r="H1193" s="6">
        <v>4815.4</v>
      </c>
      <c r="I1193" s="6">
        <v>3460.7</v>
      </c>
      <c r="J1193" s="6">
        <v>4918.8</v>
      </c>
      <c r="K1193" s="6">
        <v>4542.7</v>
      </c>
      <c r="L1193" s="6">
        <v>357</v>
      </c>
      <c r="M1193" s="9">
        <v>0</v>
      </c>
      <c r="N1193" s="11" t="s">
        <v>16</v>
      </c>
      <c r="O1193" s="29">
        <f t="shared" si="58"/>
        <v>1.4772527722675686</v>
      </c>
    </row>
    <row r="1194" spans="1:15" ht="9.75" outlineLevel="4">
      <c r="A1194" s="3" t="s">
        <v>782</v>
      </c>
      <c r="B1194" s="3" t="s">
        <v>13</v>
      </c>
      <c r="C1194" s="22"/>
      <c r="D1194" s="4" t="s">
        <v>945</v>
      </c>
      <c r="E1194" s="4" t="s">
        <v>946</v>
      </c>
      <c r="F1194" s="6">
        <v>3059</v>
      </c>
      <c r="G1194" s="6">
        <v>863</v>
      </c>
      <c r="H1194" s="6">
        <v>11753</v>
      </c>
      <c r="I1194" s="6">
        <v>6842</v>
      </c>
      <c r="J1194" s="6">
        <v>8798</v>
      </c>
      <c r="K1194" s="6">
        <v>6708</v>
      </c>
      <c r="L1194" s="6">
        <v>1711</v>
      </c>
      <c r="M1194" s="6">
        <v>1100</v>
      </c>
      <c r="N1194" s="11" t="s">
        <v>16</v>
      </c>
      <c r="O1194" s="29">
        <f t="shared" si="58"/>
        <v>2.192873488067996</v>
      </c>
    </row>
    <row r="1195" spans="1:15" ht="9.75" outlineLevel="4">
      <c r="A1195" s="3" t="s">
        <v>782</v>
      </c>
      <c r="B1195" s="3" t="s">
        <v>13</v>
      </c>
      <c r="C1195" s="22"/>
      <c r="D1195" s="4" t="s">
        <v>1144</v>
      </c>
      <c r="E1195" s="4" t="s">
        <v>1145</v>
      </c>
      <c r="F1195" s="6">
        <v>3033.1</v>
      </c>
      <c r="G1195" s="6">
        <v>1695.1</v>
      </c>
      <c r="H1195" s="9">
        <v>0</v>
      </c>
      <c r="I1195" s="6">
        <v>9818.4</v>
      </c>
      <c r="J1195" s="6">
        <v>11492.1</v>
      </c>
      <c r="K1195" s="6">
        <v>8382.8</v>
      </c>
      <c r="L1195" s="6">
        <v>2549.7</v>
      </c>
      <c r="M1195" s="9">
        <v>0</v>
      </c>
      <c r="N1195" s="11" t="s">
        <v>16</v>
      </c>
      <c r="O1195" s="29">
        <f t="shared" si="58"/>
        <v>2.7637730374864</v>
      </c>
    </row>
    <row r="1196" spans="1:15" ht="9.75" outlineLevel="4">
      <c r="A1196" s="3" t="s">
        <v>782</v>
      </c>
      <c r="B1196" s="3" t="s">
        <v>13</v>
      </c>
      <c r="C1196" s="22"/>
      <c r="D1196" s="4" t="s">
        <v>930</v>
      </c>
      <c r="E1196" s="4" t="s">
        <v>931</v>
      </c>
      <c r="F1196" s="6">
        <v>3024.6</v>
      </c>
      <c r="G1196" s="6">
        <v>1076</v>
      </c>
      <c r="H1196" s="6">
        <v>15226.3</v>
      </c>
      <c r="I1196" s="6">
        <v>12142.7</v>
      </c>
      <c r="J1196" s="6">
        <v>14019.5</v>
      </c>
      <c r="K1196" s="6">
        <v>11331.8</v>
      </c>
      <c r="L1196" s="6">
        <v>2968.4</v>
      </c>
      <c r="M1196" s="6">
        <v>1282</v>
      </c>
      <c r="N1196" s="11" t="s">
        <v>16</v>
      </c>
      <c r="O1196" s="29">
        <f t="shared" si="58"/>
        <v>3.7465449976856444</v>
      </c>
    </row>
    <row r="1197" spans="1:15" ht="9.75" outlineLevel="4">
      <c r="A1197" s="3" t="s">
        <v>782</v>
      </c>
      <c r="B1197" s="3" t="s">
        <v>13</v>
      </c>
      <c r="C1197" s="22"/>
      <c r="D1197" s="4" t="s">
        <v>1097</v>
      </c>
      <c r="E1197" s="4" t="s">
        <v>1098</v>
      </c>
      <c r="F1197" s="6">
        <v>2965.5</v>
      </c>
      <c r="G1197" s="6">
        <v>612.9</v>
      </c>
      <c r="H1197" s="9">
        <v>0</v>
      </c>
      <c r="I1197" s="6">
        <v>7769.3</v>
      </c>
      <c r="J1197" s="6">
        <v>9783.5</v>
      </c>
      <c r="K1197" s="6">
        <v>2920.2</v>
      </c>
      <c r="L1197" s="6">
        <v>177.5</v>
      </c>
      <c r="M1197" s="9">
        <v>0</v>
      </c>
      <c r="N1197" s="11" t="s">
        <v>16</v>
      </c>
      <c r="O1197" s="29">
        <f t="shared" si="58"/>
        <v>0.984724329792615</v>
      </c>
    </row>
    <row r="1198" spans="1:15" ht="9.75" outlineLevel="4">
      <c r="A1198" s="3" t="s">
        <v>782</v>
      </c>
      <c r="B1198" s="3" t="s">
        <v>13</v>
      </c>
      <c r="C1198" s="22"/>
      <c r="D1198" s="4" t="s">
        <v>811</v>
      </c>
      <c r="E1198" s="4" t="s">
        <v>812</v>
      </c>
      <c r="F1198" s="6">
        <v>2899.7</v>
      </c>
      <c r="G1198" s="6">
        <v>367.3</v>
      </c>
      <c r="H1198" s="6">
        <v>5617.2</v>
      </c>
      <c r="I1198" s="6">
        <v>3326.9</v>
      </c>
      <c r="J1198" s="6">
        <v>4857.1</v>
      </c>
      <c r="K1198" s="6">
        <v>3985.1</v>
      </c>
      <c r="L1198" s="6">
        <v>541.7</v>
      </c>
      <c r="M1198" s="6">
        <v>10000</v>
      </c>
      <c r="N1198" s="11" t="s">
        <v>16</v>
      </c>
      <c r="O1198" s="29">
        <f t="shared" si="58"/>
        <v>1.374314584267338</v>
      </c>
    </row>
    <row r="1199" spans="1:15" ht="9.75" outlineLevel="4">
      <c r="A1199" s="3" t="s">
        <v>782</v>
      </c>
      <c r="B1199" s="3" t="s">
        <v>13</v>
      </c>
      <c r="C1199" s="22"/>
      <c r="D1199" s="4" t="s">
        <v>852</v>
      </c>
      <c r="E1199" s="4" t="s">
        <v>853</v>
      </c>
      <c r="F1199" s="6">
        <v>2866.8</v>
      </c>
      <c r="G1199" s="6">
        <v>418.7</v>
      </c>
      <c r="H1199" s="6">
        <v>9867.7</v>
      </c>
      <c r="I1199" s="6">
        <v>6453.5</v>
      </c>
      <c r="J1199" s="6">
        <v>8429.7</v>
      </c>
      <c r="K1199" s="6">
        <v>6828.5</v>
      </c>
      <c r="L1199" s="6">
        <v>147.3</v>
      </c>
      <c r="M1199" s="6">
        <v>5000</v>
      </c>
      <c r="N1199" s="11" t="s">
        <v>16</v>
      </c>
      <c r="O1199" s="29">
        <f t="shared" si="58"/>
        <v>2.3819240965536483</v>
      </c>
    </row>
    <row r="1200" spans="1:15" ht="9.75" outlineLevel="4">
      <c r="A1200" s="3" t="s">
        <v>782</v>
      </c>
      <c r="B1200" s="3" t="s">
        <v>13</v>
      </c>
      <c r="C1200" s="22"/>
      <c r="D1200" s="4" t="s">
        <v>1101</v>
      </c>
      <c r="E1200" s="4" t="s">
        <v>64</v>
      </c>
      <c r="F1200" s="6">
        <v>2844.1</v>
      </c>
      <c r="G1200" s="6">
        <v>122.5</v>
      </c>
      <c r="H1200" s="6">
        <v>3775.7</v>
      </c>
      <c r="I1200" s="6">
        <v>3250</v>
      </c>
      <c r="J1200" s="6">
        <v>4824.7</v>
      </c>
      <c r="K1200" s="6">
        <v>4457.6</v>
      </c>
      <c r="L1200" s="6">
        <v>647.7</v>
      </c>
      <c r="M1200" s="9">
        <v>0</v>
      </c>
      <c r="N1200" s="11" t="s">
        <v>16</v>
      </c>
      <c r="O1200" s="29">
        <f t="shared" si="58"/>
        <v>1.567314792025597</v>
      </c>
    </row>
    <row r="1201" spans="1:15" ht="9.75" outlineLevel="4">
      <c r="A1201" s="3" t="s">
        <v>782</v>
      </c>
      <c r="B1201" s="3" t="s">
        <v>13</v>
      </c>
      <c r="C1201" s="22"/>
      <c r="D1201" s="4" t="s">
        <v>823</v>
      </c>
      <c r="E1201" s="4" t="s">
        <v>64</v>
      </c>
      <c r="F1201" s="6">
        <v>2811.7</v>
      </c>
      <c r="G1201" s="6">
        <v>59.2</v>
      </c>
      <c r="H1201" s="6">
        <v>786.7</v>
      </c>
      <c r="I1201" s="6">
        <v>450.9</v>
      </c>
      <c r="J1201" s="6">
        <v>3488.7</v>
      </c>
      <c r="K1201" s="6">
        <v>2389.9</v>
      </c>
      <c r="L1201" s="6">
        <v>58</v>
      </c>
      <c r="M1201" s="6">
        <v>7900</v>
      </c>
      <c r="N1201" s="11" t="s">
        <v>16</v>
      </c>
      <c r="O1201" s="29">
        <f t="shared" si="58"/>
        <v>0.8499839954475941</v>
      </c>
    </row>
    <row r="1202" spans="1:15" ht="9.75" outlineLevel="4">
      <c r="A1202" s="3" t="s">
        <v>782</v>
      </c>
      <c r="B1202" s="3" t="s">
        <v>13</v>
      </c>
      <c r="C1202" s="22"/>
      <c r="D1202" s="4" t="s">
        <v>850</v>
      </c>
      <c r="E1202" s="4" t="s">
        <v>851</v>
      </c>
      <c r="F1202" s="6">
        <v>2737.1</v>
      </c>
      <c r="G1202" s="6">
        <v>456.5</v>
      </c>
      <c r="H1202" s="6">
        <v>11132.1</v>
      </c>
      <c r="I1202" s="6">
        <v>6946</v>
      </c>
      <c r="J1202" s="6">
        <v>8021.3</v>
      </c>
      <c r="K1202" s="6">
        <v>6696.1</v>
      </c>
      <c r="L1202" s="6">
        <v>2032.8</v>
      </c>
      <c r="M1202" s="6">
        <v>5200</v>
      </c>
      <c r="N1202" s="11" t="s">
        <v>16</v>
      </c>
      <c r="O1202" s="29">
        <f t="shared" si="58"/>
        <v>2.4464213949070186</v>
      </c>
    </row>
    <row r="1203" spans="1:15" ht="9.75" outlineLevel="4">
      <c r="A1203" s="3" t="s">
        <v>782</v>
      </c>
      <c r="B1203" s="3" t="s">
        <v>13</v>
      </c>
      <c r="C1203" s="22"/>
      <c r="D1203" s="4" t="s">
        <v>949</v>
      </c>
      <c r="E1203" s="4" t="s">
        <v>950</v>
      </c>
      <c r="F1203" s="6">
        <v>2660.1</v>
      </c>
      <c r="G1203" s="6">
        <v>978.3</v>
      </c>
      <c r="H1203" s="6">
        <v>14049.5</v>
      </c>
      <c r="I1203" s="6">
        <v>10206</v>
      </c>
      <c r="J1203" s="6">
        <v>11800</v>
      </c>
      <c r="K1203" s="6">
        <v>8890.6</v>
      </c>
      <c r="L1203" s="6">
        <v>2589.2</v>
      </c>
      <c r="M1203" s="6">
        <v>1022</v>
      </c>
      <c r="N1203" s="11" t="s">
        <v>16</v>
      </c>
      <c r="O1203" s="29">
        <f t="shared" si="58"/>
        <v>3.3422051802563817</v>
      </c>
    </row>
    <row r="1204" spans="1:15" ht="9.75" outlineLevel="4">
      <c r="A1204" s="3" t="s">
        <v>782</v>
      </c>
      <c r="B1204" s="3" t="s">
        <v>13</v>
      </c>
      <c r="C1204" s="22"/>
      <c r="D1204" s="4" t="s">
        <v>1063</v>
      </c>
      <c r="E1204" s="4" t="s">
        <v>64</v>
      </c>
      <c r="F1204" s="6">
        <v>2565.5</v>
      </c>
      <c r="G1204" s="6">
        <v>146.9</v>
      </c>
      <c r="H1204" s="6">
        <v>3883.5</v>
      </c>
      <c r="I1204" s="6">
        <v>3518.1</v>
      </c>
      <c r="J1204" s="6">
        <v>6596.5</v>
      </c>
      <c r="K1204" s="6">
        <v>6313.7</v>
      </c>
      <c r="L1204" s="6">
        <v>407</v>
      </c>
      <c r="M1204" s="6">
        <v>130</v>
      </c>
      <c r="N1204" s="11" t="s">
        <v>16</v>
      </c>
      <c r="O1204" s="29">
        <f t="shared" si="58"/>
        <v>2.461001754044046</v>
      </c>
    </row>
    <row r="1205" spans="1:15" ht="9.75" outlineLevel="4">
      <c r="A1205" s="3" t="s">
        <v>782</v>
      </c>
      <c r="B1205" s="3" t="s">
        <v>13</v>
      </c>
      <c r="C1205" s="22"/>
      <c r="D1205" s="4" t="s">
        <v>965</v>
      </c>
      <c r="E1205" s="4" t="s">
        <v>966</v>
      </c>
      <c r="F1205" s="6">
        <v>2511</v>
      </c>
      <c r="G1205" s="6">
        <v>761.4</v>
      </c>
      <c r="H1205" s="6">
        <v>8756.1</v>
      </c>
      <c r="I1205" s="6">
        <v>5486</v>
      </c>
      <c r="J1205" s="6">
        <v>6516.7</v>
      </c>
      <c r="K1205" s="6">
        <v>4652.7</v>
      </c>
      <c r="L1205" s="6">
        <v>2519.4</v>
      </c>
      <c r="M1205" s="6">
        <v>896</v>
      </c>
      <c r="N1205" s="11" t="s">
        <v>16</v>
      </c>
      <c r="O1205" s="29">
        <f t="shared" si="58"/>
        <v>1.852927120669056</v>
      </c>
    </row>
    <row r="1206" spans="1:15" ht="9.75" outlineLevel="4">
      <c r="A1206" s="3" t="s">
        <v>782</v>
      </c>
      <c r="B1206" s="3" t="s">
        <v>13</v>
      </c>
      <c r="C1206" s="22"/>
      <c r="D1206" s="4" t="s">
        <v>874</v>
      </c>
      <c r="E1206" s="4" t="s">
        <v>64</v>
      </c>
      <c r="F1206" s="6">
        <v>2470.1</v>
      </c>
      <c r="G1206" s="6">
        <v>37.6</v>
      </c>
      <c r="H1206" s="6">
        <v>599.5</v>
      </c>
      <c r="I1206" s="6">
        <v>347.8</v>
      </c>
      <c r="J1206" s="6">
        <v>885.5</v>
      </c>
      <c r="K1206" s="6">
        <v>658.4</v>
      </c>
      <c r="L1206" s="6">
        <v>50.2</v>
      </c>
      <c r="M1206" s="6">
        <v>2997</v>
      </c>
      <c r="N1206" s="11" t="s">
        <v>16</v>
      </c>
      <c r="O1206" s="29">
        <f t="shared" si="58"/>
        <v>0.2665479130399579</v>
      </c>
    </row>
    <row r="1207" spans="1:15" ht="9.75" outlineLevel="4">
      <c r="A1207" s="3" t="s">
        <v>782</v>
      </c>
      <c r="B1207" s="3" t="s">
        <v>13</v>
      </c>
      <c r="C1207" s="22"/>
      <c r="D1207" s="4" t="s">
        <v>914</v>
      </c>
      <c r="E1207" s="4" t="s">
        <v>915</v>
      </c>
      <c r="F1207" s="6">
        <v>2469.7</v>
      </c>
      <c r="G1207" s="6">
        <v>679.3</v>
      </c>
      <c r="H1207" s="6">
        <v>13558.1</v>
      </c>
      <c r="I1207" s="6">
        <v>10076.8</v>
      </c>
      <c r="J1207" s="6">
        <v>12064.9</v>
      </c>
      <c r="K1207" s="6">
        <v>9362</v>
      </c>
      <c r="L1207" s="6">
        <v>2451.7</v>
      </c>
      <c r="M1207" s="6">
        <v>1750</v>
      </c>
      <c r="N1207" s="11" t="s">
        <v>16</v>
      </c>
      <c r="O1207" s="29">
        <f t="shared" si="58"/>
        <v>3.790743815038264</v>
      </c>
    </row>
    <row r="1208" spans="1:15" ht="9.75" outlineLevel="4">
      <c r="A1208" s="3" t="s">
        <v>782</v>
      </c>
      <c r="B1208" s="3" t="s">
        <v>13</v>
      </c>
      <c r="C1208" s="22"/>
      <c r="D1208" s="4" t="s">
        <v>952</v>
      </c>
      <c r="E1208" s="4" t="s">
        <v>953</v>
      </c>
      <c r="F1208" s="6">
        <v>2424.2</v>
      </c>
      <c r="G1208" s="6">
        <v>806</v>
      </c>
      <c r="H1208" s="6">
        <v>15547.7</v>
      </c>
      <c r="I1208" s="6">
        <v>7114.7</v>
      </c>
      <c r="J1208" s="6">
        <v>8725.3</v>
      </c>
      <c r="K1208" s="6">
        <v>6000.6</v>
      </c>
      <c r="L1208" s="6">
        <v>2198.9</v>
      </c>
      <c r="M1208" s="6">
        <v>991</v>
      </c>
      <c r="N1208" s="11" t="s">
        <v>16</v>
      </c>
      <c r="O1208" s="29">
        <f t="shared" si="58"/>
        <v>2.475290817589308</v>
      </c>
    </row>
    <row r="1209" spans="1:15" ht="9.75" outlineLevel="4">
      <c r="A1209" s="3" t="s">
        <v>782</v>
      </c>
      <c r="B1209" s="3" t="s">
        <v>13</v>
      </c>
      <c r="C1209" s="22"/>
      <c r="D1209" s="4" t="s">
        <v>921</v>
      </c>
      <c r="E1209" s="4" t="s">
        <v>922</v>
      </c>
      <c r="F1209" s="6">
        <v>2417.1</v>
      </c>
      <c r="G1209" s="6">
        <v>584.1</v>
      </c>
      <c r="H1209" s="6">
        <v>14600.9</v>
      </c>
      <c r="I1209" s="6">
        <v>10352.2</v>
      </c>
      <c r="J1209" s="6">
        <v>12727.8</v>
      </c>
      <c r="K1209" s="6">
        <v>9275.2</v>
      </c>
      <c r="L1209" s="6">
        <v>1075.9</v>
      </c>
      <c r="M1209" s="6">
        <v>1523</v>
      </c>
      <c r="N1209" s="11" t="s">
        <v>16</v>
      </c>
      <c r="O1209" s="29">
        <f t="shared" si="58"/>
        <v>3.8373257209052176</v>
      </c>
    </row>
    <row r="1210" spans="1:15" ht="9.75" outlineLevel="4">
      <c r="A1210" s="3" t="s">
        <v>782</v>
      </c>
      <c r="B1210" s="3" t="s">
        <v>13</v>
      </c>
      <c r="C1210" s="22"/>
      <c r="D1210" s="4" t="s">
        <v>919</v>
      </c>
      <c r="E1210" s="4" t="s">
        <v>920</v>
      </c>
      <c r="F1210" s="6">
        <v>2303.7</v>
      </c>
      <c r="G1210" s="6">
        <v>152.3</v>
      </c>
      <c r="H1210" s="6">
        <v>5533.9</v>
      </c>
      <c r="I1210" s="6">
        <v>4329.3</v>
      </c>
      <c r="J1210" s="6">
        <v>5517.3</v>
      </c>
      <c r="K1210" s="6">
        <v>4877.6</v>
      </c>
      <c r="L1210" s="6">
        <v>438.3</v>
      </c>
      <c r="M1210" s="6">
        <v>1565</v>
      </c>
      <c r="N1210" s="11" t="s">
        <v>16</v>
      </c>
      <c r="O1210" s="29">
        <f t="shared" si="58"/>
        <v>2.1172895776359772</v>
      </c>
    </row>
    <row r="1211" spans="1:15" ht="9.75" outlineLevel="4">
      <c r="A1211" s="3" t="s">
        <v>782</v>
      </c>
      <c r="B1211" s="3" t="s">
        <v>13</v>
      </c>
      <c r="C1211" s="22"/>
      <c r="D1211" s="4" t="s">
        <v>805</v>
      </c>
      <c r="E1211" s="4" t="s">
        <v>806</v>
      </c>
      <c r="F1211" s="6">
        <v>2300.9</v>
      </c>
      <c r="G1211" s="6">
        <v>93.2</v>
      </c>
      <c r="H1211" s="6">
        <v>2473.6</v>
      </c>
      <c r="I1211" s="6">
        <v>1643.1</v>
      </c>
      <c r="J1211" s="6">
        <v>3444</v>
      </c>
      <c r="K1211" s="6">
        <v>2430.7</v>
      </c>
      <c r="L1211" s="6">
        <v>321.2</v>
      </c>
      <c r="M1211" s="6">
        <v>13800</v>
      </c>
      <c r="N1211" s="11" t="s">
        <v>16</v>
      </c>
      <c r="O1211" s="29">
        <f t="shared" si="58"/>
        <v>1.0564127080707548</v>
      </c>
    </row>
    <row r="1212" spans="1:15" ht="9.75" outlineLevel="4">
      <c r="A1212" s="3" t="s">
        <v>782</v>
      </c>
      <c r="B1212" s="3" t="s">
        <v>13</v>
      </c>
      <c r="C1212" s="22"/>
      <c r="D1212" s="4" t="s">
        <v>928</v>
      </c>
      <c r="E1212" s="4" t="s">
        <v>929</v>
      </c>
      <c r="F1212" s="6">
        <v>2288</v>
      </c>
      <c r="G1212" s="6">
        <v>862</v>
      </c>
      <c r="H1212" s="6">
        <v>16642</v>
      </c>
      <c r="I1212" s="6">
        <v>8414</v>
      </c>
      <c r="J1212" s="6">
        <v>9598</v>
      </c>
      <c r="K1212" s="6">
        <v>6785</v>
      </c>
      <c r="L1212" s="6">
        <v>2128</v>
      </c>
      <c r="M1212" s="6">
        <v>1331</v>
      </c>
      <c r="N1212" s="11" t="s">
        <v>16</v>
      </c>
      <c r="O1212" s="29">
        <f t="shared" si="58"/>
        <v>2.965472027972028</v>
      </c>
    </row>
    <row r="1213" spans="1:15" ht="9.75" outlineLevel="4">
      <c r="A1213" s="3" t="s">
        <v>782</v>
      </c>
      <c r="B1213" s="3" t="s">
        <v>13</v>
      </c>
      <c r="C1213" s="22"/>
      <c r="D1213" s="4" t="s">
        <v>1170</v>
      </c>
      <c r="E1213" s="4" t="s">
        <v>1171</v>
      </c>
      <c r="F1213" s="6">
        <v>2269</v>
      </c>
      <c r="G1213" s="6">
        <v>286</v>
      </c>
      <c r="H1213" s="6">
        <v>15594</v>
      </c>
      <c r="I1213" s="6">
        <v>12135</v>
      </c>
      <c r="J1213" s="6">
        <v>17793</v>
      </c>
      <c r="K1213" s="6">
        <v>17098</v>
      </c>
      <c r="L1213" s="6">
        <v>1081</v>
      </c>
      <c r="M1213" s="9">
        <v>0</v>
      </c>
      <c r="N1213" s="11" t="s">
        <v>16</v>
      </c>
      <c r="O1213" s="29">
        <f t="shared" si="58"/>
        <v>7.535478184222124</v>
      </c>
    </row>
    <row r="1214" spans="1:15" ht="9.75" outlineLevel="4">
      <c r="A1214" s="3" t="s">
        <v>782</v>
      </c>
      <c r="B1214" s="3" t="s">
        <v>13</v>
      </c>
      <c r="C1214" s="22"/>
      <c r="D1214" s="4" t="s">
        <v>819</v>
      </c>
      <c r="E1214" s="4" t="s">
        <v>820</v>
      </c>
      <c r="F1214" s="6">
        <v>2172.8</v>
      </c>
      <c r="G1214" s="6">
        <v>167.3</v>
      </c>
      <c r="H1214" s="6">
        <v>1976.6</v>
      </c>
      <c r="I1214" s="6">
        <v>954.8</v>
      </c>
      <c r="J1214" s="6">
        <v>2032.8</v>
      </c>
      <c r="K1214" s="6">
        <v>1452.9</v>
      </c>
      <c r="L1214" s="6">
        <v>157.9</v>
      </c>
      <c r="M1214" s="6">
        <v>8000</v>
      </c>
      <c r="N1214" s="11" t="s">
        <v>16</v>
      </c>
      <c r="O1214" s="29">
        <f t="shared" si="58"/>
        <v>0.6686763622974963</v>
      </c>
    </row>
    <row r="1215" spans="1:15" ht="9.75" outlineLevel="4">
      <c r="A1215" s="3" t="s">
        <v>782</v>
      </c>
      <c r="B1215" s="3" t="s">
        <v>13</v>
      </c>
      <c r="C1215" s="22"/>
      <c r="D1215" s="4" t="s">
        <v>925</v>
      </c>
      <c r="E1215" s="4" t="s">
        <v>64</v>
      </c>
      <c r="F1215" s="6">
        <v>2136</v>
      </c>
      <c r="G1215" s="6">
        <v>422.8</v>
      </c>
      <c r="H1215" s="6">
        <v>9923.5</v>
      </c>
      <c r="I1215" s="6">
        <v>8652.9</v>
      </c>
      <c r="J1215" s="6">
        <v>10980.8</v>
      </c>
      <c r="K1215" s="6">
        <v>9814.6</v>
      </c>
      <c r="L1215" s="6">
        <v>2369.7</v>
      </c>
      <c r="M1215" s="6">
        <v>1404</v>
      </c>
      <c r="N1215" s="11" t="s">
        <v>16</v>
      </c>
      <c r="O1215" s="29">
        <f t="shared" si="58"/>
        <v>4.5948501872659175</v>
      </c>
    </row>
    <row r="1216" spans="1:15" ht="9.75" outlineLevel="4">
      <c r="A1216" s="3" t="s">
        <v>782</v>
      </c>
      <c r="B1216" s="3" t="s">
        <v>13</v>
      </c>
      <c r="C1216" s="22"/>
      <c r="D1216" s="4" t="s">
        <v>947</v>
      </c>
      <c r="E1216" s="4" t="s">
        <v>948</v>
      </c>
      <c r="F1216" s="6">
        <v>2122.6</v>
      </c>
      <c r="G1216" s="6">
        <v>96.2</v>
      </c>
      <c r="H1216" s="6">
        <v>1502.5</v>
      </c>
      <c r="I1216" s="6">
        <v>1256.8</v>
      </c>
      <c r="J1216" s="6">
        <v>2589.8</v>
      </c>
      <c r="K1216" s="6">
        <v>1986.6</v>
      </c>
      <c r="L1216" s="6">
        <v>270.5</v>
      </c>
      <c r="M1216" s="6">
        <v>1080</v>
      </c>
      <c r="N1216" s="11" t="s">
        <v>16</v>
      </c>
      <c r="O1216" s="29">
        <f t="shared" si="58"/>
        <v>0.9359276359182135</v>
      </c>
    </row>
    <row r="1217" spans="1:15" ht="9.75" outlineLevel="4">
      <c r="A1217" s="3" t="s">
        <v>782</v>
      </c>
      <c r="B1217" s="3" t="s">
        <v>13</v>
      </c>
      <c r="C1217" s="22"/>
      <c r="D1217" s="4" t="s">
        <v>1120</v>
      </c>
      <c r="E1217" s="4" t="s">
        <v>64</v>
      </c>
      <c r="F1217" s="6">
        <v>2099</v>
      </c>
      <c r="G1217" s="6">
        <v>872</v>
      </c>
      <c r="H1217" s="6">
        <v>10317</v>
      </c>
      <c r="I1217" s="6">
        <v>8728</v>
      </c>
      <c r="J1217" s="6">
        <v>10194</v>
      </c>
      <c r="K1217" s="6">
        <v>8380</v>
      </c>
      <c r="L1217" s="6">
        <v>2033</v>
      </c>
      <c r="M1217" s="9">
        <v>0</v>
      </c>
      <c r="N1217" s="11" t="s">
        <v>16</v>
      </c>
      <c r="O1217" s="29">
        <f t="shared" si="58"/>
        <v>3.9923773225345403</v>
      </c>
    </row>
    <row r="1218" spans="1:15" ht="9.75" outlineLevel="4">
      <c r="A1218" s="3" t="s">
        <v>782</v>
      </c>
      <c r="B1218" s="3" t="s">
        <v>13</v>
      </c>
      <c r="C1218" s="22"/>
      <c r="D1218" s="4" t="s">
        <v>854</v>
      </c>
      <c r="E1218" s="4" t="s">
        <v>855</v>
      </c>
      <c r="F1218" s="6">
        <v>2080.9</v>
      </c>
      <c r="G1218" s="6">
        <v>290.9</v>
      </c>
      <c r="H1218" s="6">
        <v>2749.9</v>
      </c>
      <c r="I1218" s="6">
        <v>1767.1</v>
      </c>
      <c r="J1218" s="6">
        <v>2312.6</v>
      </c>
      <c r="K1218" s="6">
        <v>1889.5</v>
      </c>
      <c r="L1218" s="6">
        <v>457.6</v>
      </c>
      <c r="M1218" s="6">
        <v>5000</v>
      </c>
      <c r="N1218" s="11" t="s">
        <v>16</v>
      </c>
      <c r="O1218" s="29">
        <f t="shared" si="58"/>
        <v>0.9080205680234513</v>
      </c>
    </row>
    <row r="1219" spans="1:15" ht="9.75" outlineLevel="4">
      <c r="A1219" s="3" t="s">
        <v>782</v>
      </c>
      <c r="B1219" s="3" t="s">
        <v>13</v>
      </c>
      <c r="C1219" s="22"/>
      <c r="D1219" s="4" t="s">
        <v>954</v>
      </c>
      <c r="E1219" s="4" t="s">
        <v>955</v>
      </c>
      <c r="F1219" s="6">
        <v>2042.5</v>
      </c>
      <c r="G1219" s="6">
        <v>535.9</v>
      </c>
      <c r="H1219" s="6">
        <v>10695.8</v>
      </c>
      <c r="I1219" s="6">
        <v>8015.2</v>
      </c>
      <c r="J1219" s="6">
        <v>8746.8</v>
      </c>
      <c r="K1219" s="6">
        <v>6530.4</v>
      </c>
      <c r="L1219" s="6">
        <v>1424.3</v>
      </c>
      <c r="M1219" s="6">
        <v>990</v>
      </c>
      <c r="N1219" s="11" t="s">
        <v>16</v>
      </c>
      <c r="O1219" s="29">
        <f t="shared" si="58"/>
        <v>3.1972582619339045</v>
      </c>
    </row>
    <row r="1220" spans="1:15" ht="9.75" outlineLevel="4">
      <c r="A1220" s="3" t="s">
        <v>782</v>
      </c>
      <c r="B1220" s="3" t="s">
        <v>13</v>
      </c>
      <c r="C1220" s="22"/>
      <c r="D1220" s="4" t="s">
        <v>821</v>
      </c>
      <c r="E1220" s="4" t="s">
        <v>822</v>
      </c>
      <c r="F1220" s="6">
        <v>2026.7</v>
      </c>
      <c r="G1220" s="6">
        <v>23.9</v>
      </c>
      <c r="H1220" s="6">
        <v>261.6</v>
      </c>
      <c r="I1220" s="6">
        <v>94.4</v>
      </c>
      <c r="J1220" s="6">
        <v>692.2</v>
      </c>
      <c r="K1220" s="6">
        <v>406.9</v>
      </c>
      <c r="L1220" s="6">
        <v>15.1</v>
      </c>
      <c r="M1220" s="6">
        <v>7959</v>
      </c>
      <c r="N1220" s="11" t="s">
        <v>16</v>
      </c>
      <c r="O1220" s="29">
        <f t="shared" si="58"/>
        <v>0.20076972418216804</v>
      </c>
    </row>
    <row r="1221" spans="1:15" ht="9.75" outlineLevel="4">
      <c r="A1221" s="3" t="s">
        <v>782</v>
      </c>
      <c r="B1221" s="3" t="s">
        <v>13</v>
      </c>
      <c r="C1221" s="22"/>
      <c r="D1221" s="4" t="s">
        <v>888</v>
      </c>
      <c r="E1221" s="4" t="s">
        <v>889</v>
      </c>
      <c r="F1221" s="6">
        <v>1900</v>
      </c>
      <c r="G1221" s="6">
        <v>422.2</v>
      </c>
      <c r="H1221" s="6">
        <v>4842.1</v>
      </c>
      <c r="I1221" s="6">
        <v>2410.4</v>
      </c>
      <c r="J1221" s="6">
        <v>3253.4</v>
      </c>
      <c r="K1221" s="6">
        <v>2656.9</v>
      </c>
      <c r="L1221" s="6">
        <v>261.6</v>
      </c>
      <c r="M1221" s="6">
        <v>2625</v>
      </c>
      <c r="N1221" s="11" t="s">
        <v>16</v>
      </c>
      <c r="O1221" s="29">
        <f t="shared" si="58"/>
        <v>1.3983684210526317</v>
      </c>
    </row>
    <row r="1222" spans="1:15" ht="9.75" outlineLevel="4">
      <c r="A1222" s="3" t="s">
        <v>782</v>
      </c>
      <c r="B1222" s="3" t="s">
        <v>13</v>
      </c>
      <c r="C1222" s="22"/>
      <c r="D1222" s="4" t="s">
        <v>879</v>
      </c>
      <c r="E1222" s="4" t="s">
        <v>64</v>
      </c>
      <c r="F1222" s="6">
        <v>1898</v>
      </c>
      <c r="G1222" s="6">
        <v>180</v>
      </c>
      <c r="H1222" s="6">
        <v>8902</v>
      </c>
      <c r="I1222" s="6">
        <v>6364</v>
      </c>
      <c r="J1222" s="6">
        <v>9848</v>
      </c>
      <c r="K1222" s="6">
        <v>6553</v>
      </c>
      <c r="L1222" s="6">
        <v>719</v>
      </c>
      <c r="M1222" s="6">
        <v>2800</v>
      </c>
      <c r="N1222" s="11" t="s">
        <v>16</v>
      </c>
      <c r="O1222" s="29">
        <f t="shared" si="58"/>
        <v>3.452581664910432</v>
      </c>
    </row>
    <row r="1223" spans="1:15" ht="9.75" outlineLevel="4">
      <c r="A1223" s="3" t="s">
        <v>782</v>
      </c>
      <c r="B1223" s="3" t="s">
        <v>13</v>
      </c>
      <c r="C1223" s="22"/>
      <c r="D1223" s="4" t="s">
        <v>846</v>
      </c>
      <c r="E1223" s="4" t="s">
        <v>847</v>
      </c>
      <c r="F1223" s="6">
        <v>1819.6</v>
      </c>
      <c r="G1223" s="6">
        <v>117.8</v>
      </c>
      <c r="H1223" s="6">
        <v>1266.1</v>
      </c>
      <c r="I1223" s="6">
        <v>649.8</v>
      </c>
      <c r="J1223" s="6">
        <v>1809.6</v>
      </c>
      <c r="K1223" s="6">
        <v>1488</v>
      </c>
      <c r="L1223" s="6">
        <v>199.3</v>
      </c>
      <c r="M1223" s="6">
        <v>5290</v>
      </c>
      <c r="N1223" s="11" t="s">
        <v>16</v>
      </c>
      <c r="O1223" s="29">
        <f t="shared" si="58"/>
        <v>0.8177621455264894</v>
      </c>
    </row>
    <row r="1224" spans="1:15" ht="9.75" outlineLevel="4">
      <c r="A1224" s="3" t="s">
        <v>782</v>
      </c>
      <c r="B1224" s="3" t="s">
        <v>13</v>
      </c>
      <c r="C1224" s="22"/>
      <c r="D1224" s="4" t="s">
        <v>1001</v>
      </c>
      <c r="E1224" s="4" t="s">
        <v>1002</v>
      </c>
      <c r="F1224" s="6">
        <v>1812.4</v>
      </c>
      <c r="G1224" s="6">
        <v>477.9</v>
      </c>
      <c r="H1224" s="6">
        <v>10232.1</v>
      </c>
      <c r="I1224" s="6">
        <v>9352.5</v>
      </c>
      <c r="J1224" s="6">
        <v>11573.5</v>
      </c>
      <c r="K1224" s="6">
        <v>9836.4</v>
      </c>
      <c r="L1224" s="6">
        <v>4086.6</v>
      </c>
      <c r="M1224" s="6">
        <v>444</v>
      </c>
      <c r="N1224" s="11" t="s">
        <v>16</v>
      </c>
      <c r="O1224" s="29">
        <f t="shared" si="58"/>
        <v>5.427278746413595</v>
      </c>
    </row>
    <row r="1225" spans="1:15" ht="9.75" outlineLevel="4">
      <c r="A1225" s="3" t="s">
        <v>782</v>
      </c>
      <c r="B1225" s="3" t="s">
        <v>13</v>
      </c>
      <c r="C1225" s="22"/>
      <c r="D1225" s="4" t="s">
        <v>860</v>
      </c>
      <c r="E1225" s="4" t="s">
        <v>861</v>
      </c>
      <c r="F1225" s="6">
        <v>1739.7</v>
      </c>
      <c r="G1225" s="6">
        <v>37.4</v>
      </c>
      <c r="H1225" s="6">
        <v>349.1</v>
      </c>
      <c r="I1225" s="6">
        <v>190</v>
      </c>
      <c r="J1225" s="6">
        <v>2221.6</v>
      </c>
      <c r="K1225" s="6">
        <v>1824.8</v>
      </c>
      <c r="L1225" s="6">
        <v>53.8</v>
      </c>
      <c r="M1225" s="6">
        <v>3900</v>
      </c>
      <c r="N1225" s="11" t="s">
        <v>16</v>
      </c>
      <c r="O1225" s="29">
        <f t="shared" si="58"/>
        <v>1.048916479852848</v>
      </c>
    </row>
    <row r="1226" spans="1:15" ht="9.75" outlineLevel="4">
      <c r="A1226" s="3" t="s">
        <v>782</v>
      </c>
      <c r="B1226" s="3" t="s">
        <v>13</v>
      </c>
      <c r="C1226" s="22"/>
      <c r="D1226" s="4" t="s">
        <v>848</v>
      </c>
      <c r="E1226" s="4" t="s">
        <v>849</v>
      </c>
      <c r="F1226" s="6">
        <v>1727</v>
      </c>
      <c r="G1226" s="6">
        <v>94.8</v>
      </c>
      <c r="H1226" s="6">
        <v>2665.8</v>
      </c>
      <c r="I1226" s="6">
        <v>2157.1</v>
      </c>
      <c r="J1226" s="6">
        <v>3230.7</v>
      </c>
      <c r="K1226" s="6">
        <v>2483.2</v>
      </c>
      <c r="L1226" s="6">
        <v>601.8</v>
      </c>
      <c r="M1226" s="6">
        <v>5232</v>
      </c>
      <c r="N1226" s="11" t="s">
        <v>16</v>
      </c>
      <c r="O1226" s="29">
        <f t="shared" si="58"/>
        <v>1.4378691372321946</v>
      </c>
    </row>
    <row r="1227" spans="1:15" ht="9.75" outlineLevel="4">
      <c r="A1227" s="3" t="s">
        <v>782</v>
      </c>
      <c r="B1227" s="3" t="s">
        <v>13</v>
      </c>
      <c r="C1227" s="22"/>
      <c r="D1227" s="4" t="s">
        <v>1137</v>
      </c>
      <c r="E1227" s="4" t="s">
        <v>1138</v>
      </c>
      <c r="F1227" s="6">
        <v>1642.1</v>
      </c>
      <c r="G1227" s="6">
        <v>59.1</v>
      </c>
      <c r="H1227" s="6">
        <v>1343.7</v>
      </c>
      <c r="I1227" s="6">
        <v>998.3</v>
      </c>
      <c r="J1227" s="6">
        <v>1553.9</v>
      </c>
      <c r="K1227" s="6">
        <v>1387.7</v>
      </c>
      <c r="L1227" s="6">
        <v>84.3</v>
      </c>
      <c r="M1227" s="9">
        <v>0</v>
      </c>
      <c r="N1227" s="11" t="s">
        <v>16</v>
      </c>
      <c r="O1227" s="29">
        <f t="shared" si="58"/>
        <v>0.8450764265270082</v>
      </c>
    </row>
    <row r="1228" spans="1:15" ht="9.75" outlineLevel="4">
      <c r="A1228" s="3" t="s">
        <v>782</v>
      </c>
      <c r="B1228" s="3" t="s">
        <v>13</v>
      </c>
      <c r="C1228" s="22"/>
      <c r="D1228" s="4" t="s">
        <v>862</v>
      </c>
      <c r="E1228" s="4" t="s">
        <v>863</v>
      </c>
      <c r="F1228" s="6">
        <v>1607.9</v>
      </c>
      <c r="G1228" s="6">
        <v>97.2</v>
      </c>
      <c r="H1228" s="6">
        <v>1029</v>
      </c>
      <c r="I1228" s="6">
        <v>783.3</v>
      </c>
      <c r="J1228" s="6">
        <v>1612.7</v>
      </c>
      <c r="K1228" s="6">
        <v>1135.6</v>
      </c>
      <c r="L1228" s="6">
        <v>307.6</v>
      </c>
      <c r="M1228" s="6">
        <v>3490</v>
      </c>
      <c r="N1228" s="11" t="s">
        <v>16</v>
      </c>
      <c r="O1228" s="29">
        <f t="shared" si="58"/>
        <v>0.7062628272902542</v>
      </c>
    </row>
    <row r="1229" spans="1:15" ht="9.75" outlineLevel="4">
      <c r="A1229" s="3" t="s">
        <v>782</v>
      </c>
      <c r="B1229" s="3" t="s">
        <v>13</v>
      </c>
      <c r="C1229" s="22"/>
      <c r="D1229" s="4" t="s">
        <v>902</v>
      </c>
      <c r="E1229" s="4" t="s">
        <v>903</v>
      </c>
      <c r="F1229" s="6">
        <v>1572.9</v>
      </c>
      <c r="G1229" s="6">
        <v>404.9</v>
      </c>
      <c r="H1229" s="6">
        <v>7880.8</v>
      </c>
      <c r="I1229" s="6">
        <v>4133.4</v>
      </c>
      <c r="J1229" s="6">
        <v>4473.7</v>
      </c>
      <c r="K1229" s="6">
        <v>3170.4</v>
      </c>
      <c r="L1229" s="6">
        <v>987.1</v>
      </c>
      <c r="M1229" s="6">
        <v>1880</v>
      </c>
      <c r="N1229" s="11" t="s">
        <v>16</v>
      </c>
      <c r="O1229" s="29">
        <f t="shared" si="58"/>
        <v>2.015639900820141</v>
      </c>
    </row>
    <row r="1230" spans="1:15" ht="9.75" outlineLevel="4">
      <c r="A1230" s="3" t="s">
        <v>782</v>
      </c>
      <c r="B1230" s="3" t="s">
        <v>13</v>
      </c>
      <c r="C1230" s="22"/>
      <c r="D1230" s="4" t="s">
        <v>904</v>
      </c>
      <c r="E1230" s="4" t="s">
        <v>905</v>
      </c>
      <c r="F1230" s="6">
        <v>1558.8</v>
      </c>
      <c r="G1230" s="6">
        <v>493.9</v>
      </c>
      <c r="H1230" s="6">
        <v>12879.6</v>
      </c>
      <c r="I1230" s="6">
        <v>6215.1</v>
      </c>
      <c r="J1230" s="6">
        <v>7259.2</v>
      </c>
      <c r="K1230" s="6">
        <v>6405.3</v>
      </c>
      <c r="L1230" s="6">
        <v>1571.7</v>
      </c>
      <c r="M1230" s="6">
        <v>1878</v>
      </c>
      <c r="N1230" s="11" t="s">
        <v>16</v>
      </c>
      <c r="O1230" s="29">
        <f t="shared" si="58"/>
        <v>4.109122401847575</v>
      </c>
    </row>
    <row r="1231" spans="1:15" ht="9.75" outlineLevel="4">
      <c r="A1231" s="3" t="s">
        <v>782</v>
      </c>
      <c r="B1231" s="3" t="s">
        <v>13</v>
      </c>
      <c r="C1231" s="22"/>
      <c r="D1231" s="4" t="s">
        <v>813</v>
      </c>
      <c r="E1231" s="4" t="s">
        <v>814</v>
      </c>
      <c r="F1231" s="6">
        <v>1495.5</v>
      </c>
      <c r="G1231" s="6">
        <v>175.2</v>
      </c>
      <c r="H1231" s="6">
        <v>4837</v>
      </c>
      <c r="I1231" s="6">
        <v>3746.3</v>
      </c>
      <c r="J1231" s="6">
        <v>4756.2</v>
      </c>
      <c r="K1231" s="6">
        <v>4015.2</v>
      </c>
      <c r="L1231" s="6">
        <v>364.2</v>
      </c>
      <c r="M1231" s="6">
        <v>8500</v>
      </c>
      <c r="N1231" s="11" t="s">
        <v>16</v>
      </c>
      <c r="O1231" s="29">
        <f t="shared" si="58"/>
        <v>2.684854563691073</v>
      </c>
    </row>
    <row r="1232" spans="1:15" ht="9.75" outlineLevel="4">
      <c r="A1232" s="3" t="s">
        <v>782</v>
      </c>
      <c r="B1232" s="3" t="s">
        <v>13</v>
      </c>
      <c r="C1232" s="22"/>
      <c r="D1232" s="4" t="s">
        <v>836</v>
      </c>
      <c r="E1232" s="4" t="s">
        <v>837</v>
      </c>
      <c r="F1232" s="6">
        <v>1491.3</v>
      </c>
      <c r="G1232" s="6">
        <v>208.9</v>
      </c>
      <c r="H1232" s="6">
        <v>2059</v>
      </c>
      <c r="I1232" s="6">
        <v>1008</v>
      </c>
      <c r="J1232" s="6">
        <v>1597.2</v>
      </c>
      <c r="K1232" s="6">
        <v>1273.8</v>
      </c>
      <c r="L1232" s="6">
        <v>236.3</v>
      </c>
      <c r="M1232" s="6">
        <v>5700</v>
      </c>
      <c r="N1232" s="11" t="s">
        <v>16</v>
      </c>
      <c r="O1232" s="29">
        <f t="shared" si="58"/>
        <v>0.8541540937437135</v>
      </c>
    </row>
    <row r="1233" spans="1:15" ht="9.75" outlineLevel="4">
      <c r="A1233" s="3" t="s">
        <v>782</v>
      </c>
      <c r="B1233" s="3" t="s">
        <v>13</v>
      </c>
      <c r="C1233" s="22"/>
      <c r="D1233" s="4" t="s">
        <v>1186</v>
      </c>
      <c r="E1233" s="4" t="s">
        <v>64</v>
      </c>
      <c r="F1233" s="6">
        <v>1433.1</v>
      </c>
      <c r="G1233" s="6">
        <v>269.4</v>
      </c>
      <c r="H1233" s="6">
        <v>9645.4</v>
      </c>
      <c r="I1233" s="6">
        <v>6387.5</v>
      </c>
      <c r="J1233" s="6">
        <v>7349.9</v>
      </c>
      <c r="K1233" s="6">
        <v>6323.7</v>
      </c>
      <c r="L1233" s="6">
        <v>731.7</v>
      </c>
      <c r="M1233" s="9">
        <v>0</v>
      </c>
      <c r="N1233" s="11" t="s">
        <v>16</v>
      </c>
      <c r="O1233" s="29">
        <f t="shared" si="58"/>
        <v>4.412602051496755</v>
      </c>
    </row>
    <row r="1234" spans="1:15" ht="9.75" outlineLevel="4">
      <c r="A1234" s="3" t="s">
        <v>782</v>
      </c>
      <c r="B1234" s="3" t="s">
        <v>13</v>
      </c>
      <c r="C1234" s="22"/>
      <c r="D1234" s="4" t="s">
        <v>817</v>
      </c>
      <c r="E1234" s="4" t="s">
        <v>818</v>
      </c>
      <c r="F1234" s="6">
        <v>1427.3</v>
      </c>
      <c r="G1234" s="6">
        <v>192</v>
      </c>
      <c r="H1234" s="6">
        <v>2555.5</v>
      </c>
      <c r="I1234" s="6">
        <v>1235.3</v>
      </c>
      <c r="J1234" s="6">
        <v>2333.5</v>
      </c>
      <c r="K1234" s="6">
        <v>1806.5</v>
      </c>
      <c r="L1234" s="6">
        <v>161.6</v>
      </c>
      <c r="M1234" s="6">
        <v>8100</v>
      </c>
      <c r="N1234" s="11" t="s">
        <v>16</v>
      </c>
      <c r="O1234" s="29">
        <f t="shared" si="58"/>
        <v>1.2656764520423176</v>
      </c>
    </row>
    <row r="1235" spans="1:15" ht="9.75" outlineLevel="4">
      <c r="A1235" s="3" t="s">
        <v>782</v>
      </c>
      <c r="B1235" s="3" t="s">
        <v>13</v>
      </c>
      <c r="C1235" s="22"/>
      <c r="D1235" s="4" t="s">
        <v>989</v>
      </c>
      <c r="E1235" s="4" t="s">
        <v>990</v>
      </c>
      <c r="F1235" s="6">
        <v>1390.2</v>
      </c>
      <c r="G1235" s="6">
        <v>415</v>
      </c>
      <c r="H1235" s="6">
        <v>6279.6</v>
      </c>
      <c r="I1235" s="6">
        <v>5186.8</v>
      </c>
      <c r="J1235" s="6">
        <v>5938.4</v>
      </c>
      <c r="K1235" s="6">
        <v>4572.3</v>
      </c>
      <c r="L1235" s="6">
        <v>1400.5</v>
      </c>
      <c r="M1235" s="6">
        <v>558</v>
      </c>
      <c r="N1235" s="11" t="s">
        <v>16</v>
      </c>
      <c r="O1235" s="29">
        <f t="shared" si="58"/>
        <v>3.2889512300388435</v>
      </c>
    </row>
    <row r="1236" spans="1:15" ht="9.75" outlineLevel="4">
      <c r="A1236" s="3" t="s">
        <v>782</v>
      </c>
      <c r="B1236" s="3" t="s">
        <v>13</v>
      </c>
      <c r="C1236" s="22"/>
      <c r="D1236" s="4" t="s">
        <v>1094</v>
      </c>
      <c r="E1236" s="4" t="s">
        <v>64</v>
      </c>
      <c r="F1236" s="6">
        <v>1378.9</v>
      </c>
      <c r="G1236" s="6">
        <v>291.1</v>
      </c>
      <c r="H1236" s="6">
        <v>7159.7</v>
      </c>
      <c r="I1236" s="6">
        <v>6047.9</v>
      </c>
      <c r="J1236" s="6">
        <v>9143.6</v>
      </c>
      <c r="K1236" s="6">
        <v>8807.4</v>
      </c>
      <c r="L1236" s="6">
        <v>1158.4</v>
      </c>
      <c r="M1236" s="9">
        <v>0</v>
      </c>
      <c r="N1236" s="11" t="s">
        <v>16</v>
      </c>
      <c r="O1236" s="29">
        <f t="shared" si="58"/>
        <v>6.387265211400391</v>
      </c>
    </row>
    <row r="1237" spans="1:15" ht="9.75" outlineLevel="4">
      <c r="A1237" s="3" t="s">
        <v>782</v>
      </c>
      <c r="B1237" s="3" t="s">
        <v>13</v>
      </c>
      <c r="C1237" s="22"/>
      <c r="D1237" s="4" t="s">
        <v>934</v>
      </c>
      <c r="E1237" s="4" t="s">
        <v>935</v>
      </c>
      <c r="F1237" s="6">
        <v>1356.5</v>
      </c>
      <c r="G1237" s="6">
        <v>54.1</v>
      </c>
      <c r="H1237" s="6">
        <v>1106.3</v>
      </c>
      <c r="I1237" s="6">
        <v>841.3</v>
      </c>
      <c r="J1237" s="6">
        <v>1514</v>
      </c>
      <c r="K1237" s="6">
        <v>1297.8</v>
      </c>
      <c r="L1237" s="6">
        <v>143.5</v>
      </c>
      <c r="M1237" s="6">
        <v>1229</v>
      </c>
      <c r="N1237" s="11" t="s">
        <v>16</v>
      </c>
      <c r="O1237" s="29">
        <f t="shared" si="58"/>
        <v>0.9567268706229266</v>
      </c>
    </row>
    <row r="1238" spans="1:15" ht="9.75" outlineLevel="4">
      <c r="A1238" s="3" t="s">
        <v>782</v>
      </c>
      <c r="B1238" s="3" t="s">
        <v>13</v>
      </c>
      <c r="C1238" s="22"/>
      <c r="D1238" s="4" t="s">
        <v>923</v>
      </c>
      <c r="E1238" s="4" t="s">
        <v>924</v>
      </c>
      <c r="F1238" s="6">
        <v>1348</v>
      </c>
      <c r="G1238" s="6">
        <v>118.8</v>
      </c>
      <c r="H1238" s="6">
        <v>7935.4</v>
      </c>
      <c r="I1238" s="6">
        <v>4958.6</v>
      </c>
      <c r="J1238" s="6">
        <v>8157.5</v>
      </c>
      <c r="K1238" s="6">
        <v>6017.5</v>
      </c>
      <c r="L1238" s="6">
        <v>747.2</v>
      </c>
      <c r="M1238" s="6">
        <v>1483</v>
      </c>
      <c r="N1238" s="11" t="s">
        <v>16</v>
      </c>
      <c r="O1238" s="29">
        <f t="shared" si="58"/>
        <v>4.464020771513353</v>
      </c>
    </row>
    <row r="1239" spans="1:15" ht="9.75" outlineLevel="4">
      <c r="A1239" s="3" t="s">
        <v>782</v>
      </c>
      <c r="B1239" s="3" t="s">
        <v>13</v>
      </c>
      <c r="C1239" s="22"/>
      <c r="D1239" s="4" t="s">
        <v>991</v>
      </c>
      <c r="E1239" s="4" t="s">
        <v>992</v>
      </c>
      <c r="F1239" s="6">
        <v>1344.2</v>
      </c>
      <c r="G1239" s="6">
        <v>548.6</v>
      </c>
      <c r="H1239" s="6">
        <v>7092.2</v>
      </c>
      <c r="I1239" s="6">
        <v>5199.1</v>
      </c>
      <c r="J1239" s="6">
        <v>6138.3</v>
      </c>
      <c r="K1239" s="6">
        <v>4454</v>
      </c>
      <c r="L1239" s="6">
        <v>1264.1</v>
      </c>
      <c r="M1239" s="6">
        <v>550</v>
      </c>
      <c r="N1239" s="11" t="s">
        <v>16</v>
      </c>
      <c r="O1239" s="29">
        <f t="shared" si="58"/>
        <v>3.3134950156226752</v>
      </c>
    </row>
    <row r="1240" spans="1:15" ht="9.75" outlineLevel="4">
      <c r="A1240" s="3" t="s">
        <v>782</v>
      </c>
      <c r="B1240" s="3" t="s">
        <v>13</v>
      </c>
      <c r="C1240" s="22"/>
      <c r="D1240" s="4" t="s">
        <v>906</v>
      </c>
      <c r="E1240" s="4" t="s">
        <v>907</v>
      </c>
      <c r="F1240" s="6">
        <v>1342.1</v>
      </c>
      <c r="G1240" s="6">
        <v>171.9</v>
      </c>
      <c r="H1240" s="6">
        <v>4816</v>
      </c>
      <c r="I1240" s="6">
        <v>4172.1</v>
      </c>
      <c r="J1240" s="6">
        <v>4809</v>
      </c>
      <c r="K1240" s="6">
        <v>4635.4</v>
      </c>
      <c r="L1240" s="6">
        <v>452.4</v>
      </c>
      <c r="M1240" s="6">
        <v>1868</v>
      </c>
      <c r="N1240" s="11" t="s">
        <v>16</v>
      </c>
      <c r="O1240" s="29">
        <f t="shared" si="58"/>
        <v>3.4538409954548843</v>
      </c>
    </row>
    <row r="1241" spans="1:15" ht="9.75" outlineLevel="4">
      <c r="A1241" s="3" t="s">
        <v>782</v>
      </c>
      <c r="B1241" s="3" t="s">
        <v>13</v>
      </c>
      <c r="C1241" s="22"/>
      <c r="D1241" s="4" t="s">
        <v>1104</v>
      </c>
      <c r="E1241" s="4" t="s">
        <v>64</v>
      </c>
      <c r="F1241" s="6">
        <v>1327.4</v>
      </c>
      <c r="G1241" s="6">
        <v>296.7</v>
      </c>
      <c r="H1241" s="6">
        <v>4988.1</v>
      </c>
      <c r="I1241" s="6">
        <v>4454.6</v>
      </c>
      <c r="J1241" s="6">
        <v>4967.4</v>
      </c>
      <c r="K1241" s="6">
        <v>4506</v>
      </c>
      <c r="L1241" s="6">
        <v>523.9</v>
      </c>
      <c r="M1241" s="9">
        <v>0</v>
      </c>
      <c r="N1241" s="11" t="s">
        <v>16</v>
      </c>
      <c r="O1241" s="29">
        <f t="shared" si="58"/>
        <v>3.3946059966852493</v>
      </c>
    </row>
    <row r="1242" spans="1:15" ht="9.75" outlineLevel="4">
      <c r="A1242" s="3" t="s">
        <v>782</v>
      </c>
      <c r="B1242" s="3" t="s">
        <v>13</v>
      </c>
      <c r="C1242" s="22"/>
      <c r="D1242" s="4" t="s">
        <v>834</v>
      </c>
      <c r="E1242" s="4" t="s">
        <v>835</v>
      </c>
      <c r="F1242" s="6">
        <v>1319.4</v>
      </c>
      <c r="G1242" s="6">
        <v>127.6</v>
      </c>
      <c r="H1242" s="6">
        <v>2405</v>
      </c>
      <c r="I1242" s="6">
        <v>1502.7</v>
      </c>
      <c r="J1242" s="6">
        <v>3245</v>
      </c>
      <c r="K1242" s="6">
        <v>2400.9</v>
      </c>
      <c r="L1242" s="6">
        <v>360.6</v>
      </c>
      <c r="M1242" s="6">
        <v>5815</v>
      </c>
      <c r="N1242" s="11" t="s">
        <v>16</v>
      </c>
      <c r="O1242" s="29">
        <f t="shared" si="58"/>
        <v>1.8196907685311505</v>
      </c>
    </row>
    <row r="1243" spans="1:15" ht="9.75" outlineLevel="4">
      <c r="A1243" s="3" t="s">
        <v>782</v>
      </c>
      <c r="B1243" s="3" t="s">
        <v>13</v>
      </c>
      <c r="C1243" s="22"/>
      <c r="D1243" s="4" t="s">
        <v>1163</v>
      </c>
      <c r="E1243" s="4" t="s">
        <v>1164</v>
      </c>
      <c r="F1243" s="6">
        <v>1290.6</v>
      </c>
      <c r="G1243" s="6">
        <v>26</v>
      </c>
      <c r="H1243" s="6">
        <v>414.1</v>
      </c>
      <c r="I1243" s="6">
        <v>335.9</v>
      </c>
      <c r="J1243" s="6">
        <v>945.2</v>
      </c>
      <c r="K1243" s="6">
        <v>681.5</v>
      </c>
      <c r="L1243" s="6">
        <v>36.3</v>
      </c>
      <c r="M1243" s="9">
        <v>0</v>
      </c>
      <c r="N1243" s="11" t="s">
        <v>16</v>
      </c>
      <c r="O1243" s="29">
        <f t="shared" si="58"/>
        <v>0.5280489694715637</v>
      </c>
    </row>
    <row r="1244" spans="1:15" ht="9.75" outlineLevel="4">
      <c r="A1244" s="3" t="s">
        <v>782</v>
      </c>
      <c r="B1244" s="3" t="s">
        <v>13</v>
      </c>
      <c r="C1244" s="22"/>
      <c r="D1244" s="4" t="s">
        <v>1187</v>
      </c>
      <c r="E1244" s="4" t="s">
        <v>1188</v>
      </c>
      <c r="F1244" s="6">
        <v>1273.8</v>
      </c>
      <c r="G1244" s="6">
        <v>175.8</v>
      </c>
      <c r="H1244" s="6">
        <v>5424.7</v>
      </c>
      <c r="I1244" s="6">
        <v>4384.4</v>
      </c>
      <c r="J1244" s="6">
        <v>6751.6</v>
      </c>
      <c r="K1244" s="6">
        <v>6434.8</v>
      </c>
      <c r="L1244" s="6">
        <v>695.9</v>
      </c>
      <c r="M1244" s="9">
        <v>0</v>
      </c>
      <c r="N1244" s="11" t="s">
        <v>16</v>
      </c>
      <c r="O1244" s="29">
        <f t="shared" si="58"/>
        <v>5.051656460982886</v>
      </c>
    </row>
    <row r="1245" spans="1:15" ht="9.75" outlineLevel="4">
      <c r="A1245" s="3" t="s">
        <v>782</v>
      </c>
      <c r="B1245" s="3" t="s">
        <v>13</v>
      </c>
      <c r="C1245" s="22"/>
      <c r="D1245" s="4" t="s">
        <v>932</v>
      </c>
      <c r="E1245" s="4" t="s">
        <v>933</v>
      </c>
      <c r="F1245" s="6">
        <v>1233.8</v>
      </c>
      <c r="G1245" s="6">
        <v>287.3</v>
      </c>
      <c r="H1245" s="6">
        <v>9355.6</v>
      </c>
      <c r="I1245" s="6">
        <v>7589.2</v>
      </c>
      <c r="J1245" s="6">
        <v>8206.8</v>
      </c>
      <c r="K1245" s="6">
        <v>7792.4</v>
      </c>
      <c r="L1245" s="6">
        <v>404.4</v>
      </c>
      <c r="M1245" s="6">
        <v>1230</v>
      </c>
      <c r="N1245" s="11" t="s">
        <v>16</v>
      </c>
      <c r="O1245" s="29">
        <f t="shared" si="58"/>
        <v>6.315772410439293</v>
      </c>
    </row>
    <row r="1246" spans="1:15" ht="9.75" outlineLevel="4">
      <c r="A1246" s="3" t="s">
        <v>782</v>
      </c>
      <c r="B1246" s="3" t="s">
        <v>13</v>
      </c>
      <c r="C1246" s="22"/>
      <c r="D1246" s="4" t="s">
        <v>1051</v>
      </c>
      <c r="E1246" s="4" t="s">
        <v>1052</v>
      </c>
      <c r="F1246" s="6">
        <v>1230</v>
      </c>
      <c r="G1246" s="6">
        <v>293</v>
      </c>
      <c r="H1246" s="6">
        <v>9997</v>
      </c>
      <c r="I1246" s="6">
        <v>3891.1</v>
      </c>
      <c r="J1246" s="6">
        <v>4225.7</v>
      </c>
      <c r="K1246" s="6">
        <v>3589.7</v>
      </c>
      <c r="L1246" s="6">
        <v>1503.3</v>
      </c>
      <c r="M1246" s="6">
        <v>160</v>
      </c>
      <c r="N1246" s="11" t="s">
        <v>16</v>
      </c>
      <c r="O1246" s="29">
        <f t="shared" si="58"/>
        <v>2.9184552845528455</v>
      </c>
    </row>
    <row r="1247" spans="1:15" ht="9.75" outlineLevel="4">
      <c r="A1247" s="3" t="s">
        <v>782</v>
      </c>
      <c r="B1247" s="3" t="s">
        <v>13</v>
      </c>
      <c r="C1247" s="22"/>
      <c r="D1247" s="4" t="s">
        <v>1182</v>
      </c>
      <c r="E1247" s="4" t="s">
        <v>64</v>
      </c>
      <c r="F1247" s="6">
        <v>1193</v>
      </c>
      <c r="G1247" s="6">
        <v>168</v>
      </c>
      <c r="H1247" s="6">
        <v>4742</v>
      </c>
      <c r="I1247" s="6">
        <v>4428</v>
      </c>
      <c r="J1247" s="6">
        <v>8641</v>
      </c>
      <c r="K1247" s="6">
        <v>8284</v>
      </c>
      <c r="L1247" s="6">
        <v>314</v>
      </c>
      <c r="M1247" s="9">
        <v>0</v>
      </c>
      <c r="N1247" s="11" t="s">
        <v>16</v>
      </c>
      <c r="O1247" s="29">
        <f t="shared" si="58"/>
        <v>6.9438390611902765</v>
      </c>
    </row>
    <row r="1248" spans="1:15" ht="9.75" outlineLevel="4">
      <c r="A1248" s="3" t="s">
        <v>782</v>
      </c>
      <c r="B1248" s="3" t="s">
        <v>13</v>
      </c>
      <c r="C1248" s="22"/>
      <c r="D1248" s="4" t="s">
        <v>1185</v>
      </c>
      <c r="E1248" s="4" t="s">
        <v>64</v>
      </c>
      <c r="F1248" s="6">
        <v>1165</v>
      </c>
      <c r="G1248" s="6">
        <v>117</v>
      </c>
      <c r="H1248" s="6">
        <v>7999</v>
      </c>
      <c r="I1248" s="6">
        <v>6103</v>
      </c>
      <c r="J1248" s="6">
        <v>6677</v>
      </c>
      <c r="K1248" s="6">
        <v>6274</v>
      </c>
      <c r="L1248" s="6">
        <v>695</v>
      </c>
      <c r="M1248" s="9">
        <v>0</v>
      </c>
      <c r="N1248" s="11" t="s">
        <v>16</v>
      </c>
      <c r="O1248" s="29">
        <f t="shared" si="58"/>
        <v>5.385407725321889</v>
      </c>
    </row>
    <row r="1249" spans="1:15" ht="9.75" outlineLevel="4">
      <c r="A1249" s="3" t="s">
        <v>782</v>
      </c>
      <c r="B1249" s="3" t="s">
        <v>13</v>
      </c>
      <c r="C1249" s="22"/>
      <c r="D1249" s="4" t="s">
        <v>1007</v>
      </c>
      <c r="E1249" s="4" t="s">
        <v>1008</v>
      </c>
      <c r="F1249" s="6">
        <v>1148.3</v>
      </c>
      <c r="G1249" s="6">
        <v>532.6</v>
      </c>
      <c r="H1249" s="6">
        <v>8347.4</v>
      </c>
      <c r="I1249" s="6">
        <v>5379.6</v>
      </c>
      <c r="J1249" s="6">
        <v>6434.5</v>
      </c>
      <c r="K1249" s="6">
        <v>5636.1</v>
      </c>
      <c r="L1249" s="6">
        <v>1567.4</v>
      </c>
      <c r="M1249" s="6">
        <v>419</v>
      </c>
      <c r="N1249" s="11" t="s">
        <v>16</v>
      </c>
      <c r="O1249" s="29">
        <f t="shared" si="58"/>
        <v>4.908212139684752</v>
      </c>
    </row>
    <row r="1250" spans="1:15" ht="9.75" outlineLevel="4">
      <c r="A1250" s="3" t="s">
        <v>782</v>
      </c>
      <c r="B1250" s="3" t="s">
        <v>13</v>
      </c>
      <c r="C1250" s="22"/>
      <c r="D1250" s="4" t="s">
        <v>890</v>
      </c>
      <c r="E1250" s="4" t="s">
        <v>891</v>
      </c>
      <c r="F1250" s="6">
        <v>1118.4</v>
      </c>
      <c r="G1250" s="6">
        <v>33.1</v>
      </c>
      <c r="H1250" s="6">
        <v>463.1</v>
      </c>
      <c r="I1250" s="6">
        <v>283.4</v>
      </c>
      <c r="J1250" s="6">
        <v>1020.1</v>
      </c>
      <c r="K1250" s="6">
        <v>809.6</v>
      </c>
      <c r="L1250" s="6">
        <v>107</v>
      </c>
      <c r="M1250" s="6">
        <v>2478</v>
      </c>
      <c r="N1250" s="11" t="s">
        <v>16</v>
      </c>
      <c r="O1250" s="29">
        <f t="shared" si="58"/>
        <v>0.7238912732474964</v>
      </c>
    </row>
    <row r="1251" spans="1:15" ht="9.75" outlineLevel="4">
      <c r="A1251" s="3" t="s">
        <v>782</v>
      </c>
      <c r="B1251" s="3" t="s">
        <v>13</v>
      </c>
      <c r="C1251" s="22"/>
      <c r="D1251" s="4" t="s">
        <v>866</v>
      </c>
      <c r="E1251" s="4" t="s">
        <v>867</v>
      </c>
      <c r="F1251" s="6">
        <v>1116</v>
      </c>
      <c r="G1251" s="6">
        <v>100.8</v>
      </c>
      <c r="H1251" s="6">
        <v>1456.3</v>
      </c>
      <c r="I1251" s="6">
        <v>927.7</v>
      </c>
      <c r="J1251" s="6">
        <v>1829.6</v>
      </c>
      <c r="K1251" s="6">
        <v>635.3</v>
      </c>
      <c r="L1251" s="6">
        <v>50.3</v>
      </c>
      <c r="M1251" s="6">
        <v>3440</v>
      </c>
      <c r="N1251" s="11" t="s">
        <v>16</v>
      </c>
      <c r="O1251" s="29">
        <f t="shared" si="58"/>
        <v>0.5692652329749104</v>
      </c>
    </row>
    <row r="1252" spans="1:15" ht="9.75" outlineLevel="4">
      <c r="A1252" s="3" t="s">
        <v>782</v>
      </c>
      <c r="B1252" s="3" t="s">
        <v>13</v>
      </c>
      <c r="C1252" s="22"/>
      <c r="D1252" s="4" t="s">
        <v>1126</v>
      </c>
      <c r="E1252" s="4" t="s">
        <v>1127</v>
      </c>
      <c r="F1252" s="6">
        <v>1109.4</v>
      </c>
      <c r="G1252" s="6">
        <v>160.5</v>
      </c>
      <c r="H1252" s="6">
        <v>2242.7</v>
      </c>
      <c r="I1252" s="6">
        <v>1473.1</v>
      </c>
      <c r="J1252" s="6">
        <v>1865.2</v>
      </c>
      <c r="K1252" s="6">
        <v>1689.8</v>
      </c>
      <c r="L1252" s="6">
        <v>229.3</v>
      </c>
      <c r="M1252" s="9">
        <v>0</v>
      </c>
      <c r="N1252" s="11" t="s">
        <v>16</v>
      </c>
      <c r="O1252" s="29">
        <f t="shared" si="58"/>
        <v>1.523165675139715</v>
      </c>
    </row>
    <row r="1253" spans="1:15" ht="9.75" outlineLevel="4">
      <c r="A1253" s="3" t="s">
        <v>782</v>
      </c>
      <c r="B1253" s="3" t="s">
        <v>13</v>
      </c>
      <c r="C1253" s="22"/>
      <c r="D1253" s="4" t="s">
        <v>908</v>
      </c>
      <c r="E1253" s="4" t="s">
        <v>909</v>
      </c>
      <c r="F1253" s="6">
        <v>1107.2</v>
      </c>
      <c r="G1253" s="6">
        <v>93.9</v>
      </c>
      <c r="H1253" s="6">
        <v>2224</v>
      </c>
      <c r="I1253" s="6">
        <v>1721.9</v>
      </c>
      <c r="J1253" s="6">
        <v>2700.7</v>
      </c>
      <c r="K1253" s="6">
        <v>2205.4</v>
      </c>
      <c r="L1253" s="6">
        <v>336.9</v>
      </c>
      <c r="M1253" s="6">
        <v>1800</v>
      </c>
      <c r="N1253" s="11" t="s">
        <v>16</v>
      </c>
      <c r="O1253" s="29">
        <f aca="true" t="shared" si="59" ref="O1253:O1316">K1253/F1253</f>
        <v>1.991871387283237</v>
      </c>
    </row>
    <row r="1254" spans="1:15" ht="9.75" outlineLevel="4">
      <c r="A1254" s="3" t="s">
        <v>782</v>
      </c>
      <c r="B1254" s="3" t="s">
        <v>13</v>
      </c>
      <c r="C1254" s="22"/>
      <c r="D1254" s="4" t="s">
        <v>951</v>
      </c>
      <c r="E1254" s="4" t="s">
        <v>64</v>
      </c>
      <c r="F1254" s="6">
        <v>1096.4</v>
      </c>
      <c r="G1254" s="6">
        <v>478.7</v>
      </c>
      <c r="H1254" s="6">
        <v>13223.7</v>
      </c>
      <c r="I1254" s="6">
        <v>5114.4</v>
      </c>
      <c r="J1254" s="6">
        <v>5608.3</v>
      </c>
      <c r="K1254" s="6">
        <v>4299.4</v>
      </c>
      <c r="L1254" s="6">
        <v>968.9</v>
      </c>
      <c r="M1254" s="6">
        <v>997</v>
      </c>
      <c r="N1254" s="11" t="s">
        <v>16</v>
      </c>
      <c r="O1254" s="29">
        <f t="shared" si="59"/>
        <v>3.921379058737686</v>
      </c>
    </row>
    <row r="1255" spans="1:15" ht="9.75" outlineLevel="4">
      <c r="A1255" s="3" t="s">
        <v>782</v>
      </c>
      <c r="B1255" s="3" t="s">
        <v>13</v>
      </c>
      <c r="C1255" s="22"/>
      <c r="D1255" s="4" t="s">
        <v>868</v>
      </c>
      <c r="E1255" s="4" t="s">
        <v>869</v>
      </c>
      <c r="F1255" s="6">
        <v>1055.2</v>
      </c>
      <c r="G1255" s="6">
        <v>175.4</v>
      </c>
      <c r="H1255" s="6">
        <v>1702.3</v>
      </c>
      <c r="I1255" s="6">
        <v>856.5</v>
      </c>
      <c r="J1255" s="6">
        <v>1171.6</v>
      </c>
      <c r="K1255" s="6">
        <v>950.1</v>
      </c>
      <c r="L1255" s="6">
        <v>175.4</v>
      </c>
      <c r="M1255" s="6">
        <v>3400</v>
      </c>
      <c r="N1255" s="11" t="s">
        <v>16</v>
      </c>
      <c r="O1255" s="29">
        <f t="shared" si="59"/>
        <v>0.9003980288097043</v>
      </c>
    </row>
    <row r="1256" spans="1:15" ht="9.75" outlineLevel="4">
      <c r="A1256" s="3" t="s">
        <v>782</v>
      </c>
      <c r="B1256" s="3" t="s">
        <v>13</v>
      </c>
      <c r="C1256" s="22"/>
      <c r="D1256" s="4" t="s">
        <v>1019</v>
      </c>
      <c r="E1256" s="4" t="s">
        <v>64</v>
      </c>
      <c r="F1256" s="6">
        <v>1010.8</v>
      </c>
      <c r="G1256" s="6">
        <v>415.8</v>
      </c>
      <c r="H1256" s="6">
        <v>6208.8</v>
      </c>
      <c r="I1256" s="6">
        <v>3774.8</v>
      </c>
      <c r="J1256" s="6">
        <v>4250.7</v>
      </c>
      <c r="K1256" s="6">
        <v>3669.1</v>
      </c>
      <c r="L1256" s="6">
        <v>1298.2</v>
      </c>
      <c r="M1256" s="6">
        <v>318</v>
      </c>
      <c r="N1256" s="11" t="s">
        <v>16</v>
      </c>
      <c r="O1256" s="29">
        <f t="shared" si="59"/>
        <v>3.62989711119905</v>
      </c>
    </row>
    <row r="1257" spans="1:15" ht="9.75" outlineLevel="4">
      <c r="A1257" s="3" t="s">
        <v>782</v>
      </c>
      <c r="B1257" s="3" t="s">
        <v>13</v>
      </c>
      <c r="C1257" s="22"/>
      <c r="D1257" s="4" t="s">
        <v>864</v>
      </c>
      <c r="E1257" s="4" t="s">
        <v>865</v>
      </c>
      <c r="F1257" s="6">
        <v>968.7</v>
      </c>
      <c r="G1257" s="6">
        <v>145.1</v>
      </c>
      <c r="H1257" s="6">
        <v>2097</v>
      </c>
      <c r="I1257" s="6">
        <v>895.9</v>
      </c>
      <c r="J1257" s="6">
        <v>1520.7</v>
      </c>
      <c r="K1257" s="6">
        <v>1281.2</v>
      </c>
      <c r="L1257" s="6">
        <v>179.5</v>
      </c>
      <c r="M1257" s="6">
        <v>3443</v>
      </c>
      <c r="N1257" s="11" t="s">
        <v>16</v>
      </c>
      <c r="O1257" s="29">
        <f t="shared" si="59"/>
        <v>1.3225972953442757</v>
      </c>
    </row>
    <row r="1258" spans="1:15" ht="9.75" outlineLevel="4">
      <c r="A1258" s="3" t="s">
        <v>782</v>
      </c>
      <c r="B1258" s="3" t="s">
        <v>13</v>
      </c>
      <c r="C1258" s="22"/>
      <c r="D1258" s="4" t="s">
        <v>967</v>
      </c>
      <c r="E1258" s="4" t="s">
        <v>968</v>
      </c>
      <c r="F1258" s="6">
        <v>957.4</v>
      </c>
      <c r="G1258" s="6">
        <v>116.1</v>
      </c>
      <c r="H1258" s="6">
        <v>2838.5</v>
      </c>
      <c r="I1258" s="6">
        <v>2213.2</v>
      </c>
      <c r="J1258" s="6">
        <v>3436.5</v>
      </c>
      <c r="K1258" s="6">
        <v>2954.8</v>
      </c>
      <c r="L1258" s="6">
        <v>32.9</v>
      </c>
      <c r="M1258" s="6">
        <v>890</v>
      </c>
      <c r="N1258" s="11" t="s">
        <v>16</v>
      </c>
      <c r="O1258" s="29">
        <f t="shared" si="59"/>
        <v>3.0862753290160856</v>
      </c>
    </row>
    <row r="1259" spans="1:15" ht="9.75" outlineLevel="4">
      <c r="A1259" s="3" t="s">
        <v>782</v>
      </c>
      <c r="B1259" s="3" t="s">
        <v>13</v>
      </c>
      <c r="C1259" s="22"/>
      <c r="D1259" s="4" t="s">
        <v>1013</v>
      </c>
      <c r="E1259" s="4" t="s">
        <v>1014</v>
      </c>
      <c r="F1259" s="6">
        <v>948.7</v>
      </c>
      <c r="G1259" s="6">
        <v>490.5</v>
      </c>
      <c r="H1259" s="6">
        <v>8068.9</v>
      </c>
      <c r="I1259" s="6">
        <v>2493.9</v>
      </c>
      <c r="J1259" s="6">
        <v>2709.1</v>
      </c>
      <c r="K1259" s="6">
        <v>1869.4</v>
      </c>
      <c r="L1259" s="6">
        <v>630</v>
      </c>
      <c r="M1259" s="6">
        <v>339</v>
      </c>
      <c r="N1259" s="11" t="s">
        <v>16</v>
      </c>
      <c r="O1259" s="29">
        <f t="shared" si="59"/>
        <v>1.9704859281121534</v>
      </c>
    </row>
    <row r="1260" spans="1:15" ht="9.75" outlineLevel="4">
      <c r="A1260" s="3" t="s">
        <v>782</v>
      </c>
      <c r="B1260" s="3" t="s">
        <v>13</v>
      </c>
      <c r="C1260" s="22"/>
      <c r="D1260" s="4" t="s">
        <v>910</v>
      </c>
      <c r="E1260" s="4" t="s">
        <v>911</v>
      </c>
      <c r="F1260" s="6">
        <v>900.3</v>
      </c>
      <c r="G1260" s="6">
        <v>170.9</v>
      </c>
      <c r="H1260" s="6">
        <v>2179.2</v>
      </c>
      <c r="I1260" s="6">
        <v>1574.7</v>
      </c>
      <c r="J1260" s="6">
        <v>2002.4</v>
      </c>
      <c r="K1260" s="6">
        <v>1826</v>
      </c>
      <c r="L1260" s="6">
        <v>147.5</v>
      </c>
      <c r="M1260" s="6">
        <v>1800</v>
      </c>
      <c r="N1260" s="11" t="s">
        <v>16</v>
      </c>
      <c r="O1260" s="29">
        <f t="shared" si="59"/>
        <v>2.0282128179495724</v>
      </c>
    </row>
    <row r="1261" spans="1:15" ht="9.75" outlineLevel="4">
      <c r="A1261" s="3" t="s">
        <v>782</v>
      </c>
      <c r="B1261" s="3" t="s">
        <v>13</v>
      </c>
      <c r="C1261" s="22"/>
      <c r="D1261" s="4" t="s">
        <v>997</v>
      </c>
      <c r="E1261" s="4" t="s">
        <v>998</v>
      </c>
      <c r="F1261" s="6">
        <v>899.3</v>
      </c>
      <c r="G1261" s="6">
        <v>314.2</v>
      </c>
      <c r="H1261" s="6">
        <v>4878.3</v>
      </c>
      <c r="I1261" s="6">
        <v>3537.7</v>
      </c>
      <c r="J1261" s="6">
        <v>4593.5</v>
      </c>
      <c r="K1261" s="6">
        <v>4081.4</v>
      </c>
      <c r="L1261" s="6">
        <v>1869.3</v>
      </c>
      <c r="M1261" s="6">
        <v>505</v>
      </c>
      <c r="N1261" s="11" t="s">
        <v>16</v>
      </c>
      <c r="O1261" s="29">
        <f t="shared" si="59"/>
        <v>4.538418770154565</v>
      </c>
    </row>
    <row r="1262" spans="1:15" ht="9.75" outlineLevel="4">
      <c r="A1262" s="3" t="s">
        <v>782</v>
      </c>
      <c r="B1262" s="3" t="s">
        <v>13</v>
      </c>
      <c r="C1262" s="22"/>
      <c r="D1262" s="4" t="s">
        <v>963</v>
      </c>
      <c r="E1262" s="4" t="s">
        <v>964</v>
      </c>
      <c r="F1262" s="6">
        <v>863.4</v>
      </c>
      <c r="G1262" s="6">
        <v>287.8</v>
      </c>
      <c r="H1262" s="6">
        <v>7796.9</v>
      </c>
      <c r="I1262" s="6">
        <v>6454.2</v>
      </c>
      <c r="J1262" s="6">
        <v>7638.3</v>
      </c>
      <c r="K1262" s="6">
        <v>7125.7</v>
      </c>
      <c r="L1262" s="6">
        <v>469.2</v>
      </c>
      <c r="M1262" s="6">
        <v>901</v>
      </c>
      <c r="N1262" s="11" t="s">
        <v>16</v>
      </c>
      <c r="O1262" s="29">
        <f t="shared" si="59"/>
        <v>8.253069261060922</v>
      </c>
    </row>
    <row r="1263" spans="1:15" ht="9.75" outlineLevel="4">
      <c r="A1263" s="3" t="s">
        <v>782</v>
      </c>
      <c r="B1263" s="3" t="s">
        <v>13</v>
      </c>
      <c r="C1263" s="22"/>
      <c r="D1263" s="4" t="s">
        <v>1168</v>
      </c>
      <c r="E1263" s="4" t="s">
        <v>1169</v>
      </c>
      <c r="F1263" s="6">
        <v>842.7</v>
      </c>
      <c r="G1263" s="6">
        <v>42.2</v>
      </c>
      <c r="H1263" s="6">
        <v>1100.4</v>
      </c>
      <c r="I1263" s="6">
        <v>968.8</v>
      </c>
      <c r="J1263" s="6">
        <v>1223.6</v>
      </c>
      <c r="K1263" s="6">
        <v>1096.4</v>
      </c>
      <c r="L1263" s="6">
        <v>120.8</v>
      </c>
      <c r="M1263" s="9">
        <v>0</v>
      </c>
      <c r="N1263" s="11" t="s">
        <v>16</v>
      </c>
      <c r="O1263" s="29">
        <f t="shared" si="59"/>
        <v>1.301056129108817</v>
      </c>
    </row>
    <row r="1264" spans="1:15" ht="9.75" outlineLevel="4">
      <c r="A1264" s="3" t="s">
        <v>782</v>
      </c>
      <c r="B1264" s="3" t="s">
        <v>13</v>
      </c>
      <c r="C1264" s="22"/>
      <c r="D1264" s="4" t="s">
        <v>877</v>
      </c>
      <c r="E1264" s="4" t="s">
        <v>878</v>
      </c>
      <c r="F1264" s="6">
        <v>836.3</v>
      </c>
      <c r="G1264" s="6">
        <v>50.8</v>
      </c>
      <c r="H1264" s="6">
        <v>1192.9</v>
      </c>
      <c r="I1264" s="6">
        <v>877.8</v>
      </c>
      <c r="J1264" s="6">
        <v>1376.1</v>
      </c>
      <c r="K1264" s="6">
        <v>1140.1</v>
      </c>
      <c r="L1264" s="6">
        <v>164.6</v>
      </c>
      <c r="M1264" s="6">
        <v>2823</v>
      </c>
      <c r="N1264" s="11" t="s">
        <v>16</v>
      </c>
      <c r="O1264" s="29">
        <f t="shared" si="59"/>
        <v>1.36326677029774</v>
      </c>
    </row>
    <row r="1265" spans="1:15" ht="9.75" outlineLevel="4">
      <c r="A1265" s="3" t="s">
        <v>782</v>
      </c>
      <c r="B1265" s="3" t="s">
        <v>13</v>
      </c>
      <c r="C1265" s="22"/>
      <c r="D1265" s="4" t="s">
        <v>975</v>
      </c>
      <c r="E1265" s="4" t="s">
        <v>976</v>
      </c>
      <c r="F1265" s="6">
        <v>821.6</v>
      </c>
      <c r="G1265" s="6">
        <v>126.6</v>
      </c>
      <c r="H1265" s="6">
        <v>3524.6</v>
      </c>
      <c r="I1265" s="6">
        <v>3117.9</v>
      </c>
      <c r="J1265" s="6">
        <v>3529.9</v>
      </c>
      <c r="K1265" s="6">
        <v>3283.9</v>
      </c>
      <c r="L1265" s="6">
        <v>51.7</v>
      </c>
      <c r="M1265" s="6">
        <v>786</v>
      </c>
      <c r="N1265" s="11" t="s">
        <v>16</v>
      </c>
      <c r="O1265" s="29">
        <f t="shared" si="59"/>
        <v>3.9969571567672832</v>
      </c>
    </row>
    <row r="1266" spans="1:15" ht="9.75" outlineLevel="4">
      <c r="A1266" s="3" t="s">
        <v>782</v>
      </c>
      <c r="B1266" s="3" t="s">
        <v>13</v>
      </c>
      <c r="C1266" s="22"/>
      <c r="D1266" s="4" t="s">
        <v>1005</v>
      </c>
      <c r="E1266" s="4" t="s">
        <v>1006</v>
      </c>
      <c r="F1266" s="6">
        <v>793.9</v>
      </c>
      <c r="G1266" s="6">
        <v>246.5</v>
      </c>
      <c r="H1266" s="6">
        <v>4962.7</v>
      </c>
      <c r="I1266" s="6">
        <v>3354.1</v>
      </c>
      <c r="J1266" s="6">
        <v>3932.5</v>
      </c>
      <c r="K1266" s="6">
        <v>3364.5</v>
      </c>
      <c r="L1266" s="6">
        <v>1353.5</v>
      </c>
      <c r="M1266" s="6">
        <v>420</v>
      </c>
      <c r="N1266" s="11" t="s">
        <v>16</v>
      </c>
      <c r="O1266" s="29">
        <f t="shared" si="59"/>
        <v>4.237939287063862</v>
      </c>
    </row>
    <row r="1267" spans="1:15" ht="9.75" outlineLevel="4">
      <c r="A1267" s="3" t="s">
        <v>782</v>
      </c>
      <c r="B1267" s="3" t="s">
        <v>13</v>
      </c>
      <c r="C1267" s="22"/>
      <c r="D1267" s="4" t="s">
        <v>1009</v>
      </c>
      <c r="E1267" s="4" t="s">
        <v>1010</v>
      </c>
      <c r="F1267" s="6">
        <v>768.2</v>
      </c>
      <c r="G1267" s="6">
        <v>340</v>
      </c>
      <c r="H1267" s="6">
        <v>9441.1</v>
      </c>
      <c r="I1267" s="6">
        <v>2446.3</v>
      </c>
      <c r="J1267" s="6">
        <v>3018.6</v>
      </c>
      <c r="K1267" s="6">
        <v>2142.6</v>
      </c>
      <c r="L1267" s="6">
        <v>937.4</v>
      </c>
      <c r="M1267" s="6">
        <v>384</v>
      </c>
      <c r="N1267" s="11" t="s">
        <v>16</v>
      </c>
      <c r="O1267" s="29">
        <f t="shared" si="59"/>
        <v>2.7891174173392344</v>
      </c>
    </row>
    <row r="1268" spans="1:15" ht="9.75" outlineLevel="4">
      <c r="A1268" s="3" t="s">
        <v>782</v>
      </c>
      <c r="B1268" s="3" t="s">
        <v>13</v>
      </c>
      <c r="C1268" s="22"/>
      <c r="D1268" s="4" t="s">
        <v>1151</v>
      </c>
      <c r="E1268" s="4" t="s">
        <v>64</v>
      </c>
      <c r="F1268" s="6">
        <v>724.2</v>
      </c>
      <c r="G1268" s="6">
        <v>69.7</v>
      </c>
      <c r="H1268" s="6">
        <v>3697.8</v>
      </c>
      <c r="I1268" s="6">
        <v>2481.6</v>
      </c>
      <c r="J1268" s="6">
        <v>3144.6</v>
      </c>
      <c r="K1268" s="6">
        <v>2229.5</v>
      </c>
      <c r="L1268" s="6">
        <v>239.2</v>
      </c>
      <c r="M1268" s="9">
        <v>0</v>
      </c>
      <c r="N1268" s="11" t="s">
        <v>16</v>
      </c>
      <c r="O1268" s="29">
        <f t="shared" si="59"/>
        <v>3.0785694559513943</v>
      </c>
    </row>
    <row r="1269" spans="1:15" ht="9.75" outlineLevel="4">
      <c r="A1269" s="3" t="s">
        <v>782</v>
      </c>
      <c r="B1269" s="3" t="s">
        <v>13</v>
      </c>
      <c r="C1269" s="22"/>
      <c r="D1269" s="4" t="s">
        <v>1038</v>
      </c>
      <c r="E1269" s="4" t="s">
        <v>1039</v>
      </c>
      <c r="F1269" s="6">
        <v>710.2</v>
      </c>
      <c r="G1269" s="6">
        <v>316.7</v>
      </c>
      <c r="H1269" s="6">
        <v>3725.5</v>
      </c>
      <c r="I1269" s="6">
        <v>2629.3</v>
      </c>
      <c r="J1269" s="6">
        <v>2981.5</v>
      </c>
      <c r="K1269" s="6">
        <v>2454.8</v>
      </c>
      <c r="L1269" s="6">
        <v>954.3</v>
      </c>
      <c r="M1269" s="6">
        <v>247</v>
      </c>
      <c r="N1269" s="11" t="s">
        <v>16</v>
      </c>
      <c r="O1269" s="29">
        <f t="shared" si="59"/>
        <v>3.4564911292593634</v>
      </c>
    </row>
    <row r="1270" spans="1:15" ht="9.75" outlineLevel="4">
      <c r="A1270" s="3" t="s">
        <v>782</v>
      </c>
      <c r="B1270" s="3" t="s">
        <v>13</v>
      </c>
      <c r="C1270" s="22"/>
      <c r="D1270" s="4" t="s">
        <v>1102</v>
      </c>
      <c r="E1270" s="4" t="s">
        <v>1103</v>
      </c>
      <c r="F1270" s="6">
        <v>682.2</v>
      </c>
      <c r="G1270" s="6">
        <v>227.8</v>
      </c>
      <c r="H1270" s="6">
        <v>3742.6</v>
      </c>
      <c r="I1270" s="6">
        <v>2208.2</v>
      </c>
      <c r="J1270" s="6">
        <v>2727.6</v>
      </c>
      <c r="K1270" s="6">
        <v>2280</v>
      </c>
      <c r="L1270" s="6">
        <v>212.6</v>
      </c>
      <c r="M1270" s="9">
        <v>0</v>
      </c>
      <c r="N1270" s="11" t="s">
        <v>16</v>
      </c>
      <c r="O1270" s="29">
        <f t="shared" si="59"/>
        <v>3.3421284080914684</v>
      </c>
    </row>
    <row r="1271" spans="1:15" ht="9.75" outlineLevel="4">
      <c r="A1271" s="3" t="s">
        <v>782</v>
      </c>
      <c r="B1271" s="3" t="s">
        <v>13</v>
      </c>
      <c r="C1271" s="22"/>
      <c r="D1271" s="4" t="s">
        <v>981</v>
      </c>
      <c r="E1271" s="4" t="s">
        <v>64</v>
      </c>
      <c r="F1271" s="6">
        <v>681.6</v>
      </c>
      <c r="G1271" s="6">
        <v>241.9</v>
      </c>
      <c r="H1271" s="6">
        <v>4155.1</v>
      </c>
      <c r="I1271" s="6">
        <v>2389</v>
      </c>
      <c r="J1271" s="6">
        <v>2831.8</v>
      </c>
      <c r="K1271" s="6">
        <v>2345.7</v>
      </c>
      <c r="L1271" s="6">
        <v>685.5</v>
      </c>
      <c r="M1271" s="6">
        <v>684</v>
      </c>
      <c r="N1271" s="11" t="s">
        <v>16</v>
      </c>
      <c r="O1271" s="29">
        <f t="shared" si="59"/>
        <v>3.4414612676056335</v>
      </c>
    </row>
    <row r="1272" spans="1:15" ht="9.75" outlineLevel="4">
      <c r="A1272" s="3" t="s">
        <v>782</v>
      </c>
      <c r="B1272" s="3" t="s">
        <v>13</v>
      </c>
      <c r="C1272" s="22"/>
      <c r="D1272" s="4" t="s">
        <v>1043</v>
      </c>
      <c r="E1272" s="4" t="s">
        <v>1044</v>
      </c>
      <c r="F1272" s="6">
        <v>671.3</v>
      </c>
      <c r="G1272" s="6">
        <v>265.4</v>
      </c>
      <c r="H1272" s="6">
        <v>3941.5</v>
      </c>
      <c r="I1272" s="6">
        <v>2890.6</v>
      </c>
      <c r="J1272" s="6">
        <v>3632.4</v>
      </c>
      <c r="K1272" s="6">
        <v>3012.8</v>
      </c>
      <c r="L1272" s="6">
        <v>1336.3</v>
      </c>
      <c r="M1272" s="6">
        <v>203</v>
      </c>
      <c r="N1272" s="11" t="s">
        <v>16</v>
      </c>
      <c r="O1272" s="29">
        <f t="shared" si="59"/>
        <v>4.488008342022941</v>
      </c>
    </row>
    <row r="1273" spans="1:15" ht="9.75" outlineLevel="4">
      <c r="A1273" s="3" t="s">
        <v>782</v>
      </c>
      <c r="B1273" s="3" t="s">
        <v>13</v>
      </c>
      <c r="C1273" s="22"/>
      <c r="D1273" s="4" t="s">
        <v>1166</v>
      </c>
      <c r="E1273" s="4" t="s">
        <v>1167</v>
      </c>
      <c r="F1273" s="6">
        <v>666.1</v>
      </c>
      <c r="G1273" s="6">
        <v>336.8</v>
      </c>
      <c r="H1273" s="6">
        <v>2968.3</v>
      </c>
      <c r="I1273" s="6">
        <v>2261.7</v>
      </c>
      <c r="J1273" s="6">
        <v>3075.4</v>
      </c>
      <c r="K1273" s="6">
        <v>2745.9</v>
      </c>
      <c r="L1273" s="6">
        <v>1361.3</v>
      </c>
      <c r="M1273" s="9">
        <v>0</v>
      </c>
      <c r="N1273" s="11" t="s">
        <v>16</v>
      </c>
      <c r="O1273" s="29">
        <f t="shared" si="59"/>
        <v>4.122354000900765</v>
      </c>
    </row>
    <row r="1274" spans="1:15" ht="9.75" outlineLevel="4">
      <c r="A1274" s="3" t="s">
        <v>782</v>
      </c>
      <c r="B1274" s="3" t="s">
        <v>13</v>
      </c>
      <c r="C1274" s="22"/>
      <c r="D1274" s="4" t="s">
        <v>987</v>
      </c>
      <c r="E1274" s="4" t="s">
        <v>988</v>
      </c>
      <c r="F1274" s="6">
        <v>660.3</v>
      </c>
      <c r="G1274" s="6">
        <v>263.6</v>
      </c>
      <c r="H1274" s="6">
        <v>4152.9</v>
      </c>
      <c r="I1274" s="6">
        <v>1738.3</v>
      </c>
      <c r="J1274" s="6">
        <v>2356.9</v>
      </c>
      <c r="K1274" s="6">
        <v>1956.5</v>
      </c>
      <c r="L1274" s="6">
        <v>402.6</v>
      </c>
      <c r="M1274" s="6">
        <v>558</v>
      </c>
      <c r="N1274" s="11" t="s">
        <v>16</v>
      </c>
      <c r="O1274" s="29">
        <f t="shared" si="59"/>
        <v>2.96304709980312</v>
      </c>
    </row>
    <row r="1275" spans="1:15" ht="9.75" outlineLevel="4">
      <c r="A1275" s="3" t="s">
        <v>782</v>
      </c>
      <c r="B1275" s="3" t="s">
        <v>13</v>
      </c>
      <c r="C1275" s="22"/>
      <c r="D1275" s="4" t="s">
        <v>1047</v>
      </c>
      <c r="E1275" s="4" t="s">
        <v>1048</v>
      </c>
      <c r="F1275" s="6">
        <v>637.3</v>
      </c>
      <c r="G1275" s="6">
        <v>269.9</v>
      </c>
      <c r="H1275" s="6">
        <v>3456.1</v>
      </c>
      <c r="I1275" s="6">
        <v>2123.1</v>
      </c>
      <c r="J1275" s="6">
        <v>2475.8</v>
      </c>
      <c r="K1275" s="6">
        <v>2201</v>
      </c>
      <c r="L1275" s="6">
        <v>556.4</v>
      </c>
      <c r="M1275" s="6">
        <v>183</v>
      </c>
      <c r="N1275" s="11" t="s">
        <v>16</v>
      </c>
      <c r="O1275" s="29">
        <f t="shared" si="59"/>
        <v>3.453632512160678</v>
      </c>
    </row>
    <row r="1276" spans="1:15" ht="9.75" outlineLevel="4">
      <c r="A1276" s="3" t="s">
        <v>782</v>
      </c>
      <c r="B1276" s="3" t="s">
        <v>13</v>
      </c>
      <c r="C1276" s="22"/>
      <c r="D1276" s="4" t="s">
        <v>917</v>
      </c>
      <c r="E1276" s="4" t="s">
        <v>918</v>
      </c>
      <c r="F1276" s="6">
        <v>634.8</v>
      </c>
      <c r="G1276" s="6">
        <v>71.3</v>
      </c>
      <c r="H1276" s="6">
        <v>2850.3</v>
      </c>
      <c r="I1276" s="6">
        <v>2459.5</v>
      </c>
      <c r="J1276" s="6">
        <v>2922.5</v>
      </c>
      <c r="K1276" s="6">
        <v>2444.2</v>
      </c>
      <c r="L1276" s="6">
        <v>408.7</v>
      </c>
      <c r="M1276" s="6">
        <v>1641</v>
      </c>
      <c r="N1276" s="11" t="s">
        <v>16</v>
      </c>
      <c r="O1276" s="29">
        <f t="shared" si="59"/>
        <v>3.850346565847511</v>
      </c>
    </row>
    <row r="1277" spans="1:15" ht="9.75" outlineLevel="4">
      <c r="A1277" s="3" t="s">
        <v>782</v>
      </c>
      <c r="B1277" s="3" t="s">
        <v>13</v>
      </c>
      <c r="C1277" s="22"/>
      <c r="D1277" s="4" t="s">
        <v>1036</v>
      </c>
      <c r="E1277" s="4" t="s">
        <v>1037</v>
      </c>
      <c r="F1277" s="6">
        <v>624.6</v>
      </c>
      <c r="G1277" s="6">
        <v>221</v>
      </c>
      <c r="H1277" s="6">
        <v>4140.5</v>
      </c>
      <c r="I1277" s="6">
        <v>2975.8</v>
      </c>
      <c r="J1277" s="6">
        <v>3793.6</v>
      </c>
      <c r="K1277" s="6">
        <v>3466.9</v>
      </c>
      <c r="L1277" s="6">
        <v>1451.2</v>
      </c>
      <c r="M1277" s="6">
        <v>260</v>
      </c>
      <c r="N1277" s="11" t="s">
        <v>16</v>
      </c>
      <c r="O1277" s="29">
        <f t="shared" si="59"/>
        <v>5.550592379122638</v>
      </c>
    </row>
    <row r="1278" spans="1:15" ht="9.75" outlineLevel="4">
      <c r="A1278" s="3" t="s">
        <v>782</v>
      </c>
      <c r="B1278" s="3" t="s">
        <v>13</v>
      </c>
      <c r="C1278" s="22"/>
      <c r="D1278" s="4" t="s">
        <v>1183</v>
      </c>
      <c r="E1278" s="4" t="s">
        <v>1184</v>
      </c>
      <c r="F1278" s="6">
        <v>600</v>
      </c>
      <c r="G1278" s="6">
        <v>75</v>
      </c>
      <c r="H1278" s="6">
        <v>3551</v>
      </c>
      <c r="I1278" s="6">
        <v>3306</v>
      </c>
      <c r="J1278" s="6">
        <v>4814</v>
      </c>
      <c r="K1278" s="6">
        <v>4483</v>
      </c>
      <c r="L1278" s="6">
        <v>199</v>
      </c>
      <c r="M1278" s="9">
        <v>0</v>
      </c>
      <c r="N1278" s="11" t="s">
        <v>16</v>
      </c>
      <c r="O1278" s="29">
        <f t="shared" si="59"/>
        <v>7.471666666666667</v>
      </c>
    </row>
    <row r="1279" spans="1:15" ht="9.75" outlineLevel="4">
      <c r="A1279" s="3" t="s">
        <v>782</v>
      </c>
      <c r="B1279" s="3" t="s">
        <v>13</v>
      </c>
      <c r="C1279" s="22"/>
      <c r="D1279" s="4" t="s">
        <v>1022</v>
      </c>
      <c r="E1279" s="4" t="s">
        <v>64</v>
      </c>
      <c r="F1279" s="6">
        <v>588</v>
      </c>
      <c r="G1279" s="6">
        <v>13.4</v>
      </c>
      <c r="H1279" s="6">
        <v>269.7</v>
      </c>
      <c r="I1279" s="6">
        <v>217.8</v>
      </c>
      <c r="J1279" s="6">
        <v>314.2</v>
      </c>
      <c r="K1279" s="6">
        <v>273</v>
      </c>
      <c r="L1279" s="6">
        <v>22.4</v>
      </c>
      <c r="M1279" s="6">
        <v>295</v>
      </c>
      <c r="N1279" s="11" t="s">
        <v>16</v>
      </c>
      <c r="O1279" s="29">
        <f t="shared" si="59"/>
        <v>0.4642857142857143</v>
      </c>
    </row>
    <row r="1280" spans="1:15" ht="9.75" outlineLevel="4">
      <c r="A1280" s="3" t="s">
        <v>782</v>
      </c>
      <c r="B1280" s="3" t="s">
        <v>13</v>
      </c>
      <c r="C1280" s="22"/>
      <c r="D1280" s="4" t="s">
        <v>1099</v>
      </c>
      <c r="E1280" s="4" t="s">
        <v>1100</v>
      </c>
      <c r="F1280" s="6">
        <v>581</v>
      </c>
      <c r="G1280" s="6">
        <v>119</v>
      </c>
      <c r="H1280" s="6">
        <v>2399.9</v>
      </c>
      <c r="I1280" s="6">
        <v>1678.1</v>
      </c>
      <c r="J1280" s="6">
        <v>2009.4</v>
      </c>
      <c r="K1280" s="6">
        <v>1988.7</v>
      </c>
      <c r="L1280" s="6">
        <v>304</v>
      </c>
      <c r="M1280" s="9">
        <v>0</v>
      </c>
      <c r="N1280" s="11" t="s">
        <v>16</v>
      </c>
      <c r="O1280" s="29">
        <f t="shared" si="59"/>
        <v>3.4228915662650605</v>
      </c>
    </row>
    <row r="1281" spans="1:15" ht="9.75" outlineLevel="4">
      <c r="A1281" s="3" t="s">
        <v>782</v>
      </c>
      <c r="B1281" s="3" t="s">
        <v>13</v>
      </c>
      <c r="C1281" s="22"/>
      <c r="D1281" s="4" t="s">
        <v>1116</v>
      </c>
      <c r="E1281" s="4" t="s">
        <v>64</v>
      </c>
      <c r="F1281" s="6">
        <v>578</v>
      </c>
      <c r="G1281" s="6">
        <v>91</v>
      </c>
      <c r="H1281" s="6">
        <v>2428</v>
      </c>
      <c r="I1281" s="6">
        <v>2219</v>
      </c>
      <c r="J1281" s="6">
        <v>3385</v>
      </c>
      <c r="K1281" s="6">
        <v>3042</v>
      </c>
      <c r="L1281" s="6">
        <v>24</v>
      </c>
      <c r="M1281" s="9">
        <v>0</v>
      </c>
      <c r="N1281" s="11" t="s">
        <v>16</v>
      </c>
      <c r="O1281" s="29">
        <f t="shared" si="59"/>
        <v>5.262975778546712</v>
      </c>
    </row>
    <row r="1282" spans="1:15" ht="9.75" outlineLevel="4">
      <c r="A1282" s="3" t="s">
        <v>782</v>
      </c>
      <c r="B1282" s="3" t="s">
        <v>13</v>
      </c>
      <c r="C1282" s="22"/>
      <c r="D1282" s="4" t="s">
        <v>1015</v>
      </c>
      <c r="E1282" s="4" t="s">
        <v>1016</v>
      </c>
      <c r="F1282" s="6">
        <v>558.6</v>
      </c>
      <c r="G1282" s="6">
        <v>228.8</v>
      </c>
      <c r="H1282" s="6">
        <v>2363.1</v>
      </c>
      <c r="I1282" s="6">
        <v>1756.5</v>
      </c>
      <c r="J1282" s="6">
        <v>2006.1</v>
      </c>
      <c r="K1282" s="6">
        <v>1580.7</v>
      </c>
      <c r="L1282" s="6">
        <v>828.9</v>
      </c>
      <c r="M1282" s="6">
        <v>334</v>
      </c>
      <c r="N1282" s="11" t="s">
        <v>16</v>
      </c>
      <c r="O1282" s="29">
        <f t="shared" si="59"/>
        <v>2.829752953813104</v>
      </c>
    </row>
    <row r="1283" spans="1:15" ht="9.75" outlineLevel="4">
      <c r="A1283" s="3" t="s">
        <v>782</v>
      </c>
      <c r="B1283" s="3" t="s">
        <v>13</v>
      </c>
      <c r="C1283" s="22"/>
      <c r="D1283" s="4" t="s">
        <v>1060</v>
      </c>
      <c r="E1283" s="4" t="s">
        <v>1061</v>
      </c>
      <c r="F1283" s="6">
        <v>555.2</v>
      </c>
      <c r="G1283" s="6">
        <v>377.4</v>
      </c>
      <c r="H1283" s="6">
        <v>4503.2</v>
      </c>
      <c r="I1283" s="6">
        <v>2198.2</v>
      </c>
      <c r="J1283" s="6">
        <v>2274.3</v>
      </c>
      <c r="K1283" s="6">
        <v>1940.7</v>
      </c>
      <c r="L1283" s="6">
        <v>634.8</v>
      </c>
      <c r="M1283" s="6">
        <v>139</v>
      </c>
      <c r="N1283" s="11" t="s">
        <v>16</v>
      </c>
      <c r="O1283" s="29">
        <f t="shared" si="59"/>
        <v>3.4954971181556194</v>
      </c>
    </row>
    <row r="1284" spans="1:15" ht="9.75" outlineLevel="4">
      <c r="A1284" s="3" t="s">
        <v>782</v>
      </c>
      <c r="B1284" s="3" t="s">
        <v>13</v>
      </c>
      <c r="C1284" s="22"/>
      <c r="D1284" s="4" t="s">
        <v>1142</v>
      </c>
      <c r="E1284" s="4" t="s">
        <v>1143</v>
      </c>
      <c r="F1284" s="6">
        <v>548.3</v>
      </c>
      <c r="G1284" s="6">
        <v>50.2</v>
      </c>
      <c r="H1284" s="6">
        <v>1361.7</v>
      </c>
      <c r="I1284" s="6">
        <v>1008.6</v>
      </c>
      <c r="J1284" s="6">
        <v>1214.5</v>
      </c>
      <c r="K1284" s="6">
        <v>1108.5</v>
      </c>
      <c r="L1284" s="6">
        <v>78.6</v>
      </c>
      <c r="M1284" s="9">
        <v>0</v>
      </c>
      <c r="N1284" s="11" t="s">
        <v>16</v>
      </c>
      <c r="O1284" s="29">
        <f t="shared" si="59"/>
        <v>2.021703447018056</v>
      </c>
    </row>
    <row r="1285" spans="1:15" ht="9.75" outlineLevel="4">
      <c r="A1285" s="3" t="s">
        <v>782</v>
      </c>
      <c r="B1285" s="3" t="s">
        <v>13</v>
      </c>
      <c r="C1285" s="22"/>
      <c r="D1285" s="4" t="s">
        <v>1023</v>
      </c>
      <c r="E1285" s="4" t="s">
        <v>1024</v>
      </c>
      <c r="F1285" s="6">
        <v>547.8</v>
      </c>
      <c r="G1285" s="6">
        <v>267.6</v>
      </c>
      <c r="H1285" s="6">
        <v>5934.2</v>
      </c>
      <c r="I1285" s="6">
        <v>2095</v>
      </c>
      <c r="J1285" s="6">
        <v>2173.3</v>
      </c>
      <c r="K1285" s="6">
        <v>1868.9</v>
      </c>
      <c r="L1285" s="6">
        <v>386.3</v>
      </c>
      <c r="M1285" s="6">
        <v>294</v>
      </c>
      <c r="N1285" s="11" t="s">
        <v>16</v>
      </c>
      <c r="O1285" s="29">
        <f t="shared" si="59"/>
        <v>3.4116465863453818</v>
      </c>
    </row>
    <row r="1286" spans="1:15" ht="9.75" outlineLevel="4">
      <c r="A1286" s="3" t="s">
        <v>782</v>
      </c>
      <c r="B1286" s="3" t="s">
        <v>13</v>
      </c>
      <c r="C1286" s="22"/>
      <c r="D1286" s="4" t="s">
        <v>1011</v>
      </c>
      <c r="E1286" s="4" t="s">
        <v>1012</v>
      </c>
      <c r="F1286" s="6">
        <v>545.9</v>
      </c>
      <c r="G1286" s="6">
        <v>192.5</v>
      </c>
      <c r="H1286" s="6">
        <v>2631.9</v>
      </c>
      <c r="I1286" s="6">
        <v>1800.2</v>
      </c>
      <c r="J1286" s="6">
        <v>2340.6</v>
      </c>
      <c r="K1286" s="6">
        <v>1802.3</v>
      </c>
      <c r="L1286" s="6">
        <v>628.6</v>
      </c>
      <c r="M1286" s="6">
        <v>343</v>
      </c>
      <c r="N1286" s="11" t="s">
        <v>16</v>
      </c>
      <c r="O1286" s="29">
        <f t="shared" si="59"/>
        <v>3.3015204249862613</v>
      </c>
    </row>
    <row r="1287" spans="1:15" ht="9.75" outlineLevel="4">
      <c r="A1287" s="3" t="s">
        <v>782</v>
      </c>
      <c r="B1287" s="3" t="s">
        <v>13</v>
      </c>
      <c r="C1287" s="22"/>
      <c r="D1287" s="4" t="s">
        <v>892</v>
      </c>
      <c r="E1287" s="4" t="s">
        <v>893</v>
      </c>
      <c r="F1287" s="6">
        <v>536.3</v>
      </c>
      <c r="G1287" s="6">
        <v>68.7</v>
      </c>
      <c r="H1287" s="6">
        <v>631.8</v>
      </c>
      <c r="I1287" s="6">
        <v>476</v>
      </c>
      <c r="J1287" s="6">
        <v>871.6</v>
      </c>
      <c r="K1287" s="6">
        <v>750.3</v>
      </c>
      <c r="L1287" s="6">
        <v>55.7</v>
      </c>
      <c r="M1287" s="6">
        <v>2400</v>
      </c>
      <c r="N1287" s="11" t="s">
        <v>16</v>
      </c>
      <c r="O1287" s="29">
        <f t="shared" si="59"/>
        <v>1.3990303934365094</v>
      </c>
    </row>
    <row r="1288" spans="1:15" ht="9.75" outlineLevel="4">
      <c r="A1288" s="3" t="s">
        <v>782</v>
      </c>
      <c r="B1288" s="3" t="s">
        <v>13</v>
      </c>
      <c r="C1288" s="22"/>
      <c r="D1288" s="4" t="s">
        <v>1020</v>
      </c>
      <c r="E1288" s="4" t="s">
        <v>1021</v>
      </c>
      <c r="F1288" s="6">
        <v>532.3</v>
      </c>
      <c r="G1288" s="6">
        <v>165.6</v>
      </c>
      <c r="H1288" s="6">
        <v>3005.6</v>
      </c>
      <c r="I1288" s="6">
        <v>1643.7</v>
      </c>
      <c r="J1288" s="6">
        <v>1898.6</v>
      </c>
      <c r="K1288" s="6">
        <v>1578.2</v>
      </c>
      <c r="L1288" s="6">
        <v>640.4</v>
      </c>
      <c r="M1288" s="6">
        <v>300</v>
      </c>
      <c r="N1288" s="11" t="s">
        <v>16</v>
      </c>
      <c r="O1288" s="29">
        <f t="shared" si="59"/>
        <v>2.964869434529401</v>
      </c>
    </row>
    <row r="1289" spans="1:15" ht="9.75" outlineLevel="4">
      <c r="A1289" s="3" t="s">
        <v>782</v>
      </c>
      <c r="B1289" s="3" t="s">
        <v>13</v>
      </c>
      <c r="C1289" s="22"/>
      <c r="D1289" s="4" t="s">
        <v>1165</v>
      </c>
      <c r="E1289" s="4" t="s">
        <v>64</v>
      </c>
      <c r="F1289" s="6">
        <v>522.7</v>
      </c>
      <c r="G1289" s="6">
        <v>42.5</v>
      </c>
      <c r="H1289" s="6">
        <v>1646.1</v>
      </c>
      <c r="I1289" s="6">
        <v>1392.4</v>
      </c>
      <c r="J1289" s="6">
        <v>1530.6</v>
      </c>
      <c r="K1289" s="6">
        <v>1430</v>
      </c>
      <c r="L1289" s="14">
        <v>0.348</v>
      </c>
      <c r="M1289" s="9">
        <v>0</v>
      </c>
      <c r="N1289" s="11" t="s">
        <v>16</v>
      </c>
      <c r="O1289" s="29">
        <f t="shared" si="59"/>
        <v>2.7357949110388367</v>
      </c>
    </row>
    <row r="1290" spans="1:15" ht="9.75" outlineLevel="4">
      <c r="A1290" s="3" t="s">
        <v>782</v>
      </c>
      <c r="B1290" s="3" t="s">
        <v>13</v>
      </c>
      <c r="C1290" s="22"/>
      <c r="D1290" s="4" t="s">
        <v>1049</v>
      </c>
      <c r="E1290" s="4" t="s">
        <v>1050</v>
      </c>
      <c r="F1290" s="6">
        <v>517.3</v>
      </c>
      <c r="G1290" s="6">
        <v>299.9</v>
      </c>
      <c r="H1290" s="6">
        <v>3707.4</v>
      </c>
      <c r="I1290" s="6">
        <v>1825.1</v>
      </c>
      <c r="J1290" s="6">
        <v>2226.4</v>
      </c>
      <c r="K1290" s="6">
        <v>1785.8</v>
      </c>
      <c r="L1290" s="6">
        <v>774.1</v>
      </c>
      <c r="M1290" s="6">
        <v>164</v>
      </c>
      <c r="N1290" s="11" t="s">
        <v>16</v>
      </c>
      <c r="O1290" s="29">
        <f t="shared" si="59"/>
        <v>3.4521554223854634</v>
      </c>
    </row>
    <row r="1291" spans="1:15" ht="9.75" outlineLevel="4">
      <c r="A1291" s="3" t="s">
        <v>782</v>
      </c>
      <c r="B1291" s="3" t="s">
        <v>13</v>
      </c>
      <c r="C1291" s="22"/>
      <c r="D1291" s="4" t="s">
        <v>1148</v>
      </c>
      <c r="E1291" s="4" t="s">
        <v>64</v>
      </c>
      <c r="F1291" s="6">
        <v>514.3</v>
      </c>
      <c r="G1291" s="6">
        <v>211.9</v>
      </c>
      <c r="H1291" s="6">
        <v>2378.6</v>
      </c>
      <c r="I1291" s="6">
        <v>2019</v>
      </c>
      <c r="J1291" s="6">
        <v>2251.8</v>
      </c>
      <c r="K1291" s="6">
        <v>1846.7</v>
      </c>
      <c r="L1291" s="6">
        <v>938.2</v>
      </c>
      <c r="M1291" s="9">
        <v>0</v>
      </c>
      <c r="N1291" s="11" t="s">
        <v>16</v>
      </c>
      <c r="O1291" s="29">
        <f t="shared" si="59"/>
        <v>3.590705813727397</v>
      </c>
    </row>
    <row r="1292" spans="1:15" ht="9.75" outlineLevel="4">
      <c r="A1292" s="3" t="s">
        <v>782</v>
      </c>
      <c r="B1292" s="3" t="s">
        <v>13</v>
      </c>
      <c r="C1292" s="22"/>
      <c r="D1292" s="4" t="s">
        <v>995</v>
      </c>
      <c r="E1292" s="4" t="s">
        <v>996</v>
      </c>
      <c r="F1292" s="6">
        <v>514.1</v>
      </c>
      <c r="G1292" s="10">
        <v>4.4</v>
      </c>
      <c r="H1292" s="10">
        <v>3.7</v>
      </c>
      <c r="I1292" s="10">
        <v>3.5</v>
      </c>
      <c r="J1292" s="6">
        <v>1183.7</v>
      </c>
      <c r="K1292" s="6">
        <v>262</v>
      </c>
      <c r="L1292" s="9">
        <v>0</v>
      </c>
      <c r="M1292" s="6">
        <v>507</v>
      </c>
      <c r="N1292" s="11" t="s">
        <v>16</v>
      </c>
      <c r="O1292" s="29">
        <f t="shared" si="59"/>
        <v>0.5096284769500097</v>
      </c>
    </row>
    <row r="1293" spans="1:15" ht="9.75" outlineLevel="4">
      <c r="A1293" s="3" t="s">
        <v>782</v>
      </c>
      <c r="B1293" s="3" t="s">
        <v>13</v>
      </c>
      <c r="C1293" s="22"/>
      <c r="D1293" s="4" t="s">
        <v>1155</v>
      </c>
      <c r="E1293" s="4" t="s">
        <v>64</v>
      </c>
      <c r="F1293" s="6">
        <v>510.8</v>
      </c>
      <c r="G1293" s="9">
        <v>0</v>
      </c>
      <c r="H1293" s="9">
        <v>0</v>
      </c>
      <c r="I1293" s="6">
        <v>1820.1</v>
      </c>
      <c r="J1293" s="6">
        <v>3839.7</v>
      </c>
      <c r="K1293" s="6">
        <v>3663.3</v>
      </c>
      <c r="L1293" s="6">
        <v>273.8</v>
      </c>
      <c r="M1293" s="9">
        <v>0</v>
      </c>
      <c r="N1293" s="11" t="s">
        <v>16</v>
      </c>
      <c r="O1293" s="29">
        <f t="shared" si="59"/>
        <v>7.171691464369617</v>
      </c>
    </row>
    <row r="1294" spans="1:15" ht="9.75" outlineLevel="4">
      <c r="A1294" s="3" t="s">
        <v>782</v>
      </c>
      <c r="B1294" s="3" t="s">
        <v>13</v>
      </c>
      <c r="C1294" s="22"/>
      <c r="D1294" s="4" t="s">
        <v>969</v>
      </c>
      <c r="E1294" s="4" t="s">
        <v>970</v>
      </c>
      <c r="F1294" s="6">
        <v>509.6</v>
      </c>
      <c r="G1294" s="6">
        <v>25.2</v>
      </c>
      <c r="H1294" s="6">
        <v>192.9</v>
      </c>
      <c r="I1294" s="6">
        <v>69.8</v>
      </c>
      <c r="J1294" s="6">
        <v>617.3</v>
      </c>
      <c r="K1294" s="6">
        <v>327.8</v>
      </c>
      <c r="L1294" s="10">
        <v>8.26</v>
      </c>
      <c r="M1294" s="6">
        <v>879</v>
      </c>
      <c r="N1294" s="11" t="s">
        <v>16</v>
      </c>
      <c r="O1294" s="29">
        <f t="shared" si="59"/>
        <v>0.6432496075353218</v>
      </c>
    </row>
    <row r="1295" spans="1:15" ht="9.75" outlineLevel="4">
      <c r="A1295" s="3" t="s">
        <v>782</v>
      </c>
      <c r="B1295" s="3" t="s">
        <v>13</v>
      </c>
      <c r="C1295" s="22"/>
      <c r="D1295" s="4" t="s">
        <v>1025</v>
      </c>
      <c r="E1295" s="4" t="s">
        <v>1026</v>
      </c>
      <c r="F1295" s="6">
        <v>503.7</v>
      </c>
      <c r="G1295" s="6">
        <v>55.5</v>
      </c>
      <c r="H1295" s="6">
        <v>6222.4</v>
      </c>
      <c r="I1295" s="6">
        <v>728.8</v>
      </c>
      <c r="J1295" s="6">
        <v>1214.3</v>
      </c>
      <c r="K1295" s="6">
        <v>899.4</v>
      </c>
      <c r="L1295" s="6">
        <v>133.5</v>
      </c>
      <c r="M1295" s="6">
        <v>293</v>
      </c>
      <c r="N1295" s="11" t="s">
        <v>16</v>
      </c>
      <c r="O1295" s="29">
        <f t="shared" si="59"/>
        <v>1.7855866587254319</v>
      </c>
    </row>
    <row r="1296" spans="1:15" ht="9.75" outlineLevel="4">
      <c r="A1296" s="3" t="s">
        <v>782</v>
      </c>
      <c r="B1296" s="3" t="s">
        <v>13</v>
      </c>
      <c r="C1296" s="22"/>
      <c r="D1296" s="4" t="s">
        <v>1121</v>
      </c>
      <c r="E1296" s="4" t="s">
        <v>64</v>
      </c>
      <c r="F1296" s="6">
        <v>502.7</v>
      </c>
      <c r="G1296" s="6">
        <v>315</v>
      </c>
      <c r="H1296" s="6">
        <v>3431.6</v>
      </c>
      <c r="I1296" s="6">
        <v>1415</v>
      </c>
      <c r="J1296" s="6">
        <v>1496.3</v>
      </c>
      <c r="K1296" s="6">
        <v>1134.4</v>
      </c>
      <c r="L1296" s="6">
        <v>299.3</v>
      </c>
      <c r="M1296" s="9">
        <v>0</v>
      </c>
      <c r="N1296" s="11" t="s">
        <v>16</v>
      </c>
      <c r="O1296" s="29">
        <f t="shared" si="59"/>
        <v>2.256614282872489</v>
      </c>
    </row>
    <row r="1297" spans="1:15" ht="9.75" outlineLevel="4">
      <c r="A1297" s="3" t="s">
        <v>782</v>
      </c>
      <c r="B1297" s="3" t="s">
        <v>13</v>
      </c>
      <c r="C1297" s="22"/>
      <c r="D1297" s="4" t="s">
        <v>973</v>
      </c>
      <c r="E1297" s="4" t="s">
        <v>974</v>
      </c>
      <c r="F1297" s="6">
        <v>495.8</v>
      </c>
      <c r="G1297" s="6">
        <v>72.4</v>
      </c>
      <c r="H1297" s="6">
        <v>1913.1</v>
      </c>
      <c r="I1297" s="6">
        <v>1484.6</v>
      </c>
      <c r="J1297" s="6">
        <v>1716.4</v>
      </c>
      <c r="K1297" s="6">
        <v>1513.5</v>
      </c>
      <c r="L1297" s="6">
        <v>158.4</v>
      </c>
      <c r="M1297" s="6">
        <v>800</v>
      </c>
      <c r="N1297" s="11" t="s">
        <v>16</v>
      </c>
      <c r="O1297" s="29">
        <f t="shared" si="59"/>
        <v>3.052642194433239</v>
      </c>
    </row>
    <row r="1298" spans="1:15" ht="9.75" outlineLevel="4">
      <c r="A1298" s="3" t="s">
        <v>782</v>
      </c>
      <c r="B1298" s="3" t="s">
        <v>13</v>
      </c>
      <c r="C1298" s="22"/>
      <c r="D1298" s="4" t="s">
        <v>1068</v>
      </c>
      <c r="E1298" s="4" t="s">
        <v>1069</v>
      </c>
      <c r="F1298" s="6">
        <v>495.7</v>
      </c>
      <c r="G1298" s="6">
        <v>170</v>
      </c>
      <c r="H1298" s="6">
        <v>3174</v>
      </c>
      <c r="I1298" s="6">
        <v>2791.8</v>
      </c>
      <c r="J1298" s="6">
        <v>3095.5</v>
      </c>
      <c r="K1298" s="6">
        <v>2658.7</v>
      </c>
      <c r="L1298" s="6">
        <v>1447.6</v>
      </c>
      <c r="M1298" s="6">
        <v>114</v>
      </c>
      <c r="N1298" s="11" t="s">
        <v>16</v>
      </c>
      <c r="O1298" s="29">
        <f t="shared" si="59"/>
        <v>5.363526326407101</v>
      </c>
    </row>
    <row r="1299" spans="1:15" ht="9.75" outlineLevel="4">
      <c r="A1299" s="3" t="s">
        <v>782</v>
      </c>
      <c r="B1299" s="3" t="s">
        <v>13</v>
      </c>
      <c r="C1299" s="22"/>
      <c r="D1299" s="4" t="s">
        <v>1139</v>
      </c>
      <c r="E1299" s="4" t="s">
        <v>1140</v>
      </c>
      <c r="F1299" s="6">
        <v>494.1</v>
      </c>
      <c r="G1299" s="6">
        <v>155.4</v>
      </c>
      <c r="H1299" s="6">
        <v>3208.3</v>
      </c>
      <c r="I1299" s="6">
        <v>2216.5</v>
      </c>
      <c r="J1299" s="6">
        <v>2930.6</v>
      </c>
      <c r="K1299" s="6">
        <v>2671.1</v>
      </c>
      <c r="L1299" s="6">
        <v>1348.1</v>
      </c>
      <c r="M1299" s="9">
        <v>0</v>
      </c>
      <c r="N1299" s="11" t="s">
        <v>16</v>
      </c>
      <c r="O1299" s="29">
        <f t="shared" si="59"/>
        <v>5.405990690143695</v>
      </c>
    </row>
    <row r="1300" spans="1:15" ht="9.75" outlineLevel="4">
      <c r="A1300" s="3" t="s">
        <v>782</v>
      </c>
      <c r="B1300" s="3" t="s">
        <v>13</v>
      </c>
      <c r="C1300" s="22"/>
      <c r="D1300" s="4" t="s">
        <v>1152</v>
      </c>
      <c r="E1300" s="4" t="s">
        <v>64</v>
      </c>
      <c r="F1300" s="6">
        <v>470.1</v>
      </c>
      <c r="G1300" s="6">
        <v>99.1</v>
      </c>
      <c r="H1300" s="6">
        <v>3269.6</v>
      </c>
      <c r="I1300" s="6">
        <v>1981.1</v>
      </c>
      <c r="J1300" s="6">
        <v>2236.1</v>
      </c>
      <c r="K1300" s="6">
        <v>2054.4</v>
      </c>
      <c r="L1300" s="6">
        <v>79.4</v>
      </c>
      <c r="M1300" s="9">
        <v>0</v>
      </c>
      <c r="N1300" s="11" t="s">
        <v>16</v>
      </c>
      <c r="O1300" s="29">
        <f t="shared" si="59"/>
        <v>4.370134014039566</v>
      </c>
    </row>
    <row r="1301" spans="1:15" ht="9.75" outlineLevel="4">
      <c r="A1301" s="3" t="s">
        <v>782</v>
      </c>
      <c r="B1301" s="3" t="s">
        <v>13</v>
      </c>
      <c r="C1301" s="22"/>
      <c r="D1301" s="4" t="s">
        <v>984</v>
      </c>
      <c r="E1301" s="4" t="s">
        <v>64</v>
      </c>
      <c r="F1301" s="6">
        <v>467.3</v>
      </c>
      <c r="G1301" s="6">
        <v>114.4</v>
      </c>
      <c r="H1301" s="6">
        <v>3744.5</v>
      </c>
      <c r="I1301" s="6">
        <v>2924.3</v>
      </c>
      <c r="J1301" s="6">
        <v>3050.3</v>
      </c>
      <c r="K1301" s="6">
        <v>2928.6</v>
      </c>
      <c r="L1301" s="6">
        <v>295.2</v>
      </c>
      <c r="M1301" s="6">
        <v>600</v>
      </c>
      <c r="N1301" s="11" t="s">
        <v>16</v>
      </c>
      <c r="O1301" s="29">
        <f t="shared" si="59"/>
        <v>6.267066124545259</v>
      </c>
    </row>
    <row r="1302" spans="1:15" ht="9.75" outlineLevel="4">
      <c r="A1302" s="3" t="s">
        <v>782</v>
      </c>
      <c r="B1302" s="3" t="s">
        <v>13</v>
      </c>
      <c r="C1302" s="22"/>
      <c r="D1302" s="4" t="s">
        <v>1045</v>
      </c>
      <c r="E1302" s="4" t="s">
        <v>1046</v>
      </c>
      <c r="F1302" s="6">
        <v>466.4</v>
      </c>
      <c r="G1302" s="6">
        <v>233.2</v>
      </c>
      <c r="H1302" s="6">
        <v>2198.1</v>
      </c>
      <c r="I1302" s="6">
        <v>1743.9</v>
      </c>
      <c r="J1302" s="6">
        <v>2244.5</v>
      </c>
      <c r="K1302" s="6">
        <v>1858.5</v>
      </c>
      <c r="L1302" s="6">
        <v>584.6</v>
      </c>
      <c r="M1302" s="6">
        <v>202</v>
      </c>
      <c r="N1302" s="11" t="s">
        <v>16</v>
      </c>
      <c r="O1302" s="29">
        <f t="shared" si="59"/>
        <v>3.984777015437393</v>
      </c>
    </row>
    <row r="1303" spans="1:15" ht="9.75" outlineLevel="4">
      <c r="A1303" s="3" t="s">
        <v>782</v>
      </c>
      <c r="B1303" s="3" t="s">
        <v>13</v>
      </c>
      <c r="C1303" s="22"/>
      <c r="D1303" s="4" t="s">
        <v>1031</v>
      </c>
      <c r="E1303" s="4" t="s">
        <v>1032</v>
      </c>
      <c r="F1303" s="6">
        <v>464.7</v>
      </c>
      <c r="G1303" s="6">
        <v>189.5</v>
      </c>
      <c r="H1303" s="6">
        <v>4561.9</v>
      </c>
      <c r="I1303" s="6">
        <v>2066.1</v>
      </c>
      <c r="J1303" s="6">
        <v>2438.4</v>
      </c>
      <c r="K1303" s="6">
        <v>1925.1</v>
      </c>
      <c r="L1303" s="6">
        <v>588.6</v>
      </c>
      <c r="M1303" s="6">
        <v>289</v>
      </c>
      <c r="N1303" s="11" t="s">
        <v>16</v>
      </c>
      <c r="O1303" s="29">
        <f t="shared" si="59"/>
        <v>4.142672692059393</v>
      </c>
    </row>
    <row r="1304" spans="1:15" ht="9.75" outlineLevel="4">
      <c r="A1304" s="3" t="s">
        <v>782</v>
      </c>
      <c r="B1304" s="3" t="s">
        <v>13</v>
      </c>
      <c r="C1304" s="22"/>
      <c r="D1304" s="4" t="s">
        <v>999</v>
      </c>
      <c r="E1304" s="4" t="s">
        <v>1000</v>
      </c>
      <c r="F1304" s="6">
        <v>456.8</v>
      </c>
      <c r="G1304" s="6">
        <v>154.4</v>
      </c>
      <c r="H1304" s="6">
        <v>2888.1</v>
      </c>
      <c r="I1304" s="6">
        <v>1348.9</v>
      </c>
      <c r="J1304" s="6">
        <v>1510.9</v>
      </c>
      <c r="K1304" s="6">
        <v>1104.2</v>
      </c>
      <c r="L1304" s="6">
        <v>424.4</v>
      </c>
      <c r="M1304" s="6">
        <v>451</v>
      </c>
      <c r="N1304" s="11" t="s">
        <v>16</v>
      </c>
      <c r="O1304" s="29">
        <f t="shared" si="59"/>
        <v>2.4172504378283715</v>
      </c>
    </row>
    <row r="1305" spans="1:15" ht="9.75" outlineLevel="4">
      <c r="A1305" s="3" t="s">
        <v>782</v>
      </c>
      <c r="B1305" s="3" t="s">
        <v>13</v>
      </c>
      <c r="C1305" s="22"/>
      <c r="D1305" s="4" t="s">
        <v>896</v>
      </c>
      <c r="E1305" s="4" t="s">
        <v>897</v>
      </c>
      <c r="F1305" s="6">
        <v>449.3</v>
      </c>
      <c r="G1305" s="6">
        <v>52.1</v>
      </c>
      <c r="H1305" s="6">
        <v>602.1</v>
      </c>
      <c r="I1305" s="6">
        <v>322.7</v>
      </c>
      <c r="J1305" s="6">
        <v>483.6</v>
      </c>
      <c r="K1305" s="6">
        <v>426.4</v>
      </c>
      <c r="L1305" s="6">
        <v>37.9</v>
      </c>
      <c r="M1305" s="6">
        <v>2232</v>
      </c>
      <c r="N1305" s="11" t="s">
        <v>16</v>
      </c>
      <c r="O1305" s="29">
        <f t="shared" si="59"/>
        <v>0.9490318272868906</v>
      </c>
    </row>
    <row r="1306" spans="1:15" ht="9.75" outlineLevel="4">
      <c r="A1306" s="3" t="s">
        <v>782</v>
      </c>
      <c r="B1306" s="3" t="s">
        <v>13</v>
      </c>
      <c r="C1306" s="22"/>
      <c r="D1306" s="4" t="s">
        <v>958</v>
      </c>
      <c r="E1306" s="4" t="s">
        <v>64</v>
      </c>
      <c r="F1306" s="6">
        <v>434.5</v>
      </c>
      <c r="G1306" s="6">
        <v>33</v>
      </c>
      <c r="H1306" s="6">
        <v>577.1</v>
      </c>
      <c r="I1306" s="6">
        <v>397.4</v>
      </c>
      <c r="J1306" s="6">
        <v>532.4</v>
      </c>
      <c r="K1306" s="6">
        <v>443.2</v>
      </c>
      <c r="L1306" s="6">
        <v>24.4</v>
      </c>
      <c r="M1306" s="6">
        <v>980</v>
      </c>
      <c r="N1306" s="11" t="s">
        <v>16</v>
      </c>
      <c r="O1306" s="29">
        <f t="shared" si="59"/>
        <v>1.0200230149597238</v>
      </c>
    </row>
    <row r="1307" spans="1:15" ht="9.75" outlineLevel="4">
      <c r="A1307" s="3" t="s">
        <v>782</v>
      </c>
      <c r="B1307" s="3" t="s">
        <v>13</v>
      </c>
      <c r="C1307" s="22"/>
      <c r="D1307" s="4" t="s">
        <v>1042</v>
      </c>
      <c r="E1307" s="4" t="s">
        <v>64</v>
      </c>
      <c r="F1307" s="6">
        <v>432.1</v>
      </c>
      <c r="G1307" s="6">
        <v>141.8</v>
      </c>
      <c r="H1307" s="6">
        <v>1518.8</v>
      </c>
      <c r="I1307" s="6">
        <v>697.7</v>
      </c>
      <c r="J1307" s="6">
        <v>917.6</v>
      </c>
      <c r="K1307" s="6">
        <v>730.7</v>
      </c>
      <c r="L1307" s="6">
        <v>384.2</v>
      </c>
      <c r="M1307" s="6">
        <v>225</v>
      </c>
      <c r="N1307" s="11" t="s">
        <v>16</v>
      </c>
      <c r="O1307" s="29">
        <f t="shared" si="59"/>
        <v>1.6910437398750289</v>
      </c>
    </row>
    <row r="1308" spans="1:15" ht="9.75" outlineLevel="4">
      <c r="A1308" s="3" t="s">
        <v>782</v>
      </c>
      <c r="B1308" s="3" t="s">
        <v>13</v>
      </c>
      <c r="C1308" s="22"/>
      <c r="D1308" s="4" t="s">
        <v>1088</v>
      </c>
      <c r="E1308" s="4" t="s">
        <v>1089</v>
      </c>
      <c r="F1308" s="6">
        <v>431.6</v>
      </c>
      <c r="G1308" s="6">
        <v>172.4</v>
      </c>
      <c r="H1308" s="6">
        <v>2220</v>
      </c>
      <c r="I1308" s="6">
        <v>1761.9</v>
      </c>
      <c r="J1308" s="6">
        <v>2026.7</v>
      </c>
      <c r="K1308" s="6">
        <v>1576.9</v>
      </c>
      <c r="L1308" s="6">
        <v>477</v>
      </c>
      <c r="M1308" s="6">
        <v>23</v>
      </c>
      <c r="N1308" s="11" t="s">
        <v>16</v>
      </c>
      <c r="O1308" s="29">
        <f t="shared" si="59"/>
        <v>3.6536144578313254</v>
      </c>
    </row>
    <row r="1309" spans="1:15" ht="9.75" outlineLevel="4">
      <c r="A1309" s="3" t="s">
        <v>782</v>
      </c>
      <c r="B1309" s="3" t="s">
        <v>13</v>
      </c>
      <c r="C1309" s="22"/>
      <c r="D1309" s="4" t="s">
        <v>1180</v>
      </c>
      <c r="E1309" s="4" t="s">
        <v>1181</v>
      </c>
      <c r="F1309" s="6">
        <v>424</v>
      </c>
      <c r="G1309" s="6">
        <v>86</v>
      </c>
      <c r="H1309" s="6">
        <v>2705</v>
      </c>
      <c r="I1309" s="6">
        <v>1968</v>
      </c>
      <c r="J1309" s="6">
        <v>3349</v>
      </c>
      <c r="K1309" s="6">
        <v>3281</v>
      </c>
      <c r="L1309" s="6">
        <v>10</v>
      </c>
      <c r="M1309" s="9">
        <v>0</v>
      </c>
      <c r="N1309" s="11" t="s">
        <v>16</v>
      </c>
      <c r="O1309" s="29">
        <f t="shared" si="59"/>
        <v>7.738207547169812</v>
      </c>
    </row>
    <row r="1310" spans="1:15" ht="9.75" outlineLevel="4">
      <c r="A1310" s="3" t="s">
        <v>782</v>
      </c>
      <c r="B1310" s="3" t="s">
        <v>13</v>
      </c>
      <c r="C1310" s="22"/>
      <c r="D1310" s="4" t="s">
        <v>1109</v>
      </c>
      <c r="E1310" s="4" t="s">
        <v>64</v>
      </c>
      <c r="F1310" s="6">
        <v>404</v>
      </c>
      <c r="G1310" s="6">
        <v>44</v>
      </c>
      <c r="H1310" s="6">
        <v>1921</v>
      </c>
      <c r="I1310" s="6">
        <v>1330</v>
      </c>
      <c r="J1310" s="6">
        <v>1472</v>
      </c>
      <c r="K1310" s="6">
        <v>1406</v>
      </c>
      <c r="L1310" s="6">
        <v>11</v>
      </c>
      <c r="M1310" s="9">
        <v>0</v>
      </c>
      <c r="N1310" s="11" t="s">
        <v>16</v>
      </c>
      <c r="O1310" s="29">
        <f t="shared" si="59"/>
        <v>3.48019801980198</v>
      </c>
    </row>
    <row r="1311" spans="1:15" ht="9.75" outlineLevel="4">
      <c r="A1311" s="3" t="s">
        <v>782</v>
      </c>
      <c r="B1311" s="3" t="s">
        <v>13</v>
      </c>
      <c r="C1311" s="22"/>
      <c r="D1311" s="4" t="s">
        <v>1122</v>
      </c>
      <c r="E1311" s="4" t="s">
        <v>1123</v>
      </c>
      <c r="F1311" s="6">
        <v>393</v>
      </c>
      <c r="G1311" s="6">
        <v>36.6</v>
      </c>
      <c r="H1311" s="6">
        <v>1423.5</v>
      </c>
      <c r="I1311" s="6">
        <v>1223</v>
      </c>
      <c r="J1311" s="6">
        <v>1422</v>
      </c>
      <c r="K1311" s="6">
        <v>1331.3</v>
      </c>
      <c r="L1311" s="6">
        <v>203.9</v>
      </c>
      <c r="M1311" s="9">
        <v>0</v>
      </c>
      <c r="N1311" s="11" t="s">
        <v>16</v>
      </c>
      <c r="O1311" s="29">
        <f t="shared" si="59"/>
        <v>3.387531806615776</v>
      </c>
    </row>
    <row r="1312" spans="1:15" ht="9.75" outlineLevel="4">
      <c r="A1312" s="3" t="s">
        <v>782</v>
      </c>
      <c r="B1312" s="3" t="s">
        <v>13</v>
      </c>
      <c r="C1312" s="22"/>
      <c r="D1312" s="4" t="s">
        <v>1085</v>
      </c>
      <c r="E1312" s="4" t="s">
        <v>1086</v>
      </c>
      <c r="F1312" s="6">
        <v>392.4</v>
      </c>
      <c r="G1312" s="6">
        <v>43.3</v>
      </c>
      <c r="H1312" s="6">
        <v>1186.3</v>
      </c>
      <c r="I1312" s="6">
        <v>1075.1</v>
      </c>
      <c r="J1312" s="6">
        <v>1360.9</v>
      </c>
      <c r="K1312" s="6">
        <v>1308</v>
      </c>
      <c r="L1312" s="6">
        <v>260.7</v>
      </c>
      <c r="M1312" s="6">
        <v>42</v>
      </c>
      <c r="N1312" s="11" t="s">
        <v>16</v>
      </c>
      <c r="O1312" s="29">
        <f t="shared" si="59"/>
        <v>3.3333333333333335</v>
      </c>
    </row>
    <row r="1313" spans="1:15" ht="9.75" outlineLevel="4">
      <c r="A1313" s="3" t="s">
        <v>782</v>
      </c>
      <c r="B1313" s="3" t="s">
        <v>13</v>
      </c>
      <c r="C1313" s="22"/>
      <c r="D1313" s="4" t="s">
        <v>1003</v>
      </c>
      <c r="E1313" s="4" t="s">
        <v>1004</v>
      </c>
      <c r="F1313" s="6">
        <v>391.5</v>
      </c>
      <c r="G1313" s="6">
        <v>143.4</v>
      </c>
      <c r="H1313" s="6">
        <v>1447.1</v>
      </c>
      <c r="I1313" s="6">
        <v>1175.7</v>
      </c>
      <c r="J1313" s="6">
        <v>1669.8</v>
      </c>
      <c r="K1313" s="6">
        <v>1480.6</v>
      </c>
      <c r="L1313" s="6">
        <v>562.3</v>
      </c>
      <c r="M1313" s="6">
        <v>440</v>
      </c>
      <c r="N1313" s="11" t="s">
        <v>16</v>
      </c>
      <c r="O1313" s="29">
        <f t="shared" si="59"/>
        <v>3.7818646232439335</v>
      </c>
    </row>
    <row r="1314" spans="1:15" ht="9.75" outlineLevel="4">
      <c r="A1314" s="3" t="s">
        <v>782</v>
      </c>
      <c r="B1314" s="3" t="s">
        <v>13</v>
      </c>
      <c r="C1314" s="22"/>
      <c r="D1314" s="4" t="s">
        <v>1029</v>
      </c>
      <c r="E1314" s="4" t="s">
        <v>1030</v>
      </c>
      <c r="F1314" s="6">
        <v>390.9</v>
      </c>
      <c r="G1314" s="6">
        <v>156.3</v>
      </c>
      <c r="H1314" s="6">
        <v>2671.2</v>
      </c>
      <c r="I1314" s="6">
        <v>2461.3</v>
      </c>
      <c r="J1314" s="6">
        <v>3527.9</v>
      </c>
      <c r="K1314" s="6">
        <v>2901</v>
      </c>
      <c r="L1314" s="6">
        <v>1411.6</v>
      </c>
      <c r="M1314" s="6">
        <v>290</v>
      </c>
      <c r="N1314" s="11" t="s">
        <v>16</v>
      </c>
      <c r="O1314" s="29">
        <f t="shared" si="59"/>
        <v>7.421335379892556</v>
      </c>
    </row>
    <row r="1315" spans="1:15" ht="9.75" outlineLevel="4">
      <c r="A1315" s="3" t="s">
        <v>782</v>
      </c>
      <c r="B1315" s="3" t="s">
        <v>13</v>
      </c>
      <c r="C1315" s="22"/>
      <c r="D1315" s="4" t="s">
        <v>943</v>
      </c>
      <c r="E1315" s="4" t="s">
        <v>944</v>
      </c>
      <c r="F1315" s="6">
        <v>386.8</v>
      </c>
      <c r="G1315" s="6">
        <v>16.4</v>
      </c>
      <c r="H1315" s="6">
        <v>123.2</v>
      </c>
      <c r="I1315" s="6">
        <v>77.1</v>
      </c>
      <c r="J1315" s="6">
        <v>203.8</v>
      </c>
      <c r="K1315" s="6">
        <v>123.2</v>
      </c>
      <c r="L1315" s="6">
        <v>28.2</v>
      </c>
      <c r="M1315" s="6">
        <v>1138</v>
      </c>
      <c r="N1315" s="11" t="s">
        <v>16</v>
      </c>
      <c r="O1315" s="29">
        <f t="shared" si="59"/>
        <v>0.3185108583247156</v>
      </c>
    </row>
    <row r="1316" spans="1:15" ht="9.75" outlineLevel="4">
      <c r="A1316" s="3" t="s">
        <v>782</v>
      </c>
      <c r="B1316" s="3" t="s">
        <v>13</v>
      </c>
      <c r="C1316" s="22"/>
      <c r="D1316" s="4" t="s">
        <v>1072</v>
      </c>
      <c r="E1316" s="4" t="s">
        <v>1073</v>
      </c>
      <c r="F1316" s="6">
        <v>380.6</v>
      </c>
      <c r="G1316" s="6">
        <v>181.7</v>
      </c>
      <c r="H1316" s="6">
        <v>2197</v>
      </c>
      <c r="I1316" s="6">
        <v>1642.9</v>
      </c>
      <c r="J1316" s="6">
        <v>1993.2</v>
      </c>
      <c r="K1316" s="6">
        <v>1711.9</v>
      </c>
      <c r="L1316" s="6">
        <v>476.3</v>
      </c>
      <c r="M1316" s="6">
        <v>104</v>
      </c>
      <c r="N1316" s="11" t="s">
        <v>16</v>
      </c>
      <c r="O1316" s="29">
        <f t="shared" si="59"/>
        <v>4.497898055701524</v>
      </c>
    </row>
    <row r="1317" spans="1:15" ht="9.75" outlineLevel="4">
      <c r="A1317" s="3" t="s">
        <v>782</v>
      </c>
      <c r="B1317" s="3" t="s">
        <v>13</v>
      </c>
      <c r="C1317" s="22"/>
      <c r="D1317" s="4" t="s">
        <v>1075</v>
      </c>
      <c r="E1317" s="4" t="s">
        <v>1076</v>
      </c>
      <c r="F1317" s="6">
        <v>367.7</v>
      </c>
      <c r="G1317" s="6">
        <v>134.7</v>
      </c>
      <c r="H1317" s="6">
        <v>1925.8</v>
      </c>
      <c r="I1317" s="6">
        <v>1322.1</v>
      </c>
      <c r="J1317" s="6">
        <v>1436.3</v>
      </c>
      <c r="K1317" s="6">
        <v>1206.5</v>
      </c>
      <c r="L1317" s="6">
        <v>570</v>
      </c>
      <c r="M1317" s="6">
        <v>99</v>
      </c>
      <c r="N1317" s="11" t="s">
        <v>16</v>
      </c>
      <c r="O1317" s="29">
        <f aca="true" t="shared" si="60" ref="O1317:O1352">K1317/F1317</f>
        <v>3.281207506119119</v>
      </c>
    </row>
    <row r="1318" spans="1:15" ht="9.75" outlineLevel="4">
      <c r="A1318" s="3" t="s">
        <v>782</v>
      </c>
      <c r="B1318" s="3" t="s">
        <v>13</v>
      </c>
      <c r="C1318" s="22"/>
      <c r="D1318" s="4" t="s">
        <v>1134</v>
      </c>
      <c r="E1318" s="4" t="s">
        <v>64</v>
      </c>
      <c r="F1318" s="6">
        <v>354.3</v>
      </c>
      <c r="G1318" s="6">
        <v>85.9</v>
      </c>
      <c r="H1318" s="6">
        <v>2824.2</v>
      </c>
      <c r="I1318" s="6">
        <v>1691.9</v>
      </c>
      <c r="J1318" s="6">
        <v>2003.7</v>
      </c>
      <c r="K1318" s="6">
        <v>1284.6</v>
      </c>
      <c r="L1318" s="6">
        <v>18.3</v>
      </c>
      <c r="M1318" s="9">
        <v>0</v>
      </c>
      <c r="N1318" s="11" t="s">
        <v>16</v>
      </c>
      <c r="O1318" s="29">
        <f t="shared" si="60"/>
        <v>3.6257408975444534</v>
      </c>
    </row>
    <row r="1319" spans="1:15" ht="9.75" outlineLevel="4">
      <c r="A1319" s="3" t="s">
        <v>782</v>
      </c>
      <c r="B1319" s="3" t="s">
        <v>13</v>
      </c>
      <c r="C1319" s="22"/>
      <c r="D1319" s="4" t="s">
        <v>1146</v>
      </c>
      <c r="E1319" s="4" t="s">
        <v>1147</v>
      </c>
      <c r="F1319" s="6">
        <v>344.7</v>
      </c>
      <c r="G1319" s="10">
        <v>7.63</v>
      </c>
      <c r="H1319" s="6">
        <v>2443.9</v>
      </c>
      <c r="I1319" s="6">
        <v>1867.2</v>
      </c>
      <c r="J1319" s="6">
        <v>2444.7</v>
      </c>
      <c r="K1319" s="6">
        <v>2195.4</v>
      </c>
      <c r="L1319" s="6">
        <v>358.5</v>
      </c>
      <c r="M1319" s="9">
        <v>0</v>
      </c>
      <c r="N1319" s="11" t="s">
        <v>16</v>
      </c>
      <c r="O1319" s="29">
        <f t="shared" si="60"/>
        <v>6.369016536118364</v>
      </c>
    </row>
    <row r="1320" spans="1:15" ht="9.75" outlineLevel="4">
      <c r="A1320" s="3" t="s">
        <v>782</v>
      </c>
      <c r="B1320" s="3" t="s">
        <v>13</v>
      </c>
      <c r="C1320" s="22"/>
      <c r="D1320" s="4" t="s">
        <v>1124</v>
      </c>
      <c r="E1320" s="4" t="s">
        <v>1125</v>
      </c>
      <c r="F1320" s="6">
        <v>339.4</v>
      </c>
      <c r="G1320" s="6">
        <v>106.1</v>
      </c>
      <c r="H1320" s="6">
        <v>2491.6</v>
      </c>
      <c r="I1320" s="6">
        <v>1712.1</v>
      </c>
      <c r="J1320" s="6">
        <v>2249.2</v>
      </c>
      <c r="K1320" s="6">
        <v>2096.5</v>
      </c>
      <c r="L1320" s="6">
        <v>105.3</v>
      </c>
      <c r="M1320" s="9">
        <v>0</v>
      </c>
      <c r="N1320" s="11" t="s">
        <v>16</v>
      </c>
      <c r="O1320" s="29">
        <f t="shared" si="60"/>
        <v>6.177077195050089</v>
      </c>
    </row>
    <row r="1321" spans="1:15" ht="9.75" outlineLevel="4">
      <c r="A1321" s="3" t="s">
        <v>782</v>
      </c>
      <c r="B1321" s="3" t="s">
        <v>13</v>
      </c>
      <c r="C1321" s="22"/>
      <c r="D1321" s="4" t="s">
        <v>1132</v>
      </c>
      <c r="E1321" s="4" t="s">
        <v>1133</v>
      </c>
      <c r="F1321" s="6">
        <v>332.5</v>
      </c>
      <c r="G1321" s="6">
        <v>53.4</v>
      </c>
      <c r="H1321" s="6">
        <v>1280.5</v>
      </c>
      <c r="I1321" s="6">
        <v>980.5</v>
      </c>
      <c r="J1321" s="6">
        <v>1401.6</v>
      </c>
      <c r="K1321" s="6">
        <v>1310.9</v>
      </c>
      <c r="L1321" s="6">
        <v>80</v>
      </c>
      <c r="M1321" s="9">
        <v>0</v>
      </c>
      <c r="N1321" s="11" t="s">
        <v>16</v>
      </c>
      <c r="O1321" s="29">
        <f t="shared" si="60"/>
        <v>3.942556390977444</v>
      </c>
    </row>
    <row r="1322" spans="1:15" ht="9.75" outlineLevel="4">
      <c r="A1322" s="3" t="s">
        <v>782</v>
      </c>
      <c r="B1322" s="3" t="s">
        <v>13</v>
      </c>
      <c r="C1322" s="22"/>
      <c r="D1322" s="4" t="s">
        <v>1172</v>
      </c>
      <c r="E1322" s="4" t="s">
        <v>1173</v>
      </c>
      <c r="F1322" s="6">
        <v>331.6</v>
      </c>
      <c r="G1322" s="6">
        <v>45.7</v>
      </c>
      <c r="H1322" s="6">
        <v>1352.7</v>
      </c>
      <c r="I1322" s="6">
        <v>1235.7</v>
      </c>
      <c r="J1322" s="6">
        <v>1894.9</v>
      </c>
      <c r="K1322" s="6">
        <v>1774.9</v>
      </c>
      <c r="L1322" s="6">
        <v>128.3</v>
      </c>
      <c r="M1322" s="9">
        <v>0</v>
      </c>
      <c r="N1322" s="11" t="s">
        <v>16</v>
      </c>
      <c r="O1322" s="29">
        <f t="shared" si="60"/>
        <v>5.352533172496984</v>
      </c>
    </row>
    <row r="1323" spans="1:15" ht="9.75" outlineLevel="4">
      <c r="A1323" s="3" t="s">
        <v>782</v>
      </c>
      <c r="B1323" s="3" t="s">
        <v>13</v>
      </c>
      <c r="C1323" s="22"/>
      <c r="D1323" s="4" t="s">
        <v>977</v>
      </c>
      <c r="E1323" s="4" t="s">
        <v>978</v>
      </c>
      <c r="F1323" s="6">
        <v>331.2</v>
      </c>
      <c r="G1323" s="6">
        <v>46.3</v>
      </c>
      <c r="H1323" s="6">
        <v>1171.3</v>
      </c>
      <c r="I1323" s="6">
        <v>863.1</v>
      </c>
      <c r="J1323" s="6">
        <v>1017.2</v>
      </c>
      <c r="K1323" s="6">
        <v>769.9</v>
      </c>
      <c r="L1323" s="6">
        <v>106.7</v>
      </c>
      <c r="M1323" s="6">
        <v>777</v>
      </c>
      <c r="N1323" s="11" t="s">
        <v>16</v>
      </c>
      <c r="O1323" s="29">
        <f t="shared" si="60"/>
        <v>2.3245772946859904</v>
      </c>
    </row>
    <row r="1324" spans="1:15" ht="9.75" outlineLevel="4">
      <c r="A1324" s="3" t="s">
        <v>782</v>
      </c>
      <c r="B1324" s="3" t="s">
        <v>13</v>
      </c>
      <c r="C1324" s="22"/>
      <c r="D1324" s="4" t="s">
        <v>1034</v>
      </c>
      <c r="E1324" s="4" t="s">
        <v>1035</v>
      </c>
      <c r="F1324" s="6">
        <v>329.4</v>
      </c>
      <c r="G1324" s="6">
        <v>129.6</v>
      </c>
      <c r="H1324" s="6">
        <v>1987.2</v>
      </c>
      <c r="I1324" s="6">
        <v>1243</v>
      </c>
      <c r="J1324" s="6">
        <v>1455.1</v>
      </c>
      <c r="K1324" s="6">
        <v>1302.6</v>
      </c>
      <c r="L1324" s="6">
        <v>185.5</v>
      </c>
      <c r="M1324" s="6">
        <v>265</v>
      </c>
      <c r="N1324" s="11" t="s">
        <v>16</v>
      </c>
      <c r="O1324" s="17">
        <f t="shared" si="60"/>
        <v>3.954462659380692</v>
      </c>
    </row>
    <row r="1325" spans="1:15" ht="9.75" outlineLevel="4">
      <c r="A1325" s="3" t="s">
        <v>782</v>
      </c>
      <c r="B1325" s="3" t="s">
        <v>13</v>
      </c>
      <c r="C1325" s="22"/>
      <c r="D1325" s="4" t="s">
        <v>1087</v>
      </c>
      <c r="E1325" s="4" t="s">
        <v>64</v>
      </c>
      <c r="F1325" s="6">
        <v>316</v>
      </c>
      <c r="G1325" s="6">
        <v>149.9</v>
      </c>
      <c r="H1325" s="6">
        <v>1009.3</v>
      </c>
      <c r="I1325" s="6">
        <v>469.5</v>
      </c>
      <c r="J1325" s="6">
        <v>734.6</v>
      </c>
      <c r="K1325" s="6">
        <v>463.8</v>
      </c>
      <c r="L1325" s="6">
        <v>91.6</v>
      </c>
      <c r="M1325" s="6">
        <v>38</v>
      </c>
      <c r="N1325" s="11" t="s">
        <v>16</v>
      </c>
      <c r="O1325" s="26">
        <f t="shared" si="60"/>
        <v>1.4677215189873418</v>
      </c>
    </row>
    <row r="1326" spans="1:15" ht="9.75" outlineLevel="4">
      <c r="A1326" s="3" t="s">
        <v>782</v>
      </c>
      <c r="B1326" s="3" t="s">
        <v>13</v>
      </c>
      <c r="C1326" s="22"/>
      <c r="D1326" s="4" t="s">
        <v>1081</v>
      </c>
      <c r="E1326" s="4" t="s">
        <v>64</v>
      </c>
      <c r="F1326" s="6">
        <v>299.4</v>
      </c>
      <c r="G1326" s="6">
        <v>87.2</v>
      </c>
      <c r="H1326" s="6">
        <v>1334</v>
      </c>
      <c r="I1326" s="6">
        <v>1173.3</v>
      </c>
      <c r="J1326" s="6">
        <v>1354.4</v>
      </c>
      <c r="K1326" s="6">
        <v>1225.2</v>
      </c>
      <c r="L1326" s="6">
        <v>424.1</v>
      </c>
      <c r="M1326" s="6">
        <v>70</v>
      </c>
      <c r="N1326" s="11" t="s">
        <v>16</v>
      </c>
      <c r="O1326" s="26">
        <f t="shared" si="60"/>
        <v>4.092184368737476</v>
      </c>
    </row>
    <row r="1327" spans="1:15" ht="9.75" outlineLevel="4">
      <c r="A1327" s="3" t="s">
        <v>782</v>
      </c>
      <c r="B1327" s="3" t="s">
        <v>13</v>
      </c>
      <c r="C1327" s="22"/>
      <c r="D1327" s="4" t="s">
        <v>1017</v>
      </c>
      <c r="E1327" s="4" t="s">
        <v>1018</v>
      </c>
      <c r="F1327" s="6">
        <v>298</v>
      </c>
      <c r="G1327" s="6">
        <v>94.6</v>
      </c>
      <c r="H1327" s="6">
        <v>1591.1</v>
      </c>
      <c r="I1327" s="6">
        <v>1224.2</v>
      </c>
      <c r="J1327" s="6">
        <v>1401.7</v>
      </c>
      <c r="K1327" s="6">
        <v>1210.5</v>
      </c>
      <c r="L1327" s="6">
        <v>560.8</v>
      </c>
      <c r="M1327" s="6">
        <v>320</v>
      </c>
      <c r="N1327" s="11" t="s">
        <v>16</v>
      </c>
      <c r="O1327" s="26">
        <f t="shared" si="60"/>
        <v>4.0620805369127515</v>
      </c>
    </row>
    <row r="1328" spans="1:15" ht="9.75" outlineLevel="4">
      <c r="A1328" s="3" t="s">
        <v>782</v>
      </c>
      <c r="B1328" s="3" t="s">
        <v>13</v>
      </c>
      <c r="C1328" s="22"/>
      <c r="D1328" s="4" t="s">
        <v>961</v>
      </c>
      <c r="E1328" s="4" t="s">
        <v>962</v>
      </c>
      <c r="F1328" s="6">
        <v>282.6</v>
      </c>
      <c r="G1328" s="6">
        <v>37.1</v>
      </c>
      <c r="H1328" s="6">
        <v>807.1</v>
      </c>
      <c r="I1328" s="6">
        <v>686.4</v>
      </c>
      <c r="J1328" s="6">
        <v>1232.7</v>
      </c>
      <c r="K1328" s="6">
        <v>1090.2</v>
      </c>
      <c r="L1328" s="6">
        <v>48.1</v>
      </c>
      <c r="M1328" s="6">
        <v>950</v>
      </c>
      <c r="N1328" s="11" t="s">
        <v>16</v>
      </c>
      <c r="O1328" s="26">
        <f t="shared" si="60"/>
        <v>3.857749469214437</v>
      </c>
    </row>
    <row r="1329" spans="1:15" ht="9.75" outlineLevel="4">
      <c r="A1329" s="3" t="s">
        <v>782</v>
      </c>
      <c r="B1329" s="3" t="s">
        <v>13</v>
      </c>
      <c r="C1329" s="22"/>
      <c r="D1329" s="4" t="s">
        <v>1079</v>
      </c>
      <c r="E1329" s="4" t="s">
        <v>1080</v>
      </c>
      <c r="F1329" s="6">
        <v>281.9</v>
      </c>
      <c r="G1329" s="6">
        <v>87.8</v>
      </c>
      <c r="H1329" s="6">
        <v>2265.7</v>
      </c>
      <c r="I1329" s="6">
        <v>2094.6</v>
      </c>
      <c r="J1329" s="6">
        <v>2289.9</v>
      </c>
      <c r="K1329" s="6">
        <v>1825.8</v>
      </c>
      <c r="L1329" s="6">
        <v>816.3</v>
      </c>
      <c r="M1329" s="6">
        <v>79</v>
      </c>
      <c r="N1329" s="11" t="s">
        <v>16</v>
      </c>
      <c r="O1329" s="26">
        <f t="shared" si="60"/>
        <v>6.476764810216389</v>
      </c>
    </row>
    <row r="1330" spans="1:15" ht="9.75" outlineLevel="4">
      <c r="A1330" s="3" t="s">
        <v>782</v>
      </c>
      <c r="B1330" s="3" t="s">
        <v>13</v>
      </c>
      <c r="C1330" s="22"/>
      <c r="D1330" s="4" t="s">
        <v>1131</v>
      </c>
      <c r="E1330" s="4" t="s">
        <v>64</v>
      </c>
      <c r="F1330" s="6">
        <v>274.7</v>
      </c>
      <c r="G1330" s="6">
        <v>34.7</v>
      </c>
      <c r="H1330" s="6">
        <v>2067.2</v>
      </c>
      <c r="I1330" s="6">
        <v>1695</v>
      </c>
      <c r="J1330" s="6">
        <v>1812.3</v>
      </c>
      <c r="K1330" s="6">
        <v>1792.4</v>
      </c>
      <c r="L1330" s="10">
        <v>6</v>
      </c>
      <c r="M1330" s="9">
        <v>0</v>
      </c>
      <c r="N1330" s="11" t="s">
        <v>16</v>
      </c>
      <c r="O1330" s="26">
        <f t="shared" si="60"/>
        <v>6.524936294139061</v>
      </c>
    </row>
    <row r="1331" spans="1:15" ht="9.75" outlineLevel="4">
      <c r="A1331" s="3" t="s">
        <v>782</v>
      </c>
      <c r="B1331" s="3" t="s">
        <v>13</v>
      </c>
      <c r="C1331" s="22"/>
      <c r="D1331" s="4" t="s">
        <v>982</v>
      </c>
      <c r="E1331" s="4" t="s">
        <v>983</v>
      </c>
      <c r="F1331" s="6">
        <v>269.3</v>
      </c>
      <c r="G1331" s="6">
        <v>64.3</v>
      </c>
      <c r="H1331" s="6">
        <v>9627.4</v>
      </c>
      <c r="I1331" s="6">
        <v>9246.8</v>
      </c>
      <c r="J1331" s="6">
        <v>12573.7</v>
      </c>
      <c r="K1331" s="6">
        <v>12330.8</v>
      </c>
      <c r="L1331" s="6">
        <v>2829.6</v>
      </c>
      <c r="M1331" s="6">
        <v>642</v>
      </c>
      <c r="N1331" s="11" t="s">
        <v>16</v>
      </c>
      <c r="O1331" s="26">
        <f t="shared" si="60"/>
        <v>45.788340141106566</v>
      </c>
    </row>
    <row r="1332" spans="1:15" ht="9.75" outlineLevel="4">
      <c r="A1332" s="3" t="s">
        <v>782</v>
      </c>
      <c r="B1332" s="3" t="s">
        <v>13</v>
      </c>
      <c r="C1332" s="22"/>
      <c r="D1332" s="4" t="s">
        <v>1107</v>
      </c>
      <c r="E1332" s="4" t="s">
        <v>1108</v>
      </c>
      <c r="F1332" s="6">
        <v>268.7</v>
      </c>
      <c r="G1332" s="6">
        <v>58.6</v>
      </c>
      <c r="H1332" s="6">
        <v>9331.1</v>
      </c>
      <c r="I1332" s="6">
        <v>8978.4</v>
      </c>
      <c r="J1332" s="6">
        <v>10387.5</v>
      </c>
      <c r="K1332" s="6">
        <v>10145.3</v>
      </c>
      <c r="L1332" s="6">
        <v>2645.6</v>
      </c>
      <c r="M1332" s="9">
        <v>0</v>
      </c>
      <c r="N1332" s="11" t="s">
        <v>16</v>
      </c>
      <c r="O1332" s="26">
        <f t="shared" si="60"/>
        <v>37.756978042426496</v>
      </c>
    </row>
    <row r="1333" spans="1:15" ht="9.75" outlineLevel="4">
      <c r="A1333" s="3" t="s">
        <v>782</v>
      </c>
      <c r="B1333" s="3" t="s">
        <v>13</v>
      </c>
      <c r="C1333" s="22"/>
      <c r="D1333" s="4" t="s">
        <v>1033</v>
      </c>
      <c r="E1333" s="4" t="s">
        <v>64</v>
      </c>
      <c r="F1333" s="6">
        <v>263.9</v>
      </c>
      <c r="G1333" s="6">
        <v>56.9</v>
      </c>
      <c r="H1333" s="6">
        <v>1827.7</v>
      </c>
      <c r="I1333" s="6">
        <v>1153.8</v>
      </c>
      <c r="J1333" s="6">
        <v>1311.7</v>
      </c>
      <c r="K1333" s="6">
        <v>1010</v>
      </c>
      <c r="L1333" s="6">
        <v>59.4</v>
      </c>
      <c r="M1333" s="6">
        <v>285</v>
      </c>
      <c r="N1333" s="11" t="s">
        <v>16</v>
      </c>
      <c r="O1333" s="26">
        <f t="shared" si="60"/>
        <v>3.8272072754831377</v>
      </c>
    </row>
    <row r="1334" spans="1:15" ht="9.75" outlineLevel="4">
      <c r="A1334" s="3" t="s">
        <v>782</v>
      </c>
      <c r="B1334" s="3" t="s">
        <v>13</v>
      </c>
      <c r="C1334" s="22"/>
      <c r="D1334" s="4" t="s">
        <v>1056</v>
      </c>
      <c r="E1334" s="4" t="s">
        <v>1057</v>
      </c>
      <c r="F1334" s="6">
        <v>258.5</v>
      </c>
      <c r="G1334" s="6">
        <v>106.8</v>
      </c>
      <c r="H1334" s="6">
        <v>1713.8</v>
      </c>
      <c r="I1334" s="6">
        <v>1331.7</v>
      </c>
      <c r="J1334" s="6">
        <v>1401.4</v>
      </c>
      <c r="K1334" s="6">
        <v>1174.3</v>
      </c>
      <c r="L1334" s="6">
        <v>393.5</v>
      </c>
      <c r="M1334" s="6">
        <v>142</v>
      </c>
      <c r="N1334" s="11" t="s">
        <v>16</v>
      </c>
      <c r="O1334" s="26">
        <f t="shared" si="60"/>
        <v>4.54274661508704</v>
      </c>
    </row>
    <row r="1335" spans="1:15" ht="9.75" outlineLevel="4">
      <c r="A1335" s="3" t="s">
        <v>782</v>
      </c>
      <c r="B1335" s="3" t="s">
        <v>13</v>
      </c>
      <c r="C1335" s="22"/>
      <c r="D1335" s="4" t="s">
        <v>1141</v>
      </c>
      <c r="E1335" s="4" t="s">
        <v>64</v>
      </c>
      <c r="F1335" s="6">
        <v>258.3</v>
      </c>
      <c r="G1335" s="6">
        <v>69.3</v>
      </c>
      <c r="H1335" s="6">
        <v>2323.3</v>
      </c>
      <c r="I1335" s="6">
        <v>1950.1</v>
      </c>
      <c r="J1335" s="6">
        <v>1982</v>
      </c>
      <c r="K1335" s="6">
        <v>1950.6</v>
      </c>
      <c r="L1335" s="6">
        <v>13.7</v>
      </c>
      <c r="M1335" s="9">
        <v>0</v>
      </c>
      <c r="N1335" s="11" t="s">
        <v>16</v>
      </c>
      <c r="O1335" s="26">
        <f t="shared" si="60"/>
        <v>7.551684088269454</v>
      </c>
    </row>
    <row r="1336" spans="1:15" ht="9.75" outlineLevel="4">
      <c r="A1336" s="3" t="s">
        <v>782</v>
      </c>
      <c r="B1336" s="3" t="s">
        <v>13</v>
      </c>
      <c r="C1336" s="22"/>
      <c r="D1336" s="4" t="s">
        <v>1160</v>
      </c>
      <c r="E1336" s="4" t="s">
        <v>1161</v>
      </c>
      <c r="F1336" s="6">
        <v>229</v>
      </c>
      <c r="G1336" s="6">
        <v>16.2</v>
      </c>
      <c r="H1336" s="6">
        <v>732.4</v>
      </c>
      <c r="I1336" s="6">
        <v>485.1</v>
      </c>
      <c r="J1336" s="6">
        <v>539.5</v>
      </c>
      <c r="K1336" s="6">
        <v>501.8</v>
      </c>
      <c r="L1336" s="6">
        <v>156.9</v>
      </c>
      <c r="M1336" s="9">
        <v>0</v>
      </c>
      <c r="N1336" s="11" t="s">
        <v>16</v>
      </c>
      <c r="O1336" s="26">
        <f t="shared" si="60"/>
        <v>2.1912663755458515</v>
      </c>
    </row>
    <row r="1337" spans="1:15" ht="9.75" outlineLevel="4">
      <c r="A1337" s="3" t="s">
        <v>782</v>
      </c>
      <c r="B1337" s="3" t="s">
        <v>13</v>
      </c>
      <c r="C1337" s="22"/>
      <c r="D1337" s="4" t="s">
        <v>1058</v>
      </c>
      <c r="E1337" s="4" t="s">
        <v>1059</v>
      </c>
      <c r="F1337" s="6">
        <v>225</v>
      </c>
      <c r="G1337" s="6">
        <v>90</v>
      </c>
      <c r="H1337" s="6">
        <v>2346.8</v>
      </c>
      <c r="I1337" s="6">
        <v>688.5</v>
      </c>
      <c r="J1337" s="6">
        <v>790.9</v>
      </c>
      <c r="K1337" s="6">
        <v>561.9</v>
      </c>
      <c r="L1337" s="6">
        <v>175.6</v>
      </c>
      <c r="M1337" s="6">
        <v>141</v>
      </c>
      <c r="N1337" s="11" t="s">
        <v>16</v>
      </c>
      <c r="O1337" s="26">
        <f t="shared" si="60"/>
        <v>2.497333333333333</v>
      </c>
    </row>
    <row r="1338" spans="1:15" ht="9.75" outlineLevel="4">
      <c r="A1338" s="3" t="s">
        <v>782</v>
      </c>
      <c r="B1338" s="3" t="s">
        <v>13</v>
      </c>
      <c r="C1338" s="22"/>
      <c r="D1338" s="4" t="s">
        <v>1054</v>
      </c>
      <c r="E1338" s="4" t="s">
        <v>64</v>
      </c>
      <c r="F1338" s="6">
        <v>224.2</v>
      </c>
      <c r="G1338" s="6">
        <v>45.2</v>
      </c>
      <c r="H1338" s="6">
        <v>1903.8</v>
      </c>
      <c r="I1338" s="6">
        <v>488.5</v>
      </c>
      <c r="J1338" s="6">
        <v>620.9</v>
      </c>
      <c r="K1338" s="6">
        <v>551.1</v>
      </c>
      <c r="L1338" s="6">
        <v>88.3</v>
      </c>
      <c r="M1338" s="6">
        <v>158</v>
      </c>
      <c r="N1338" s="11" t="s">
        <v>16</v>
      </c>
      <c r="O1338" s="26">
        <f t="shared" si="60"/>
        <v>2.4580731489741305</v>
      </c>
    </row>
    <row r="1339" spans="1:15" ht="9.75" outlineLevel="4">
      <c r="A1339" s="3" t="s">
        <v>782</v>
      </c>
      <c r="B1339" s="3" t="s">
        <v>13</v>
      </c>
      <c r="C1339" s="22"/>
      <c r="D1339" s="4" t="s">
        <v>1055</v>
      </c>
      <c r="E1339" s="4" t="s">
        <v>64</v>
      </c>
      <c r="F1339" s="6">
        <v>224.2</v>
      </c>
      <c r="G1339" s="6">
        <v>44.1</v>
      </c>
      <c r="H1339" s="6">
        <v>1903.8</v>
      </c>
      <c r="I1339" s="6">
        <v>488.5</v>
      </c>
      <c r="J1339" s="6">
        <v>616.3</v>
      </c>
      <c r="K1339" s="6">
        <v>546.4</v>
      </c>
      <c r="L1339" s="6">
        <v>88.3</v>
      </c>
      <c r="M1339" s="6">
        <v>158</v>
      </c>
      <c r="N1339" s="11" t="s">
        <v>16</v>
      </c>
      <c r="O1339" s="26">
        <f t="shared" si="60"/>
        <v>2.4371097234611954</v>
      </c>
    </row>
    <row r="1340" spans="1:15" ht="9.75" outlineLevel="4">
      <c r="A1340" s="3" t="s">
        <v>782</v>
      </c>
      <c r="B1340" s="3" t="s">
        <v>13</v>
      </c>
      <c r="C1340" s="22"/>
      <c r="D1340" s="4" t="s">
        <v>959</v>
      </c>
      <c r="E1340" s="4" t="s">
        <v>960</v>
      </c>
      <c r="F1340" s="6">
        <v>210.1</v>
      </c>
      <c r="G1340" s="6">
        <v>14.6</v>
      </c>
      <c r="H1340" s="6">
        <v>139.8</v>
      </c>
      <c r="I1340" s="6">
        <v>107.2</v>
      </c>
      <c r="J1340" s="6">
        <v>479.4</v>
      </c>
      <c r="K1340" s="6">
        <v>437.4</v>
      </c>
      <c r="L1340" s="6">
        <v>15.9</v>
      </c>
      <c r="M1340" s="6">
        <v>962</v>
      </c>
      <c r="N1340" s="11" t="s">
        <v>16</v>
      </c>
      <c r="O1340" s="26">
        <f t="shared" si="60"/>
        <v>2.0818657782008567</v>
      </c>
    </row>
    <row r="1341" spans="1:15" ht="9.75" outlineLevel="4">
      <c r="A1341" s="3" t="s">
        <v>782</v>
      </c>
      <c r="B1341" s="3" t="s">
        <v>13</v>
      </c>
      <c r="C1341" s="22"/>
      <c r="D1341" s="4" t="s">
        <v>1070</v>
      </c>
      <c r="E1341" s="4" t="s">
        <v>1071</v>
      </c>
      <c r="F1341" s="6">
        <v>208.6</v>
      </c>
      <c r="G1341" s="6">
        <v>137.4</v>
      </c>
      <c r="H1341" s="6">
        <v>1485.7</v>
      </c>
      <c r="I1341" s="6">
        <v>614.6</v>
      </c>
      <c r="J1341" s="6">
        <v>722.1</v>
      </c>
      <c r="K1341" s="6">
        <v>552.9</v>
      </c>
      <c r="L1341" s="6">
        <v>322.4</v>
      </c>
      <c r="M1341" s="6">
        <v>105</v>
      </c>
      <c r="N1341" s="11" t="s">
        <v>16</v>
      </c>
      <c r="O1341" s="26">
        <f t="shared" si="60"/>
        <v>2.6505273250239694</v>
      </c>
    </row>
    <row r="1342" spans="1:15" ht="9.75" outlineLevel="4">
      <c r="A1342" s="3" t="s">
        <v>782</v>
      </c>
      <c r="B1342" s="3" t="s">
        <v>13</v>
      </c>
      <c r="C1342" s="22"/>
      <c r="D1342" s="4" t="s">
        <v>1053</v>
      </c>
      <c r="E1342" s="4" t="s">
        <v>64</v>
      </c>
      <c r="F1342" s="6">
        <v>203.8</v>
      </c>
      <c r="G1342" s="6">
        <v>85.4</v>
      </c>
      <c r="H1342" s="6">
        <v>930.9</v>
      </c>
      <c r="I1342" s="6">
        <v>488</v>
      </c>
      <c r="J1342" s="6">
        <v>794.3</v>
      </c>
      <c r="K1342" s="6">
        <v>651.8</v>
      </c>
      <c r="L1342" s="6">
        <v>136.7</v>
      </c>
      <c r="M1342" s="6">
        <v>159</v>
      </c>
      <c r="N1342" s="11" t="s">
        <v>16</v>
      </c>
      <c r="O1342" s="26">
        <f t="shared" si="60"/>
        <v>3.1982335623159956</v>
      </c>
    </row>
    <row r="1343" spans="1:15" ht="9.75" outlineLevel="4">
      <c r="A1343" s="3" t="s">
        <v>782</v>
      </c>
      <c r="B1343" s="3" t="s">
        <v>13</v>
      </c>
      <c r="C1343" s="22"/>
      <c r="D1343" s="4" t="s">
        <v>1062</v>
      </c>
      <c r="E1343" s="4" t="s">
        <v>64</v>
      </c>
      <c r="F1343" s="6">
        <v>198</v>
      </c>
      <c r="G1343" s="14">
        <v>0.975</v>
      </c>
      <c r="H1343" s="6">
        <v>18.8</v>
      </c>
      <c r="I1343" s="10">
        <v>3.86</v>
      </c>
      <c r="J1343" s="6">
        <v>579.8</v>
      </c>
      <c r="K1343" s="6">
        <v>505.3</v>
      </c>
      <c r="L1343" s="10">
        <v>1.96</v>
      </c>
      <c r="M1343" s="6">
        <v>138</v>
      </c>
      <c r="N1343" s="11" t="s">
        <v>16</v>
      </c>
      <c r="O1343" s="26">
        <f t="shared" si="60"/>
        <v>2.552020202020202</v>
      </c>
    </row>
    <row r="1344" spans="1:15" ht="9.75" outlineLevel="4">
      <c r="A1344" s="3" t="s">
        <v>782</v>
      </c>
      <c r="B1344" s="3" t="s">
        <v>13</v>
      </c>
      <c r="C1344" s="22"/>
      <c r="D1344" s="4" t="s">
        <v>1064</v>
      </c>
      <c r="E1344" s="4" t="s">
        <v>1065</v>
      </c>
      <c r="F1344" s="6">
        <v>158.9</v>
      </c>
      <c r="G1344" s="6">
        <v>28.5</v>
      </c>
      <c r="H1344" s="6">
        <v>1065.8</v>
      </c>
      <c r="I1344" s="6">
        <v>820.5</v>
      </c>
      <c r="J1344" s="6">
        <v>1161</v>
      </c>
      <c r="K1344" s="6">
        <v>965.1</v>
      </c>
      <c r="L1344" s="10">
        <v>7.59</v>
      </c>
      <c r="M1344" s="6">
        <v>126</v>
      </c>
      <c r="N1344" s="11" t="s">
        <v>16</v>
      </c>
      <c r="O1344" s="26">
        <f t="shared" si="60"/>
        <v>6.073631214600377</v>
      </c>
    </row>
    <row r="1345" spans="1:15" ht="9.75" outlineLevel="4">
      <c r="A1345" s="3" t="s">
        <v>782</v>
      </c>
      <c r="B1345" s="3" t="s">
        <v>13</v>
      </c>
      <c r="C1345" s="22"/>
      <c r="D1345" s="4" t="s">
        <v>1083</v>
      </c>
      <c r="E1345" s="4" t="s">
        <v>1084</v>
      </c>
      <c r="F1345" s="6">
        <v>151.8</v>
      </c>
      <c r="G1345" s="6">
        <v>46.2</v>
      </c>
      <c r="H1345" s="6">
        <v>917.7</v>
      </c>
      <c r="I1345" s="6">
        <v>692.3</v>
      </c>
      <c r="J1345" s="6">
        <v>775.8</v>
      </c>
      <c r="K1345" s="6">
        <v>710.6</v>
      </c>
      <c r="L1345" s="6">
        <v>156</v>
      </c>
      <c r="M1345" s="6">
        <v>57</v>
      </c>
      <c r="N1345" s="11" t="s">
        <v>16</v>
      </c>
      <c r="O1345" s="26">
        <f t="shared" si="60"/>
        <v>4.6811594202898545</v>
      </c>
    </row>
    <row r="1346" spans="1:15" ht="9.75" outlineLevel="4">
      <c r="A1346" s="3" t="s">
        <v>782</v>
      </c>
      <c r="B1346" s="3" t="s">
        <v>13</v>
      </c>
      <c r="C1346" s="22"/>
      <c r="D1346" s="4" t="s">
        <v>1077</v>
      </c>
      <c r="E1346" s="4" t="s">
        <v>1078</v>
      </c>
      <c r="F1346" s="6">
        <v>150.7</v>
      </c>
      <c r="G1346" s="6">
        <v>54</v>
      </c>
      <c r="H1346" s="6">
        <v>1323.3</v>
      </c>
      <c r="I1346" s="6">
        <v>773.1</v>
      </c>
      <c r="J1346" s="6">
        <v>818.7</v>
      </c>
      <c r="K1346" s="6">
        <v>725</v>
      </c>
      <c r="L1346" s="6">
        <v>415.3</v>
      </c>
      <c r="M1346" s="6">
        <v>87</v>
      </c>
      <c r="N1346" s="11" t="s">
        <v>16</v>
      </c>
      <c r="O1346" s="26">
        <f t="shared" si="60"/>
        <v>4.810882548108826</v>
      </c>
    </row>
    <row r="1347" spans="1:15" ht="9.75" outlineLevel="4">
      <c r="A1347" s="3" t="s">
        <v>782</v>
      </c>
      <c r="B1347" s="3" t="s">
        <v>13</v>
      </c>
      <c r="C1347" s="22"/>
      <c r="D1347" s="4" t="s">
        <v>1040</v>
      </c>
      <c r="E1347" s="4" t="s">
        <v>1041</v>
      </c>
      <c r="F1347" s="6">
        <v>137.8</v>
      </c>
      <c r="G1347" s="6">
        <v>89.2</v>
      </c>
      <c r="H1347" s="6">
        <v>1855.5</v>
      </c>
      <c r="I1347" s="6">
        <v>1722.8</v>
      </c>
      <c r="J1347" s="6">
        <v>1884.9</v>
      </c>
      <c r="K1347" s="6">
        <v>1566.7</v>
      </c>
      <c r="L1347" s="6">
        <v>749.4</v>
      </c>
      <c r="M1347" s="6">
        <v>227</v>
      </c>
      <c r="N1347" s="11" t="s">
        <v>16</v>
      </c>
      <c r="O1347" s="26">
        <f t="shared" si="60"/>
        <v>11.369375907111756</v>
      </c>
    </row>
    <row r="1348" spans="1:15" ht="9.75" outlineLevel="4">
      <c r="A1348" s="3" t="s">
        <v>782</v>
      </c>
      <c r="B1348" s="3" t="s">
        <v>13</v>
      </c>
      <c r="C1348" s="22"/>
      <c r="D1348" s="4" t="s">
        <v>1066</v>
      </c>
      <c r="E1348" s="4" t="s">
        <v>1067</v>
      </c>
      <c r="F1348" s="6">
        <v>133.8</v>
      </c>
      <c r="G1348" s="6">
        <v>43.1</v>
      </c>
      <c r="H1348" s="6">
        <v>757.6</v>
      </c>
      <c r="I1348" s="6">
        <v>322.9</v>
      </c>
      <c r="J1348" s="6">
        <v>374.9</v>
      </c>
      <c r="K1348" s="6">
        <v>286.3</v>
      </c>
      <c r="L1348" s="6">
        <v>192.8</v>
      </c>
      <c r="M1348" s="6">
        <v>123</v>
      </c>
      <c r="N1348" s="11" t="s">
        <v>16</v>
      </c>
      <c r="O1348" s="26">
        <f t="shared" si="60"/>
        <v>2.139760837070254</v>
      </c>
    </row>
    <row r="1349" spans="1:15" ht="9.75" outlineLevel="4">
      <c r="A1349" s="3" t="s">
        <v>782</v>
      </c>
      <c r="B1349" s="3" t="s">
        <v>13</v>
      </c>
      <c r="C1349" s="22"/>
      <c r="D1349" s="4" t="s">
        <v>1082</v>
      </c>
      <c r="E1349" s="4" t="s">
        <v>64</v>
      </c>
      <c r="F1349" s="6">
        <v>120.6</v>
      </c>
      <c r="G1349" s="6">
        <v>71.2</v>
      </c>
      <c r="H1349" s="6">
        <v>1604.3</v>
      </c>
      <c r="I1349" s="6">
        <v>248.5</v>
      </c>
      <c r="J1349" s="6">
        <v>391.6</v>
      </c>
      <c r="K1349" s="6">
        <v>288.8</v>
      </c>
      <c r="L1349" s="6">
        <v>106.5</v>
      </c>
      <c r="M1349" s="6">
        <v>69</v>
      </c>
      <c r="N1349" s="11" t="s">
        <v>16</v>
      </c>
      <c r="O1349" s="26">
        <f t="shared" si="60"/>
        <v>2.39469320066335</v>
      </c>
    </row>
    <row r="1350" spans="1:15" ht="9.75" outlineLevel="4">
      <c r="A1350" s="3" t="s">
        <v>782</v>
      </c>
      <c r="B1350" s="3" t="s">
        <v>13</v>
      </c>
      <c r="C1350" s="22"/>
      <c r="D1350" s="4" t="s">
        <v>1074</v>
      </c>
      <c r="E1350" s="4" t="s">
        <v>64</v>
      </c>
      <c r="F1350" s="6">
        <v>83.9</v>
      </c>
      <c r="G1350" s="6">
        <v>23.1</v>
      </c>
      <c r="H1350" s="6">
        <v>295.1</v>
      </c>
      <c r="I1350" s="6">
        <v>166</v>
      </c>
      <c r="J1350" s="6">
        <v>291.4</v>
      </c>
      <c r="K1350" s="6">
        <v>247.7</v>
      </c>
      <c r="L1350" s="6">
        <v>29.4</v>
      </c>
      <c r="M1350" s="6">
        <v>100</v>
      </c>
      <c r="N1350" s="11" t="s">
        <v>16</v>
      </c>
      <c r="O1350" s="26">
        <f t="shared" si="60"/>
        <v>2.952324195470798</v>
      </c>
    </row>
    <row r="1351" spans="1:15" ht="9.75" outlineLevel="4">
      <c r="A1351" s="3" t="s">
        <v>782</v>
      </c>
      <c r="B1351" s="3" t="s">
        <v>13</v>
      </c>
      <c r="C1351" s="22"/>
      <c r="D1351" s="4" t="s">
        <v>1090</v>
      </c>
      <c r="E1351" s="4" t="s">
        <v>1091</v>
      </c>
      <c r="F1351" s="6">
        <v>60.5</v>
      </c>
      <c r="G1351" s="6">
        <v>24.6</v>
      </c>
      <c r="H1351" s="6">
        <v>263</v>
      </c>
      <c r="I1351" s="6">
        <v>227.1</v>
      </c>
      <c r="J1351" s="6">
        <v>270.9</v>
      </c>
      <c r="K1351" s="6">
        <v>220.4</v>
      </c>
      <c r="L1351" s="6">
        <v>164.5</v>
      </c>
      <c r="M1351" s="6">
        <v>21</v>
      </c>
      <c r="N1351" s="11" t="s">
        <v>16</v>
      </c>
      <c r="O1351" s="26">
        <f t="shared" si="60"/>
        <v>3.6429752066115704</v>
      </c>
    </row>
    <row r="1352" spans="1:15" ht="9.75" outlineLevel="4">
      <c r="A1352" s="3" t="s">
        <v>782</v>
      </c>
      <c r="B1352" s="3" t="s">
        <v>13</v>
      </c>
      <c r="C1352" s="22"/>
      <c r="D1352" s="4" t="s">
        <v>1158</v>
      </c>
      <c r="E1352" s="4" t="s">
        <v>1159</v>
      </c>
      <c r="F1352" s="6">
        <v>49.8</v>
      </c>
      <c r="G1352" s="10">
        <v>3.73</v>
      </c>
      <c r="H1352" s="6">
        <v>138.6</v>
      </c>
      <c r="I1352" s="6">
        <v>130.8</v>
      </c>
      <c r="J1352" s="6">
        <v>394</v>
      </c>
      <c r="K1352" s="6">
        <v>389.7</v>
      </c>
      <c r="L1352" s="6">
        <v>47.2</v>
      </c>
      <c r="M1352" s="9">
        <v>0</v>
      </c>
      <c r="N1352" s="11" t="s">
        <v>16</v>
      </c>
      <c r="O1352" s="26">
        <f t="shared" si="60"/>
        <v>7.825301204819278</v>
      </c>
    </row>
    <row r="1353" spans="1:14" ht="9.75" outlineLevel="3">
      <c r="A1353" s="19" t="s">
        <v>3033</v>
      </c>
      <c r="B1353" s="3"/>
      <c r="C1353" s="22"/>
      <c r="D1353" s="4">
        <f>COUNTA(D1125:D1352)</f>
        <v>228</v>
      </c>
      <c r="E1353" s="4"/>
      <c r="F1353" s="6">
        <f aca="true" t="shared" si="61" ref="F1353:M1353">SUBTOTAL(9,F1125:F1352)</f>
        <v>1816691.800000001</v>
      </c>
      <c r="G1353" s="10">
        <f t="shared" si="61"/>
        <v>134049.13500000004</v>
      </c>
      <c r="H1353" s="6">
        <f t="shared" si="61"/>
        <v>2742053.5000000014</v>
      </c>
      <c r="I1353" s="6">
        <f t="shared" si="61"/>
        <v>1779482.260000001</v>
      </c>
      <c r="J1353" s="6">
        <f t="shared" si="61"/>
        <v>2681506.6000000006</v>
      </c>
      <c r="K1353" s="6">
        <f t="shared" si="61"/>
        <v>2062087.199999999</v>
      </c>
      <c r="L1353" s="6">
        <f t="shared" si="61"/>
        <v>338313.9579999999</v>
      </c>
      <c r="M1353" s="9">
        <f t="shared" si="61"/>
        <v>754459</v>
      </c>
      <c r="N1353" s="11"/>
    </row>
    <row r="1354" spans="1:17" ht="9.75" outlineLevel="4">
      <c r="A1354" s="3" t="s">
        <v>621</v>
      </c>
      <c r="B1354" s="3" t="s">
        <v>13</v>
      </c>
      <c r="C1354" s="22"/>
      <c r="D1354" s="4" t="s">
        <v>622</v>
      </c>
      <c r="E1354" s="4" t="s">
        <v>623</v>
      </c>
      <c r="F1354" s="6">
        <v>485651</v>
      </c>
      <c r="G1354" s="6">
        <v>9173</v>
      </c>
      <c r="H1354" s="6">
        <v>182634</v>
      </c>
      <c r="I1354" s="6">
        <v>116655</v>
      </c>
      <c r="J1354" s="6">
        <v>203706</v>
      </c>
      <c r="K1354" s="6">
        <v>136928</v>
      </c>
      <c r="L1354" s="6">
        <v>12174</v>
      </c>
      <c r="M1354" s="6">
        <v>2200000</v>
      </c>
      <c r="N1354" s="11" t="s">
        <v>16</v>
      </c>
      <c r="O1354" s="17">
        <f aca="true" t="shared" si="62" ref="O1354:O1385">K1354/F1354</f>
        <v>0.28194732431313846</v>
      </c>
      <c r="Q1354" s="33">
        <f>AVERAGE(O1354:O1444)</f>
        <v>0.7381780215621909</v>
      </c>
    </row>
    <row r="1355" spans="1:15" ht="9.75" outlineLevel="4">
      <c r="A1355" s="3" t="s">
        <v>621</v>
      </c>
      <c r="B1355" s="3" t="s">
        <v>13</v>
      </c>
      <c r="C1355" s="22"/>
      <c r="D1355" s="4" t="s">
        <v>632</v>
      </c>
      <c r="E1355" s="4" t="s">
        <v>633</v>
      </c>
      <c r="F1355" s="6">
        <v>139367</v>
      </c>
      <c r="G1355" s="6">
        <v>1413</v>
      </c>
      <c r="H1355" s="6">
        <v>18786</v>
      </c>
      <c r="I1355" s="6">
        <v>8843</v>
      </c>
      <c r="J1355" s="6">
        <v>74252</v>
      </c>
      <c r="K1355" s="6">
        <v>50918</v>
      </c>
      <c r="L1355" s="6">
        <v>2136</v>
      </c>
      <c r="M1355" s="6">
        <v>177800</v>
      </c>
      <c r="N1355" s="11" t="s">
        <v>16</v>
      </c>
      <c r="O1355" s="17">
        <f t="shared" si="62"/>
        <v>0.36535191257614785</v>
      </c>
    </row>
    <row r="1356" spans="1:15" ht="9.75" outlineLevel="4">
      <c r="A1356" s="3" t="s">
        <v>621</v>
      </c>
      <c r="B1356" s="3" t="s">
        <v>13</v>
      </c>
      <c r="C1356" s="22"/>
      <c r="D1356" s="4" t="s">
        <v>634</v>
      </c>
      <c r="E1356" s="4" t="s">
        <v>635</v>
      </c>
      <c r="F1356" s="6">
        <v>116199</v>
      </c>
      <c r="G1356" s="6">
        <v>1127</v>
      </c>
      <c r="H1356" s="6">
        <v>23664</v>
      </c>
      <c r="I1356" s="6">
        <v>15401</v>
      </c>
      <c r="J1356" s="6">
        <v>33440</v>
      </c>
      <c r="K1356" s="6">
        <v>17286</v>
      </c>
      <c r="L1356" s="6">
        <v>2393</v>
      </c>
      <c r="M1356" s="6">
        <v>161000</v>
      </c>
      <c r="N1356" s="11" t="s">
        <v>16</v>
      </c>
      <c r="O1356" s="17">
        <f t="shared" si="62"/>
        <v>0.1487620375390494</v>
      </c>
    </row>
    <row r="1357" spans="1:15" ht="9.75" outlineLevel="4">
      <c r="A1357" s="3" t="s">
        <v>621</v>
      </c>
      <c r="B1357" s="3" t="s">
        <v>13</v>
      </c>
      <c r="C1357" s="22"/>
      <c r="D1357" s="4" t="s">
        <v>624</v>
      </c>
      <c r="E1357" s="4" t="s">
        <v>625</v>
      </c>
      <c r="F1357" s="6">
        <v>108465</v>
      </c>
      <c r="G1357" s="6">
        <v>1948</v>
      </c>
      <c r="H1357" s="6">
        <v>34540</v>
      </c>
      <c r="I1357" s="6">
        <v>17912</v>
      </c>
      <c r="J1357" s="6">
        <v>30556</v>
      </c>
      <c r="K1357" s="6">
        <v>17137</v>
      </c>
      <c r="L1357" s="6">
        <v>2831</v>
      </c>
      <c r="M1357" s="6">
        <v>400000</v>
      </c>
      <c r="N1357" s="11" t="s">
        <v>16</v>
      </c>
      <c r="O1357" s="17">
        <f t="shared" si="62"/>
        <v>0.15799566680496013</v>
      </c>
    </row>
    <row r="1358" spans="1:15" ht="9.75" outlineLevel="4">
      <c r="A1358" s="3" t="s">
        <v>621</v>
      </c>
      <c r="B1358" s="3" t="s">
        <v>13</v>
      </c>
      <c r="C1358" s="22"/>
      <c r="D1358" s="4" t="s">
        <v>626</v>
      </c>
      <c r="E1358" s="4" t="s">
        <v>627</v>
      </c>
      <c r="F1358" s="6">
        <v>103444</v>
      </c>
      <c r="G1358" s="6">
        <v>1084</v>
      </c>
      <c r="H1358" s="6">
        <v>22608</v>
      </c>
      <c r="I1358" s="6">
        <v>15068</v>
      </c>
      <c r="J1358" s="6">
        <v>68782</v>
      </c>
      <c r="K1358" s="6">
        <v>45683</v>
      </c>
      <c r="L1358" s="6">
        <v>1251</v>
      </c>
      <c r="M1358" s="6">
        <v>302500</v>
      </c>
      <c r="N1358" s="11" t="s">
        <v>16</v>
      </c>
      <c r="O1358" s="17">
        <f t="shared" si="62"/>
        <v>0.44162058698426204</v>
      </c>
    </row>
    <row r="1359" spans="1:15" ht="9.75" outlineLevel="4">
      <c r="A1359" s="3" t="s">
        <v>621</v>
      </c>
      <c r="B1359" s="3" t="s">
        <v>13</v>
      </c>
      <c r="C1359" s="22"/>
      <c r="D1359" s="4" t="s">
        <v>666</v>
      </c>
      <c r="E1359" s="4" t="s">
        <v>667</v>
      </c>
      <c r="F1359" s="6">
        <v>81201</v>
      </c>
      <c r="G1359" s="6">
        <v>867</v>
      </c>
      <c r="H1359" s="6">
        <v>22972</v>
      </c>
      <c r="I1359" s="6">
        <v>9960</v>
      </c>
      <c r="J1359" s="6">
        <v>44027</v>
      </c>
      <c r="K1359" s="6">
        <v>25320</v>
      </c>
      <c r="L1359" s="6">
        <v>894</v>
      </c>
      <c r="M1359" s="6">
        <v>33900</v>
      </c>
      <c r="N1359" s="11" t="s">
        <v>16</v>
      </c>
      <c r="O1359" s="17">
        <f t="shared" si="62"/>
        <v>0.3118188199652714</v>
      </c>
    </row>
    <row r="1360" spans="1:15" ht="9.75" outlineLevel="4">
      <c r="A1360" s="3" t="s">
        <v>621</v>
      </c>
      <c r="B1360" s="3" t="s">
        <v>13</v>
      </c>
      <c r="C1360" s="22"/>
      <c r="D1360" s="4" t="s">
        <v>641</v>
      </c>
      <c r="E1360" s="4" t="s">
        <v>642</v>
      </c>
      <c r="F1360" s="6">
        <v>76279</v>
      </c>
      <c r="G1360" s="6">
        <v>2677</v>
      </c>
      <c r="H1360" s="6">
        <v>41347</v>
      </c>
      <c r="I1360" s="6">
        <v>20268</v>
      </c>
      <c r="J1360" s="6">
        <v>129495</v>
      </c>
      <c r="K1360" s="6">
        <v>93400</v>
      </c>
      <c r="L1360" s="6">
        <v>3736</v>
      </c>
      <c r="M1360" s="6">
        <v>110000</v>
      </c>
      <c r="N1360" s="11" t="s">
        <v>16</v>
      </c>
      <c r="O1360" s="17">
        <f t="shared" si="62"/>
        <v>1.2244523394381153</v>
      </c>
    </row>
    <row r="1361" spans="1:15" ht="9.75" outlineLevel="4">
      <c r="A1361" s="3" t="s">
        <v>621</v>
      </c>
      <c r="B1361" s="3" t="s">
        <v>13</v>
      </c>
      <c r="C1361" s="22"/>
      <c r="D1361" s="4" t="s">
        <v>628</v>
      </c>
      <c r="E1361" s="4" t="s">
        <v>629</v>
      </c>
      <c r="F1361" s="6">
        <v>66683</v>
      </c>
      <c r="G1361" s="6">
        <v>2325</v>
      </c>
      <c r="H1361" s="6">
        <v>36300</v>
      </c>
      <c r="I1361" s="6">
        <v>17244</v>
      </c>
      <c r="J1361" s="6">
        <v>70509</v>
      </c>
      <c r="K1361" s="6">
        <v>46445</v>
      </c>
      <c r="L1361" s="6">
        <v>2859</v>
      </c>
      <c r="M1361" s="6">
        <v>271000</v>
      </c>
      <c r="N1361" s="11" t="s">
        <v>16</v>
      </c>
      <c r="O1361" s="17">
        <f t="shared" si="62"/>
        <v>0.6965043564326739</v>
      </c>
    </row>
    <row r="1362" spans="1:15" ht="9.75" outlineLevel="4">
      <c r="A1362" s="3" t="s">
        <v>621</v>
      </c>
      <c r="B1362" s="3" t="s">
        <v>13</v>
      </c>
      <c r="C1362" s="22"/>
      <c r="D1362" s="4" t="s">
        <v>662</v>
      </c>
      <c r="E1362" s="4" t="s">
        <v>663</v>
      </c>
      <c r="F1362" s="6">
        <v>57161</v>
      </c>
      <c r="G1362" s="6">
        <v>575</v>
      </c>
      <c r="H1362" s="6">
        <v>9384</v>
      </c>
      <c r="I1362" s="6">
        <v>5626</v>
      </c>
      <c r="J1362" s="6">
        <v>21432</v>
      </c>
      <c r="K1362" s="6">
        <v>13927</v>
      </c>
      <c r="L1362" s="6">
        <v>839</v>
      </c>
      <c r="M1362" s="6">
        <v>35000</v>
      </c>
      <c r="N1362" s="11" t="s">
        <v>16</v>
      </c>
      <c r="O1362" s="17">
        <f t="shared" si="62"/>
        <v>0.24364514266720316</v>
      </c>
    </row>
    <row r="1363" spans="1:15" ht="9.75" outlineLevel="4">
      <c r="A1363" s="3" t="s">
        <v>621</v>
      </c>
      <c r="B1363" s="3" t="s">
        <v>13</v>
      </c>
      <c r="C1363" s="22"/>
      <c r="D1363" s="4" t="s">
        <v>651</v>
      </c>
      <c r="E1363" s="4" t="s">
        <v>652</v>
      </c>
      <c r="F1363" s="6">
        <v>48680.8</v>
      </c>
      <c r="G1363" s="6">
        <v>513</v>
      </c>
      <c r="H1363" s="6">
        <v>8390.4</v>
      </c>
      <c r="I1363" s="6">
        <v>3982.1</v>
      </c>
      <c r="J1363" s="6">
        <v>17989.3</v>
      </c>
      <c r="K1363" s="6">
        <v>12623.4</v>
      </c>
      <c r="L1363" s="6">
        <v>542.8</v>
      </c>
      <c r="M1363" s="6">
        <v>51700</v>
      </c>
      <c r="N1363" s="11" t="s">
        <v>16</v>
      </c>
      <c r="O1363" s="17">
        <f t="shared" si="62"/>
        <v>0.2593096251499564</v>
      </c>
    </row>
    <row r="1364" spans="1:15" ht="9.75" outlineLevel="4">
      <c r="A1364" s="3" t="s">
        <v>621</v>
      </c>
      <c r="B1364" s="3" t="s">
        <v>13</v>
      </c>
      <c r="C1364" s="22"/>
      <c r="D1364" s="4" t="s">
        <v>637</v>
      </c>
      <c r="E1364" s="4" t="s">
        <v>638</v>
      </c>
      <c r="F1364" s="6">
        <v>45998</v>
      </c>
      <c r="G1364" s="6">
        <v>1736</v>
      </c>
      <c r="H1364" s="6">
        <v>25258</v>
      </c>
      <c r="I1364" s="6">
        <v>14633</v>
      </c>
      <c r="J1364" s="6">
        <v>92023</v>
      </c>
      <c r="K1364" s="6">
        <v>72343</v>
      </c>
      <c r="L1364" s="6">
        <v>2406</v>
      </c>
      <c r="M1364" s="6">
        <v>129200</v>
      </c>
      <c r="N1364" s="11" t="s">
        <v>16</v>
      </c>
      <c r="O1364" s="17">
        <f t="shared" si="62"/>
        <v>1.57274229314318</v>
      </c>
    </row>
    <row r="1365" spans="1:15" ht="9.75" outlineLevel="4">
      <c r="A1365" s="3" t="s">
        <v>621</v>
      </c>
      <c r="B1365" s="3" t="s">
        <v>13</v>
      </c>
      <c r="C1365" s="22"/>
      <c r="D1365" s="4" t="s">
        <v>639</v>
      </c>
      <c r="E1365" s="4" t="s">
        <v>640</v>
      </c>
      <c r="F1365" s="6">
        <v>41373</v>
      </c>
      <c r="G1365" s="6">
        <v>609</v>
      </c>
      <c r="H1365" s="6">
        <v>10816</v>
      </c>
      <c r="I1365" s="6">
        <v>5176</v>
      </c>
      <c r="J1365" s="6">
        <v>23004</v>
      </c>
      <c r="K1365" s="6">
        <v>16431</v>
      </c>
      <c r="L1365" s="6">
        <v>854</v>
      </c>
      <c r="M1365" s="6">
        <v>113000</v>
      </c>
      <c r="N1365" s="11" t="s">
        <v>16</v>
      </c>
      <c r="O1365" s="17">
        <f t="shared" si="62"/>
        <v>0.3971430643173084</v>
      </c>
    </row>
    <row r="1366" spans="1:15" ht="9.75" outlineLevel="4">
      <c r="A1366" s="3" t="s">
        <v>621</v>
      </c>
      <c r="B1366" s="3" t="s">
        <v>13</v>
      </c>
      <c r="C1366" s="22"/>
      <c r="D1366" s="4" t="s">
        <v>636</v>
      </c>
      <c r="E1366" s="4" t="s">
        <v>64</v>
      </c>
      <c r="F1366" s="6">
        <v>36330.2</v>
      </c>
      <c r="G1366" s="6">
        <v>921.5</v>
      </c>
      <c r="H1366" s="6">
        <v>17073.8</v>
      </c>
      <c r="I1366" s="6">
        <v>6776.5</v>
      </c>
      <c r="J1366" s="6">
        <v>13377</v>
      </c>
      <c r="K1366" s="6">
        <v>8450.3</v>
      </c>
      <c r="L1366" s="6">
        <v>711.2</v>
      </c>
      <c r="M1366" s="6">
        <v>137000</v>
      </c>
      <c r="N1366" s="11" t="s">
        <v>16</v>
      </c>
      <c r="O1366" s="17">
        <f t="shared" si="62"/>
        <v>0.23259712305464875</v>
      </c>
    </row>
    <row r="1367" spans="1:15" ht="9.75" outlineLevel="4">
      <c r="A1367" s="3" t="s">
        <v>621</v>
      </c>
      <c r="B1367" s="3" t="s">
        <v>13</v>
      </c>
      <c r="C1367" s="22"/>
      <c r="D1367" s="4" t="s">
        <v>643</v>
      </c>
      <c r="E1367" s="4" t="s">
        <v>644</v>
      </c>
      <c r="F1367" s="6">
        <v>34244</v>
      </c>
      <c r="G1367" s="6">
        <v>853</v>
      </c>
      <c r="H1367" s="6">
        <v>16912</v>
      </c>
      <c r="I1367" s="6">
        <v>9827</v>
      </c>
      <c r="J1367" s="6">
        <v>66815</v>
      </c>
      <c r="K1367" s="6">
        <v>44634</v>
      </c>
      <c r="L1367" s="6">
        <v>1642</v>
      </c>
      <c r="M1367" s="6">
        <v>104000</v>
      </c>
      <c r="N1367" s="11" t="s">
        <v>16</v>
      </c>
      <c r="O1367" s="17">
        <f t="shared" si="62"/>
        <v>1.3034108164934004</v>
      </c>
    </row>
    <row r="1368" spans="1:15" ht="9.75" outlineLevel="4">
      <c r="A1368" s="3" t="s">
        <v>621</v>
      </c>
      <c r="B1368" s="3" t="s">
        <v>13</v>
      </c>
      <c r="C1368" s="22"/>
      <c r="D1368" s="4" t="s">
        <v>645</v>
      </c>
      <c r="E1368" s="4" t="s">
        <v>646</v>
      </c>
      <c r="F1368" s="6">
        <v>29767</v>
      </c>
      <c r="G1368" s="6">
        <v>796</v>
      </c>
      <c r="H1368" s="6">
        <v>12759</v>
      </c>
      <c r="I1368" s="6">
        <v>6071</v>
      </c>
      <c r="J1368" s="6">
        <v>35187</v>
      </c>
      <c r="K1368" s="6">
        <v>18252</v>
      </c>
      <c r="L1368" s="6">
        <v>1153</v>
      </c>
      <c r="M1368" s="6">
        <v>82500</v>
      </c>
      <c r="N1368" s="11" t="s">
        <v>16</v>
      </c>
      <c r="O1368" s="17">
        <f t="shared" si="62"/>
        <v>0.6131622266268015</v>
      </c>
    </row>
    <row r="1369" spans="1:15" ht="9.75" outlineLevel="4">
      <c r="A1369" s="3" t="s">
        <v>621</v>
      </c>
      <c r="B1369" s="3" t="s">
        <v>13</v>
      </c>
      <c r="C1369" s="22"/>
      <c r="D1369" s="4" t="s">
        <v>630</v>
      </c>
      <c r="E1369" s="4" t="s">
        <v>631</v>
      </c>
      <c r="F1369" s="6">
        <v>27198.6</v>
      </c>
      <c r="G1369" s="6">
        <v>516.9</v>
      </c>
      <c r="H1369" s="6">
        <v>13096.5</v>
      </c>
      <c r="I1369" s="6">
        <v>12024.2</v>
      </c>
      <c r="J1369" s="6">
        <v>25761.8</v>
      </c>
      <c r="K1369" s="6">
        <v>14854</v>
      </c>
      <c r="L1369" s="6">
        <v>328.2</v>
      </c>
      <c r="M1369" s="6">
        <v>265000</v>
      </c>
      <c r="N1369" s="11" t="s">
        <v>16</v>
      </c>
      <c r="O1369" s="17">
        <f t="shared" si="62"/>
        <v>0.5461310508629121</v>
      </c>
    </row>
    <row r="1370" spans="1:15" ht="9.75" outlineLevel="4">
      <c r="A1370" s="3" t="s">
        <v>621</v>
      </c>
      <c r="B1370" s="3" t="s">
        <v>13</v>
      </c>
      <c r="C1370" s="22"/>
      <c r="D1370" s="4" t="s">
        <v>649</v>
      </c>
      <c r="E1370" s="4" t="s">
        <v>650</v>
      </c>
      <c r="F1370" s="6">
        <v>26528.4</v>
      </c>
      <c r="G1370" s="6">
        <v>298.5</v>
      </c>
      <c r="H1370" s="6">
        <v>5546.2</v>
      </c>
      <c r="I1370" s="6">
        <v>2091.4</v>
      </c>
      <c r="J1370" s="6">
        <v>8863.3</v>
      </c>
      <c r="K1370" s="6">
        <v>5702</v>
      </c>
      <c r="L1370" s="6">
        <v>426.8</v>
      </c>
      <c r="M1370" s="6">
        <v>69865</v>
      </c>
      <c r="N1370" s="11" t="s">
        <v>16</v>
      </c>
      <c r="O1370" s="17">
        <f t="shared" si="62"/>
        <v>0.21493946110583373</v>
      </c>
    </row>
    <row r="1371" spans="1:15" ht="9.75" outlineLevel="4">
      <c r="A1371" s="3" t="s">
        <v>621</v>
      </c>
      <c r="B1371" s="3" t="s">
        <v>13</v>
      </c>
      <c r="C1371" s="22"/>
      <c r="D1371" s="4" t="s">
        <v>766</v>
      </c>
      <c r="E1371" s="4" t="s">
        <v>767</v>
      </c>
      <c r="F1371" s="6">
        <v>25434</v>
      </c>
      <c r="G1371" s="8" t="s">
        <v>64</v>
      </c>
      <c r="H1371" s="9">
        <v>0</v>
      </c>
      <c r="I1371" s="6">
        <v>1982</v>
      </c>
      <c r="J1371" s="6">
        <v>32535</v>
      </c>
      <c r="K1371" s="6">
        <v>15829</v>
      </c>
      <c r="L1371" s="8" t="s">
        <v>64</v>
      </c>
      <c r="M1371" s="9">
        <v>0</v>
      </c>
      <c r="N1371" s="11" t="s">
        <v>16</v>
      </c>
      <c r="O1371" s="17">
        <f t="shared" si="62"/>
        <v>0.6223559015491075</v>
      </c>
    </row>
    <row r="1372" spans="1:15" ht="9.75" outlineLevel="4">
      <c r="A1372" s="3" t="s">
        <v>621</v>
      </c>
      <c r="B1372" s="3" t="s">
        <v>13</v>
      </c>
      <c r="C1372" s="22"/>
      <c r="D1372" s="4" t="s">
        <v>676</v>
      </c>
      <c r="E1372" s="4" t="s">
        <v>64</v>
      </c>
      <c r="F1372" s="6">
        <v>23019.8</v>
      </c>
      <c r="G1372" s="6">
        <v>260.5</v>
      </c>
      <c r="H1372" s="6">
        <v>3039.2</v>
      </c>
      <c r="I1372" s="6">
        <v>1726.6</v>
      </c>
      <c r="J1372" s="6">
        <v>9057.1</v>
      </c>
      <c r="K1372" s="6">
        <v>6412.9</v>
      </c>
      <c r="L1372" s="6">
        <v>147.1</v>
      </c>
      <c r="M1372" s="6">
        <v>25000</v>
      </c>
      <c r="N1372" s="11" t="s">
        <v>16</v>
      </c>
      <c r="O1372" s="17">
        <f t="shared" si="62"/>
        <v>0.2785819164371541</v>
      </c>
    </row>
    <row r="1373" spans="1:15" ht="9.75" outlineLevel="4">
      <c r="A1373" s="3" t="s">
        <v>621</v>
      </c>
      <c r="B1373" s="3" t="s">
        <v>13</v>
      </c>
      <c r="C1373" s="22"/>
      <c r="D1373" s="4" t="s">
        <v>779</v>
      </c>
      <c r="E1373" s="4" t="s">
        <v>64</v>
      </c>
      <c r="F1373" s="6">
        <v>21200.9</v>
      </c>
      <c r="G1373" s="6">
        <v>548.9</v>
      </c>
      <c r="H1373" s="6">
        <v>10137.7</v>
      </c>
      <c r="I1373" s="6">
        <v>5189.8</v>
      </c>
      <c r="J1373" s="6">
        <v>34831.3</v>
      </c>
      <c r="K1373" s="6">
        <v>25836.2</v>
      </c>
      <c r="L1373" s="6">
        <v>728.3</v>
      </c>
      <c r="M1373" s="9">
        <v>0</v>
      </c>
      <c r="N1373" s="11" t="s">
        <v>16</v>
      </c>
      <c r="O1373" s="17">
        <f t="shared" si="62"/>
        <v>1.2186369446580096</v>
      </c>
    </row>
    <row r="1374" spans="1:15" ht="9.75" outlineLevel="4">
      <c r="A1374" s="3" t="s">
        <v>621</v>
      </c>
      <c r="B1374" s="3" t="s">
        <v>13</v>
      </c>
      <c r="C1374" s="22"/>
      <c r="D1374" s="4" t="s">
        <v>773</v>
      </c>
      <c r="E1374" s="4" t="s">
        <v>774</v>
      </c>
      <c r="F1374" s="6">
        <v>18591</v>
      </c>
      <c r="G1374" s="6">
        <v>746</v>
      </c>
      <c r="H1374" s="9">
        <v>0</v>
      </c>
      <c r="I1374" s="6">
        <v>7104</v>
      </c>
      <c r="J1374" s="6">
        <v>14842</v>
      </c>
      <c r="K1374" s="6">
        <v>7879</v>
      </c>
      <c r="L1374" s="6">
        <v>1056</v>
      </c>
      <c r="M1374" s="9">
        <v>0</v>
      </c>
      <c r="N1374" s="11" t="s">
        <v>16</v>
      </c>
      <c r="O1374" s="17">
        <f t="shared" si="62"/>
        <v>0.4238072185466086</v>
      </c>
    </row>
    <row r="1375" spans="1:15" ht="9.75" outlineLevel="4">
      <c r="A1375" s="3" t="s">
        <v>621</v>
      </c>
      <c r="B1375" s="3" t="s">
        <v>13</v>
      </c>
      <c r="C1375" s="22"/>
      <c r="D1375" s="4" t="s">
        <v>679</v>
      </c>
      <c r="E1375" s="4" t="s">
        <v>64</v>
      </c>
      <c r="F1375" s="6">
        <v>18205</v>
      </c>
      <c r="G1375" s="6">
        <v>385</v>
      </c>
      <c r="H1375" s="6">
        <v>8043</v>
      </c>
      <c r="I1375" s="6">
        <v>4192</v>
      </c>
      <c r="J1375" s="6">
        <v>22947</v>
      </c>
      <c r="K1375" s="6">
        <v>14397</v>
      </c>
      <c r="L1375" s="6">
        <v>535</v>
      </c>
      <c r="M1375" s="6">
        <v>22100</v>
      </c>
      <c r="N1375" s="11" t="s">
        <v>16</v>
      </c>
      <c r="O1375" s="17">
        <f t="shared" si="62"/>
        <v>0.7908266959626477</v>
      </c>
    </row>
    <row r="1376" spans="1:15" ht="9.75" outlineLevel="4">
      <c r="A1376" s="3" t="s">
        <v>621</v>
      </c>
      <c r="B1376" s="3" t="s">
        <v>13</v>
      </c>
      <c r="C1376" s="22"/>
      <c r="D1376" s="4" t="s">
        <v>660</v>
      </c>
      <c r="E1376" s="4" t="s">
        <v>661</v>
      </c>
      <c r="F1376" s="6">
        <v>17820</v>
      </c>
      <c r="G1376" s="6">
        <v>277</v>
      </c>
      <c r="H1376" s="6">
        <v>4471</v>
      </c>
      <c r="I1376" s="6">
        <v>1470</v>
      </c>
      <c r="J1376" s="6">
        <v>4485</v>
      </c>
      <c r="K1376" s="6">
        <v>2092</v>
      </c>
      <c r="L1376" s="6">
        <v>239</v>
      </c>
      <c r="M1376" s="6">
        <v>38500</v>
      </c>
      <c r="N1376" s="11" t="s">
        <v>16</v>
      </c>
      <c r="O1376" s="17">
        <f t="shared" si="62"/>
        <v>0.11739618406285073</v>
      </c>
    </row>
    <row r="1377" spans="1:15" ht="9.75" outlineLevel="4">
      <c r="A1377" s="3" t="s">
        <v>621</v>
      </c>
      <c r="B1377" s="3" t="s">
        <v>13</v>
      </c>
      <c r="C1377" s="22"/>
      <c r="D1377" s="4" t="s">
        <v>658</v>
      </c>
      <c r="E1377" s="4" t="s">
        <v>659</v>
      </c>
      <c r="F1377" s="6">
        <v>17630.3</v>
      </c>
      <c r="G1377" s="6">
        <v>535.2</v>
      </c>
      <c r="H1377" s="6">
        <v>9591.1</v>
      </c>
      <c r="I1377" s="6">
        <v>3783.3</v>
      </c>
      <c r="J1377" s="6">
        <v>21964.5</v>
      </c>
      <c r="K1377" s="6">
        <v>15396.9</v>
      </c>
      <c r="L1377" s="6">
        <v>712.4</v>
      </c>
      <c r="M1377" s="6">
        <v>42000</v>
      </c>
      <c r="N1377" s="11" t="s">
        <v>16</v>
      </c>
      <c r="O1377" s="17">
        <f t="shared" si="62"/>
        <v>0.8733203632382887</v>
      </c>
    </row>
    <row r="1378" spans="1:15" ht="9.75" outlineLevel="4">
      <c r="A1378" s="3" t="s">
        <v>621</v>
      </c>
      <c r="B1378" s="3" t="s">
        <v>13</v>
      </c>
      <c r="C1378" s="22"/>
      <c r="D1378" s="4" t="s">
        <v>769</v>
      </c>
      <c r="E1378" s="4" t="s">
        <v>770</v>
      </c>
      <c r="F1378" s="6">
        <v>16034</v>
      </c>
      <c r="G1378" s="6">
        <v>449</v>
      </c>
      <c r="H1378" s="9">
        <v>0</v>
      </c>
      <c r="I1378" s="6">
        <v>3796</v>
      </c>
      <c r="J1378" s="6">
        <v>11958</v>
      </c>
      <c r="K1378" s="6">
        <v>6527</v>
      </c>
      <c r="L1378" s="6">
        <v>691</v>
      </c>
      <c r="M1378" s="9">
        <v>0</v>
      </c>
      <c r="N1378" s="11" t="s">
        <v>16</v>
      </c>
      <c r="O1378" s="17">
        <f t="shared" si="62"/>
        <v>0.40707247099912686</v>
      </c>
    </row>
    <row r="1379" spans="1:15" ht="9.75" outlineLevel="4">
      <c r="A1379" s="3" t="s">
        <v>621</v>
      </c>
      <c r="B1379" s="3" t="s">
        <v>13</v>
      </c>
      <c r="C1379" s="22"/>
      <c r="D1379" s="4" t="s">
        <v>670</v>
      </c>
      <c r="E1379" s="4" t="s">
        <v>671</v>
      </c>
      <c r="F1379" s="6">
        <v>15832.4</v>
      </c>
      <c r="G1379" s="6">
        <v>564</v>
      </c>
      <c r="H1379" s="6">
        <v>7438.5</v>
      </c>
      <c r="I1379" s="6">
        <v>3608.1</v>
      </c>
      <c r="J1379" s="6">
        <v>17542.2</v>
      </c>
      <c r="K1379" s="6">
        <v>12514.8</v>
      </c>
      <c r="L1379" s="6">
        <v>471.9</v>
      </c>
      <c r="M1379" s="6">
        <v>32900</v>
      </c>
      <c r="N1379" s="11" t="s">
        <v>16</v>
      </c>
      <c r="O1379" s="17">
        <f t="shared" si="62"/>
        <v>0.7904550162956974</v>
      </c>
    </row>
    <row r="1380" spans="1:15" ht="9.75" outlineLevel="4">
      <c r="A1380" s="3" t="s">
        <v>621</v>
      </c>
      <c r="B1380" s="3" t="s">
        <v>13</v>
      </c>
      <c r="C1380" s="22"/>
      <c r="D1380" s="4" t="s">
        <v>647</v>
      </c>
      <c r="E1380" s="4" t="s">
        <v>648</v>
      </c>
      <c r="F1380" s="6">
        <v>15389</v>
      </c>
      <c r="G1380" s="6">
        <v>439</v>
      </c>
      <c r="H1380" s="6">
        <v>5854</v>
      </c>
      <c r="I1380" s="6">
        <v>3163</v>
      </c>
      <c r="J1380" s="6">
        <v>5741</v>
      </c>
      <c r="K1380" s="6">
        <v>3834</v>
      </c>
      <c r="L1380" s="6">
        <v>851</v>
      </c>
      <c r="M1380" s="6">
        <v>75250</v>
      </c>
      <c r="N1380" s="11" t="s">
        <v>16</v>
      </c>
      <c r="O1380" s="17">
        <f t="shared" si="62"/>
        <v>0.2491389953863149</v>
      </c>
    </row>
    <row r="1381" spans="1:15" ht="9.75" outlineLevel="4">
      <c r="A1381" s="3" t="s">
        <v>621</v>
      </c>
      <c r="B1381" s="3" t="s">
        <v>13</v>
      </c>
      <c r="C1381" s="22"/>
      <c r="D1381" s="4" t="s">
        <v>653</v>
      </c>
      <c r="E1381" s="4" t="s">
        <v>64</v>
      </c>
      <c r="F1381" s="6">
        <v>15031.3</v>
      </c>
      <c r="G1381" s="6">
        <v>224</v>
      </c>
      <c r="H1381" s="6">
        <v>3023.7</v>
      </c>
      <c r="I1381" s="6">
        <v>2753.4</v>
      </c>
      <c r="J1381" s="6">
        <v>10147.6</v>
      </c>
      <c r="K1381" s="6">
        <v>7333</v>
      </c>
      <c r="L1381" s="6">
        <v>301.4</v>
      </c>
      <c r="M1381" s="6">
        <v>48240</v>
      </c>
      <c r="N1381" s="11" t="s">
        <v>16</v>
      </c>
      <c r="O1381" s="17">
        <f t="shared" si="62"/>
        <v>0.4878486890688098</v>
      </c>
    </row>
    <row r="1382" spans="1:15" ht="9.75" outlineLevel="4">
      <c r="A1382" s="3" t="s">
        <v>621</v>
      </c>
      <c r="B1382" s="3" t="s">
        <v>13</v>
      </c>
      <c r="C1382" s="22"/>
      <c r="D1382" s="4" t="s">
        <v>775</v>
      </c>
      <c r="E1382" s="4" t="s">
        <v>64</v>
      </c>
      <c r="F1382" s="6">
        <v>14965.5</v>
      </c>
      <c r="G1382" s="6">
        <v>131.9</v>
      </c>
      <c r="H1382" s="6">
        <v>2055.2</v>
      </c>
      <c r="I1382" s="6">
        <v>990.6</v>
      </c>
      <c r="J1382" s="6">
        <v>6991.9</v>
      </c>
      <c r="K1382" s="6">
        <v>2589.7</v>
      </c>
      <c r="L1382" s="6">
        <v>163.9</v>
      </c>
      <c r="M1382" s="9">
        <v>0</v>
      </c>
      <c r="N1382" s="11" t="s">
        <v>16</v>
      </c>
      <c r="O1382" s="17">
        <f t="shared" si="62"/>
        <v>0.17304466940630114</v>
      </c>
    </row>
    <row r="1383" spans="1:15" ht="9.75" outlineLevel="4">
      <c r="A1383" s="3" t="s">
        <v>621</v>
      </c>
      <c r="B1383" s="3" t="s">
        <v>13</v>
      </c>
      <c r="C1383" s="22"/>
      <c r="D1383" s="4" t="s">
        <v>672</v>
      </c>
      <c r="E1383" s="4" t="s">
        <v>673</v>
      </c>
      <c r="F1383" s="6">
        <v>14580</v>
      </c>
      <c r="G1383" s="6">
        <v>494</v>
      </c>
      <c r="H1383" s="6">
        <v>9295</v>
      </c>
      <c r="I1383" s="6">
        <v>3769</v>
      </c>
      <c r="J1383" s="6">
        <v>15153</v>
      </c>
      <c r="K1383" s="6">
        <v>10221</v>
      </c>
      <c r="L1383" s="6">
        <v>582</v>
      </c>
      <c r="M1383" s="6">
        <v>29790</v>
      </c>
      <c r="N1383" s="11" t="s">
        <v>16</v>
      </c>
      <c r="O1383" s="17">
        <f t="shared" si="62"/>
        <v>0.7010288065843622</v>
      </c>
    </row>
    <row r="1384" spans="1:15" ht="9.75" outlineLevel="4">
      <c r="A1384" s="3" t="s">
        <v>621</v>
      </c>
      <c r="B1384" s="3" t="s">
        <v>13</v>
      </c>
      <c r="C1384" s="22"/>
      <c r="D1384" s="4" t="s">
        <v>677</v>
      </c>
      <c r="E1384" s="4" t="s">
        <v>678</v>
      </c>
      <c r="F1384" s="6">
        <v>10922</v>
      </c>
      <c r="G1384" s="6">
        <v>226</v>
      </c>
      <c r="H1384" s="6">
        <v>2796</v>
      </c>
      <c r="I1384" s="6">
        <v>2365</v>
      </c>
      <c r="J1384" s="6">
        <v>36763</v>
      </c>
      <c r="K1384" s="6">
        <v>29357</v>
      </c>
      <c r="L1384" s="6">
        <v>399</v>
      </c>
      <c r="M1384" s="6">
        <v>24500</v>
      </c>
      <c r="N1384" s="11" t="s">
        <v>16</v>
      </c>
      <c r="O1384" s="17">
        <f t="shared" si="62"/>
        <v>2.6878776780809375</v>
      </c>
    </row>
    <row r="1385" spans="1:15" ht="9.75" outlineLevel="4">
      <c r="A1385" s="3" t="s">
        <v>621</v>
      </c>
      <c r="B1385" s="3" t="s">
        <v>13</v>
      </c>
      <c r="C1385" s="22"/>
      <c r="D1385" s="4" t="s">
        <v>656</v>
      </c>
      <c r="E1385" s="4" t="s">
        <v>657</v>
      </c>
      <c r="F1385" s="6">
        <v>10780.4</v>
      </c>
      <c r="G1385" s="6">
        <v>395.6</v>
      </c>
      <c r="H1385" s="6">
        <v>3579.6</v>
      </c>
      <c r="I1385" s="6">
        <v>1490.2</v>
      </c>
      <c r="J1385" s="6">
        <v>8239.2</v>
      </c>
      <c r="K1385" s="6">
        <v>5291.6</v>
      </c>
      <c r="L1385" s="6">
        <v>473</v>
      </c>
      <c r="M1385" s="6">
        <v>44000</v>
      </c>
      <c r="N1385" s="11" t="s">
        <v>16</v>
      </c>
      <c r="O1385" s="17">
        <f t="shared" si="62"/>
        <v>0.49085377165967875</v>
      </c>
    </row>
    <row r="1386" spans="1:15" ht="9.75" outlineLevel="4">
      <c r="A1386" s="3" t="s">
        <v>621</v>
      </c>
      <c r="B1386" s="3" t="s">
        <v>13</v>
      </c>
      <c r="C1386" s="22"/>
      <c r="D1386" s="4" t="s">
        <v>689</v>
      </c>
      <c r="E1386" s="4" t="s">
        <v>690</v>
      </c>
      <c r="F1386" s="6">
        <v>9503.2</v>
      </c>
      <c r="G1386" s="6">
        <v>161.4</v>
      </c>
      <c r="H1386" s="6">
        <v>2740.8</v>
      </c>
      <c r="I1386" s="6">
        <v>1172.6</v>
      </c>
      <c r="J1386" s="6">
        <v>2769.6</v>
      </c>
      <c r="K1386" s="6">
        <v>1544.5</v>
      </c>
      <c r="L1386" s="6">
        <v>149.4</v>
      </c>
      <c r="M1386" s="6">
        <v>17246</v>
      </c>
      <c r="N1386" s="11" t="s">
        <v>16</v>
      </c>
      <c r="O1386" s="17">
        <f aca="true" t="shared" si="63" ref="O1386:O1417">K1386/F1386</f>
        <v>0.1625242023739372</v>
      </c>
    </row>
    <row r="1387" spans="1:15" ht="9.75" outlineLevel="4">
      <c r="A1387" s="3" t="s">
        <v>621</v>
      </c>
      <c r="B1387" s="3" t="s">
        <v>13</v>
      </c>
      <c r="C1387" s="22"/>
      <c r="D1387" s="4" t="s">
        <v>680</v>
      </c>
      <c r="E1387" s="4" t="s">
        <v>681</v>
      </c>
      <c r="F1387" s="6">
        <v>9263.9</v>
      </c>
      <c r="G1387" s="6">
        <v>125.3</v>
      </c>
      <c r="H1387" s="6">
        <v>2645.9</v>
      </c>
      <c r="I1387" s="6">
        <v>1011.7</v>
      </c>
      <c r="J1387" s="6">
        <v>6139.8</v>
      </c>
      <c r="K1387" s="6">
        <v>4436.4</v>
      </c>
      <c r="L1387" s="6">
        <v>144.1</v>
      </c>
      <c r="M1387" s="6">
        <v>20700</v>
      </c>
      <c r="N1387" s="11" t="s">
        <v>16</v>
      </c>
      <c r="O1387" s="17">
        <f t="shared" si="63"/>
        <v>0.47889117974071393</v>
      </c>
    </row>
    <row r="1388" spans="1:15" ht="9.75" outlineLevel="4">
      <c r="A1388" s="3" t="s">
        <v>621</v>
      </c>
      <c r="B1388" s="3" t="s">
        <v>13</v>
      </c>
      <c r="C1388" s="22"/>
      <c r="D1388" s="4" t="s">
        <v>668</v>
      </c>
      <c r="E1388" s="4" t="s">
        <v>669</v>
      </c>
      <c r="F1388" s="6">
        <v>8851.4</v>
      </c>
      <c r="G1388" s="6">
        <v>128.3</v>
      </c>
      <c r="H1388" s="6">
        <v>2292.6</v>
      </c>
      <c r="I1388" s="6">
        <v>1231</v>
      </c>
      <c r="J1388" s="6">
        <v>5496.8</v>
      </c>
      <c r="K1388" s="6">
        <v>2906.3</v>
      </c>
      <c r="L1388" s="6">
        <v>131.1</v>
      </c>
      <c r="M1388" s="6">
        <v>33200</v>
      </c>
      <c r="N1388" s="11" t="s">
        <v>16</v>
      </c>
      <c r="O1388" s="17">
        <f t="shared" si="63"/>
        <v>0.32834353887520623</v>
      </c>
    </row>
    <row r="1389" spans="1:15" ht="9.75" outlineLevel="4">
      <c r="A1389" s="3" t="s">
        <v>621</v>
      </c>
      <c r="B1389" s="3" t="s">
        <v>13</v>
      </c>
      <c r="C1389" s="22"/>
      <c r="D1389" s="4" t="s">
        <v>664</v>
      </c>
      <c r="E1389" s="4" t="s">
        <v>665</v>
      </c>
      <c r="F1389" s="6">
        <v>8583.4</v>
      </c>
      <c r="G1389" s="6">
        <v>136.4</v>
      </c>
      <c r="H1389" s="6">
        <v>2873.1</v>
      </c>
      <c r="I1389" s="6">
        <v>1182.8</v>
      </c>
      <c r="J1389" s="6">
        <v>3119.1</v>
      </c>
      <c r="K1389" s="6">
        <v>2201</v>
      </c>
      <c r="L1389" s="6">
        <v>171.4</v>
      </c>
      <c r="M1389" s="6">
        <v>35000</v>
      </c>
      <c r="N1389" s="11" t="s">
        <v>16</v>
      </c>
      <c r="O1389" s="17">
        <f t="shared" si="63"/>
        <v>0.2564251928140364</v>
      </c>
    </row>
    <row r="1390" spans="1:15" ht="9.75" outlineLevel="4">
      <c r="A1390" s="3" t="s">
        <v>621</v>
      </c>
      <c r="B1390" s="3" t="s">
        <v>13</v>
      </c>
      <c r="C1390" s="22"/>
      <c r="D1390" s="4" t="s">
        <v>733</v>
      </c>
      <c r="E1390" s="4" t="s">
        <v>734</v>
      </c>
      <c r="F1390" s="6">
        <v>8471</v>
      </c>
      <c r="G1390" s="6">
        <v>80</v>
      </c>
      <c r="H1390" s="6">
        <v>2830</v>
      </c>
      <c r="I1390" s="6">
        <v>1203</v>
      </c>
      <c r="J1390" s="6">
        <v>15196</v>
      </c>
      <c r="K1390" s="6">
        <v>9605</v>
      </c>
      <c r="L1390" s="6">
        <v>204</v>
      </c>
      <c r="M1390" s="6">
        <v>5350</v>
      </c>
      <c r="N1390" s="11" t="s">
        <v>16</v>
      </c>
      <c r="O1390" s="17">
        <f t="shared" si="63"/>
        <v>1.1338684925038367</v>
      </c>
    </row>
    <row r="1391" spans="1:15" ht="9.75" outlineLevel="4">
      <c r="A1391" s="3" t="s">
        <v>621</v>
      </c>
      <c r="B1391" s="3" t="s">
        <v>13</v>
      </c>
      <c r="C1391" s="22"/>
      <c r="D1391" s="4" t="s">
        <v>702</v>
      </c>
      <c r="E1391" s="4" t="s">
        <v>703</v>
      </c>
      <c r="F1391" s="6">
        <v>8264</v>
      </c>
      <c r="G1391" s="6">
        <v>302</v>
      </c>
      <c r="H1391" s="6">
        <v>4263</v>
      </c>
      <c r="I1391" s="6">
        <v>2101</v>
      </c>
      <c r="J1391" s="6">
        <v>8543</v>
      </c>
      <c r="K1391" s="6">
        <v>5383</v>
      </c>
      <c r="L1391" s="6">
        <v>332</v>
      </c>
      <c r="M1391" s="6">
        <v>11650</v>
      </c>
      <c r="N1391" s="11" t="s">
        <v>16</v>
      </c>
      <c r="O1391" s="17">
        <f t="shared" si="63"/>
        <v>0.6513794772507261</v>
      </c>
    </row>
    <row r="1392" spans="1:15" ht="9.75" outlineLevel="4">
      <c r="A1392" s="3" t="s">
        <v>621</v>
      </c>
      <c r="B1392" s="3" t="s">
        <v>13</v>
      </c>
      <c r="C1392" s="22"/>
      <c r="D1392" s="4" t="s">
        <v>685</v>
      </c>
      <c r="E1392" s="4" t="s">
        <v>686</v>
      </c>
      <c r="F1392" s="6">
        <v>8082</v>
      </c>
      <c r="G1392" s="6">
        <v>286</v>
      </c>
      <c r="H1392" s="6">
        <v>5513</v>
      </c>
      <c r="I1392" s="6">
        <v>2347</v>
      </c>
      <c r="J1392" s="6">
        <v>8089</v>
      </c>
      <c r="K1392" s="6">
        <v>5479</v>
      </c>
      <c r="L1392" s="6">
        <v>380</v>
      </c>
      <c r="M1392" s="6">
        <v>18600</v>
      </c>
      <c r="N1392" s="11" t="s">
        <v>16</v>
      </c>
      <c r="O1392" s="17">
        <f t="shared" si="63"/>
        <v>0.6779262558772581</v>
      </c>
    </row>
    <row r="1393" spans="1:15" ht="9.75" outlineLevel="4">
      <c r="A1393" s="3" t="s">
        <v>621</v>
      </c>
      <c r="B1393" s="3" t="s">
        <v>13</v>
      </c>
      <c r="C1393" s="22"/>
      <c r="D1393" s="4" t="s">
        <v>700</v>
      </c>
      <c r="E1393" s="4" t="s">
        <v>701</v>
      </c>
      <c r="F1393" s="6">
        <v>7916.1</v>
      </c>
      <c r="G1393" s="6">
        <v>84.8</v>
      </c>
      <c r="H1393" s="6">
        <v>997.8</v>
      </c>
      <c r="I1393" s="6">
        <v>597.2</v>
      </c>
      <c r="J1393" s="6">
        <v>1932.3</v>
      </c>
      <c r="K1393" s="6">
        <v>1317.5</v>
      </c>
      <c r="L1393" s="6">
        <v>90</v>
      </c>
      <c r="M1393" s="6">
        <v>12300</v>
      </c>
      <c r="N1393" s="11" t="s">
        <v>16</v>
      </c>
      <c r="O1393" s="17">
        <f t="shared" si="63"/>
        <v>0.16643296572807317</v>
      </c>
    </row>
    <row r="1394" spans="1:15" ht="9.75" outlineLevel="4">
      <c r="A1394" s="3" t="s">
        <v>621</v>
      </c>
      <c r="B1394" s="3" t="s">
        <v>13</v>
      </c>
      <c r="C1394" s="22"/>
      <c r="D1394" s="4" t="s">
        <v>704</v>
      </c>
      <c r="E1394" s="4" t="s">
        <v>64</v>
      </c>
      <c r="F1394" s="6">
        <v>6765.4</v>
      </c>
      <c r="G1394" s="6">
        <v>111.9</v>
      </c>
      <c r="H1394" s="6">
        <v>1942.4</v>
      </c>
      <c r="I1394" s="6">
        <v>873.2</v>
      </c>
      <c r="J1394" s="6">
        <v>1733.8</v>
      </c>
      <c r="K1394" s="6">
        <v>1272.9</v>
      </c>
      <c r="L1394" s="6">
        <v>101.5</v>
      </c>
      <c r="M1394" s="6">
        <v>10591</v>
      </c>
      <c r="N1394" s="11" t="s">
        <v>16</v>
      </c>
      <c r="O1394" s="17">
        <f t="shared" si="63"/>
        <v>0.18814852041268812</v>
      </c>
    </row>
    <row r="1395" spans="1:15" ht="9.75" outlineLevel="4">
      <c r="A1395" s="3" t="s">
        <v>621</v>
      </c>
      <c r="B1395" s="3" t="s">
        <v>13</v>
      </c>
      <c r="C1395" s="22"/>
      <c r="D1395" s="4" t="s">
        <v>776</v>
      </c>
      <c r="E1395" s="4" t="s">
        <v>64</v>
      </c>
      <c r="F1395" s="6">
        <v>6613.9</v>
      </c>
      <c r="G1395" s="6">
        <v>10.7</v>
      </c>
      <c r="H1395" s="6">
        <v>185.1</v>
      </c>
      <c r="I1395" s="6">
        <v>142.9</v>
      </c>
      <c r="J1395" s="6">
        <v>1283.7</v>
      </c>
      <c r="K1395" s="6">
        <v>485.3</v>
      </c>
      <c r="L1395" s="6">
        <v>53.3</v>
      </c>
      <c r="M1395" s="9">
        <v>0</v>
      </c>
      <c r="N1395" s="11" t="s">
        <v>16</v>
      </c>
      <c r="O1395" s="17">
        <f t="shared" si="63"/>
        <v>0.07337576921332346</v>
      </c>
    </row>
    <row r="1396" spans="1:15" ht="9.75" outlineLevel="4">
      <c r="A1396" s="3" t="s">
        <v>621</v>
      </c>
      <c r="B1396" s="3" t="s">
        <v>13</v>
      </c>
      <c r="C1396" s="22"/>
      <c r="D1396" s="4" t="s">
        <v>683</v>
      </c>
      <c r="E1396" s="4" t="s">
        <v>684</v>
      </c>
      <c r="F1396" s="6">
        <v>6121</v>
      </c>
      <c r="G1396" s="6">
        <v>199</v>
      </c>
      <c r="H1396" s="6">
        <v>2542</v>
      </c>
      <c r="I1396" s="6">
        <v>1141</v>
      </c>
      <c r="J1396" s="6">
        <v>8273</v>
      </c>
      <c r="K1396" s="6">
        <v>4894</v>
      </c>
      <c r="L1396" s="6">
        <v>170</v>
      </c>
      <c r="M1396" s="6">
        <v>19000</v>
      </c>
      <c r="N1396" s="11" t="s">
        <v>16</v>
      </c>
      <c r="O1396" s="17">
        <f t="shared" si="63"/>
        <v>0.7995425584054893</v>
      </c>
    </row>
    <row r="1397" spans="1:15" ht="9.75" outlineLevel="4">
      <c r="A1397" s="3" t="s">
        <v>621</v>
      </c>
      <c r="B1397" s="3" t="s">
        <v>13</v>
      </c>
      <c r="C1397" s="22"/>
      <c r="D1397" s="4" t="s">
        <v>720</v>
      </c>
      <c r="E1397" s="4" t="s">
        <v>721</v>
      </c>
      <c r="F1397" s="6">
        <v>6028</v>
      </c>
      <c r="G1397" s="6">
        <v>162</v>
      </c>
      <c r="H1397" s="6">
        <v>3731.8</v>
      </c>
      <c r="I1397" s="6">
        <v>2681.6</v>
      </c>
      <c r="J1397" s="6">
        <v>15144.5</v>
      </c>
      <c r="K1397" s="6">
        <v>13252.5</v>
      </c>
      <c r="L1397" s="6">
        <v>719.4</v>
      </c>
      <c r="M1397" s="6">
        <v>7200</v>
      </c>
      <c r="N1397" s="11" t="s">
        <v>16</v>
      </c>
      <c r="O1397" s="17">
        <f t="shared" si="63"/>
        <v>2.198490378234904</v>
      </c>
    </row>
    <row r="1398" spans="1:15" ht="9.75" outlineLevel="4">
      <c r="A1398" s="3" t="s">
        <v>621</v>
      </c>
      <c r="B1398" s="3" t="s">
        <v>13</v>
      </c>
      <c r="C1398" s="22"/>
      <c r="D1398" s="4" t="s">
        <v>695</v>
      </c>
      <c r="E1398" s="4" t="s">
        <v>696</v>
      </c>
      <c r="F1398" s="6">
        <v>5920.6</v>
      </c>
      <c r="G1398" s="6">
        <v>134.1</v>
      </c>
      <c r="H1398" s="6">
        <v>1189.7</v>
      </c>
      <c r="I1398" s="6">
        <v>812.8</v>
      </c>
      <c r="J1398" s="6">
        <v>32334.1</v>
      </c>
      <c r="K1398" s="6">
        <v>7972</v>
      </c>
      <c r="L1398" s="6">
        <v>116.2</v>
      </c>
      <c r="M1398" s="6">
        <v>15936</v>
      </c>
      <c r="N1398" s="11" t="s">
        <v>16</v>
      </c>
      <c r="O1398" s="17">
        <f t="shared" si="63"/>
        <v>1.3464851535317366</v>
      </c>
    </row>
    <row r="1399" spans="1:15" ht="9.75" outlineLevel="4">
      <c r="A1399" s="3" t="s">
        <v>621</v>
      </c>
      <c r="B1399" s="3" t="s">
        <v>13</v>
      </c>
      <c r="C1399" s="22"/>
      <c r="D1399" s="4" t="s">
        <v>718</v>
      </c>
      <c r="E1399" s="4" t="s">
        <v>719</v>
      </c>
      <c r="F1399" s="6">
        <v>5692.7</v>
      </c>
      <c r="G1399" s="6">
        <v>157.5</v>
      </c>
      <c r="H1399" s="6">
        <v>2699.1</v>
      </c>
      <c r="I1399" s="6">
        <v>1678.3</v>
      </c>
      <c r="J1399" s="6">
        <v>16882.6</v>
      </c>
      <c r="K1399" s="6">
        <v>13257.8</v>
      </c>
      <c r="L1399" s="6">
        <v>247.7</v>
      </c>
      <c r="M1399" s="6">
        <v>7370</v>
      </c>
      <c r="N1399" s="11" t="s">
        <v>16</v>
      </c>
      <c r="O1399" s="17">
        <f t="shared" si="63"/>
        <v>2.328912466843501</v>
      </c>
    </row>
    <row r="1400" spans="1:15" ht="9.75" outlineLevel="4">
      <c r="A1400" s="3" t="s">
        <v>621</v>
      </c>
      <c r="B1400" s="3" t="s">
        <v>13</v>
      </c>
      <c r="C1400" s="22"/>
      <c r="D1400" s="4" t="s">
        <v>716</v>
      </c>
      <c r="E1400" s="4" t="s">
        <v>717</v>
      </c>
      <c r="F1400" s="6">
        <v>5655</v>
      </c>
      <c r="G1400" s="6">
        <v>138</v>
      </c>
      <c r="H1400" s="6">
        <v>2757</v>
      </c>
      <c r="I1400" s="6">
        <v>918</v>
      </c>
      <c r="J1400" s="6">
        <v>4164</v>
      </c>
      <c r="K1400" s="6">
        <v>2318</v>
      </c>
      <c r="L1400" s="6">
        <v>125</v>
      </c>
      <c r="M1400" s="6">
        <v>7700</v>
      </c>
      <c r="N1400" s="11" t="s">
        <v>16</v>
      </c>
      <c r="O1400" s="17">
        <f t="shared" si="63"/>
        <v>0.4099027409372237</v>
      </c>
    </row>
    <row r="1401" spans="1:15" ht="9.75" outlineLevel="4">
      <c r="A1401" s="3" t="s">
        <v>621</v>
      </c>
      <c r="B1401" s="3" t="s">
        <v>13</v>
      </c>
      <c r="C1401" s="22"/>
      <c r="D1401" s="4" t="s">
        <v>771</v>
      </c>
      <c r="E1401" s="4" t="s">
        <v>772</v>
      </c>
      <c r="F1401" s="6">
        <v>5620.5</v>
      </c>
      <c r="G1401" s="6">
        <v>194</v>
      </c>
      <c r="H1401" s="9">
        <v>0</v>
      </c>
      <c r="I1401" s="6">
        <v>1989</v>
      </c>
      <c r="J1401" s="6">
        <v>5074</v>
      </c>
      <c r="K1401" s="6">
        <v>4022</v>
      </c>
      <c r="L1401" s="6">
        <v>277</v>
      </c>
      <c r="M1401" s="9">
        <v>0</v>
      </c>
      <c r="N1401" s="11" t="s">
        <v>16</v>
      </c>
      <c r="O1401" s="17">
        <f t="shared" si="63"/>
        <v>0.7155946979806067</v>
      </c>
    </row>
    <row r="1402" spans="1:15" ht="9.75" outlineLevel="4">
      <c r="A1402" s="3" t="s">
        <v>621</v>
      </c>
      <c r="B1402" s="3" t="s">
        <v>13</v>
      </c>
      <c r="C1402" s="22"/>
      <c r="D1402" s="4" t="s">
        <v>749</v>
      </c>
      <c r="E1402" s="4" t="s">
        <v>64</v>
      </c>
      <c r="F1402" s="6">
        <v>5052</v>
      </c>
      <c r="G1402" s="6">
        <v>49</v>
      </c>
      <c r="H1402" s="6">
        <v>811</v>
      </c>
      <c r="I1402" s="6">
        <v>308</v>
      </c>
      <c r="J1402" s="6">
        <v>3508</v>
      </c>
      <c r="K1402" s="6">
        <v>1379</v>
      </c>
      <c r="L1402" s="6">
        <v>41</v>
      </c>
      <c r="M1402" s="6">
        <v>2900</v>
      </c>
      <c r="N1402" s="11" t="s">
        <v>16</v>
      </c>
      <c r="O1402" s="17">
        <f t="shared" si="63"/>
        <v>0.2729612034837688</v>
      </c>
    </row>
    <row r="1403" spans="1:15" ht="9.75" outlineLevel="4">
      <c r="A1403" s="3" t="s">
        <v>621</v>
      </c>
      <c r="B1403" s="3" t="s">
        <v>13</v>
      </c>
      <c r="C1403" s="22"/>
      <c r="D1403" s="4" t="s">
        <v>712</v>
      </c>
      <c r="E1403" s="4" t="s">
        <v>713</v>
      </c>
      <c r="F1403" s="6">
        <v>4648.2</v>
      </c>
      <c r="G1403" s="6">
        <v>129</v>
      </c>
      <c r="H1403" s="6">
        <v>1737.7</v>
      </c>
      <c r="I1403" s="6">
        <v>1333.2</v>
      </c>
      <c r="J1403" s="6">
        <v>9220.4</v>
      </c>
      <c r="K1403" s="6">
        <v>7640.1</v>
      </c>
      <c r="L1403" s="6">
        <v>107.9</v>
      </c>
      <c r="M1403" s="6">
        <v>8500</v>
      </c>
      <c r="N1403" s="11" t="s">
        <v>16</v>
      </c>
      <c r="O1403" s="17">
        <f t="shared" si="63"/>
        <v>1.6436685168452305</v>
      </c>
    </row>
    <row r="1404" spans="1:15" ht="9.75" outlineLevel="4">
      <c r="A1404" s="3" t="s">
        <v>621</v>
      </c>
      <c r="B1404" s="3" t="s">
        <v>13</v>
      </c>
      <c r="C1404" s="22"/>
      <c r="D1404" s="4" t="s">
        <v>750</v>
      </c>
      <c r="E1404" s="4" t="s">
        <v>751</v>
      </c>
      <c r="F1404" s="6">
        <v>4540.1</v>
      </c>
      <c r="G1404" s="6">
        <v>53.2</v>
      </c>
      <c r="H1404" s="6">
        <v>1173.8</v>
      </c>
      <c r="I1404" s="6">
        <v>751.4</v>
      </c>
      <c r="J1404" s="6">
        <v>2364.7</v>
      </c>
      <c r="K1404" s="6">
        <v>1203.9</v>
      </c>
      <c r="L1404" s="6">
        <v>149.7</v>
      </c>
      <c r="M1404" s="6">
        <v>2780</v>
      </c>
      <c r="N1404" s="11" t="s">
        <v>16</v>
      </c>
      <c r="O1404" s="17">
        <f t="shared" si="63"/>
        <v>0.2651703706966807</v>
      </c>
    </row>
    <row r="1405" spans="1:15" ht="9.75" outlineLevel="4">
      <c r="A1405" s="3" t="s">
        <v>621</v>
      </c>
      <c r="B1405" s="3" t="s">
        <v>13</v>
      </c>
      <c r="C1405" s="22"/>
      <c r="D1405" s="4" t="s">
        <v>728</v>
      </c>
      <c r="E1405" s="4" t="s">
        <v>729</v>
      </c>
      <c r="F1405" s="6">
        <v>4520</v>
      </c>
      <c r="G1405" s="6">
        <v>217.5</v>
      </c>
      <c r="H1405" s="6">
        <v>2009</v>
      </c>
      <c r="I1405" s="6">
        <v>1293.6</v>
      </c>
      <c r="J1405" s="6">
        <v>4001.6</v>
      </c>
      <c r="K1405" s="6">
        <v>3165.4</v>
      </c>
      <c r="L1405" s="6">
        <v>411.1</v>
      </c>
      <c r="M1405" s="6">
        <v>6000</v>
      </c>
      <c r="N1405" s="11" t="s">
        <v>16</v>
      </c>
      <c r="O1405" s="17">
        <f t="shared" si="63"/>
        <v>0.7003097345132744</v>
      </c>
    </row>
    <row r="1406" spans="1:15" ht="9.75" outlineLevel="4">
      <c r="A1406" s="3" t="s">
        <v>621</v>
      </c>
      <c r="B1406" s="3" t="s">
        <v>13</v>
      </c>
      <c r="C1406" s="22"/>
      <c r="D1406" s="4" t="s">
        <v>714</v>
      </c>
      <c r="E1406" s="4" t="s">
        <v>715</v>
      </c>
      <c r="F1406" s="6">
        <v>4395.2</v>
      </c>
      <c r="G1406" s="6">
        <v>154.9</v>
      </c>
      <c r="H1406" s="6">
        <v>1345.6</v>
      </c>
      <c r="I1406" s="6">
        <v>500.2</v>
      </c>
      <c r="J1406" s="6">
        <v>6018.9</v>
      </c>
      <c r="K1406" s="6">
        <v>3710.8</v>
      </c>
      <c r="L1406" s="6">
        <v>170.9</v>
      </c>
      <c r="M1406" s="6">
        <v>8100</v>
      </c>
      <c r="N1406" s="11" t="s">
        <v>16</v>
      </c>
      <c r="O1406" s="17">
        <f t="shared" si="63"/>
        <v>0.8442846741900255</v>
      </c>
    </row>
    <row r="1407" spans="1:15" ht="9.75" outlineLevel="4">
      <c r="A1407" s="3" t="s">
        <v>621</v>
      </c>
      <c r="B1407" s="3" t="s">
        <v>13</v>
      </c>
      <c r="C1407" s="22"/>
      <c r="D1407" s="4" t="s">
        <v>687</v>
      </c>
      <c r="E1407" s="4" t="s">
        <v>688</v>
      </c>
      <c r="F1407" s="6">
        <v>4146.3</v>
      </c>
      <c r="G1407" s="6">
        <v>264.4</v>
      </c>
      <c r="H1407" s="6">
        <v>3141.2</v>
      </c>
      <c r="I1407" s="6">
        <v>1798</v>
      </c>
      <c r="J1407" s="6">
        <v>13996.3</v>
      </c>
      <c r="K1407" s="6">
        <v>11085.6</v>
      </c>
      <c r="L1407" s="6">
        <v>259.5</v>
      </c>
      <c r="M1407" s="6">
        <v>17400</v>
      </c>
      <c r="N1407" s="11" t="s">
        <v>16</v>
      </c>
      <c r="O1407" s="17">
        <f t="shared" si="63"/>
        <v>2.673612618479126</v>
      </c>
    </row>
    <row r="1408" spans="1:15" ht="9.75" outlineLevel="4">
      <c r="A1408" s="3" t="s">
        <v>621</v>
      </c>
      <c r="B1408" s="3" t="s">
        <v>13</v>
      </c>
      <c r="C1408" s="22"/>
      <c r="D1408" s="4" t="s">
        <v>711</v>
      </c>
      <c r="E1408" s="4" t="s">
        <v>64</v>
      </c>
      <c r="F1408" s="6">
        <v>4085</v>
      </c>
      <c r="G1408" s="6">
        <v>131</v>
      </c>
      <c r="H1408" s="6">
        <v>2078</v>
      </c>
      <c r="I1408" s="6">
        <v>839</v>
      </c>
      <c r="J1408" s="6">
        <v>2708</v>
      </c>
      <c r="K1408" s="6">
        <v>1581</v>
      </c>
      <c r="L1408" s="6">
        <v>140</v>
      </c>
      <c r="M1408" s="6">
        <v>9000</v>
      </c>
      <c r="N1408" s="11" t="s">
        <v>16</v>
      </c>
      <c r="O1408" s="17">
        <f t="shared" si="63"/>
        <v>0.3870257037943696</v>
      </c>
    </row>
    <row r="1409" spans="1:15" ht="9.75" outlineLevel="4">
      <c r="A1409" s="3" t="s">
        <v>621</v>
      </c>
      <c r="B1409" s="3" t="s">
        <v>13</v>
      </c>
      <c r="C1409" s="22"/>
      <c r="D1409" s="4" t="s">
        <v>777</v>
      </c>
      <c r="E1409" s="4" t="s">
        <v>778</v>
      </c>
      <c r="F1409" s="6">
        <v>4071.3</v>
      </c>
      <c r="G1409" s="6">
        <v>99.1</v>
      </c>
      <c r="H1409" s="9">
        <v>0</v>
      </c>
      <c r="I1409" s="6">
        <v>964</v>
      </c>
      <c r="J1409" s="6">
        <v>3998.1</v>
      </c>
      <c r="K1409" s="6">
        <v>2391.5</v>
      </c>
      <c r="L1409" s="6">
        <v>173.7</v>
      </c>
      <c r="M1409" s="9">
        <v>0</v>
      </c>
      <c r="N1409" s="11" t="s">
        <v>16</v>
      </c>
      <c r="O1409" s="17">
        <f t="shared" si="63"/>
        <v>0.5874045145285289</v>
      </c>
    </row>
    <row r="1410" spans="1:15" ht="9.75" outlineLevel="4">
      <c r="A1410" s="3" t="s">
        <v>621</v>
      </c>
      <c r="B1410" s="3" t="s">
        <v>13</v>
      </c>
      <c r="C1410" s="22"/>
      <c r="D1410" s="4" t="s">
        <v>707</v>
      </c>
      <c r="E1410" s="4" t="s">
        <v>708</v>
      </c>
      <c r="F1410" s="6">
        <v>3956.4</v>
      </c>
      <c r="G1410" s="6">
        <v>186</v>
      </c>
      <c r="H1410" s="6">
        <v>2099.8</v>
      </c>
      <c r="I1410" s="6">
        <v>1574.1</v>
      </c>
      <c r="J1410" s="6">
        <v>5170.7</v>
      </c>
      <c r="K1410" s="6">
        <v>4203.6</v>
      </c>
      <c r="L1410" s="6">
        <v>228.9</v>
      </c>
      <c r="M1410" s="6">
        <v>10000</v>
      </c>
      <c r="N1410" s="11" t="s">
        <v>16</v>
      </c>
      <c r="O1410" s="17">
        <f t="shared" si="63"/>
        <v>1.0624810433727632</v>
      </c>
    </row>
    <row r="1411" spans="1:15" ht="9.75" outlineLevel="4">
      <c r="A1411" s="3" t="s">
        <v>621</v>
      </c>
      <c r="B1411" s="3" t="s">
        <v>13</v>
      </c>
      <c r="C1411" s="22"/>
      <c r="D1411" s="4" t="s">
        <v>654</v>
      </c>
      <c r="E1411" s="4" t="s">
        <v>655</v>
      </c>
      <c r="F1411" s="6">
        <v>3927.5</v>
      </c>
      <c r="G1411" s="6">
        <v>72.5</v>
      </c>
      <c r="H1411" s="6">
        <v>1947.1</v>
      </c>
      <c r="I1411" s="6">
        <v>1170.2</v>
      </c>
      <c r="J1411" s="6">
        <v>2675.3</v>
      </c>
      <c r="K1411" s="6">
        <v>2054.8</v>
      </c>
      <c r="L1411" s="6">
        <v>149.1</v>
      </c>
      <c r="M1411" s="6">
        <v>45000</v>
      </c>
      <c r="N1411" s="11" t="s">
        <v>16</v>
      </c>
      <c r="O1411" s="17">
        <f t="shared" si="63"/>
        <v>0.523182686187142</v>
      </c>
    </row>
    <row r="1412" spans="1:15" ht="9.75" outlineLevel="4">
      <c r="A1412" s="3" t="s">
        <v>621</v>
      </c>
      <c r="B1412" s="3" t="s">
        <v>13</v>
      </c>
      <c r="C1412" s="22"/>
      <c r="D1412" s="4" t="s">
        <v>691</v>
      </c>
      <c r="E1412" s="4" t="s">
        <v>692</v>
      </c>
      <c r="F1412" s="6">
        <v>3778.6</v>
      </c>
      <c r="G1412" s="6">
        <v>102.9</v>
      </c>
      <c r="H1412" s="6">
        <v>2300.7</v>
      </c>
      <c r="I1412" s="6">
        <v>1211.5</v>
      </c>
      <c r="J1412" s="6">
        <v>1671.4</v>
      </c>
      <c r="K1412" s="6">
        <v>1324.3</v>
      </c>
      <c r="L1412" s="6">
        <v>104.1</v>
      </c>
      <c r="M1412" s="6">
        <v>17125</v>
      </c>
      <c r="N1412" s="11" t="s">
        <v>16</v>
      </c>
      <c r="O1412" s="17">
        <f t="shared" si="63"/>
        <v>0.3504737204255544</v>
      </c>
    </row>
    <row r="1413" spans="1:15" ht="9.75" outlineLevel="4">
      <c r="A1413" s="3" t="s">
        <v>621</v>
      </c>
      <c r="B1413" s="3" t="s">
        <v>13</v>
      </c>
      <c r="C1413" s="22"/>
      <c r="D1413" s="4" t="s">
        <v>705</v>
      </c>
      <c r="E1413" s="4" t="s">
        <v>706</v>
      </c>
      <c r="F1413" s="6">
        <v>3749</v>
      </c>
      <c r="G1413" s="6">
        <v>114.8</v>
      </c>
      <c r="H1413" s="6">
        <v>1792.6</v>
      </c>
      <c r="I1413" s="6">
        <v>807.5</v>
      </c>
      <c r="J1413" s="6">
        <v>2409</v>
      </c>
      <c r="K1413" s="6">
        <v>1902.1</v>
      </c>
      <c r="L1413" s="6">
        <v>83.8</v>
      </c>
      <c r="M1413" s="6">
        <v>10380</v>
      </c>
      <c r="N1413" s="11" t="s">
        <v>16</v>
      </c>
      <c r="O1413" s="17">
        <f t="shared" si="63"/>
        <v>0.507361963190184</v>
      </c>
    </row>
    <row r="1414" spans="1:15" ht="9.75" outlineLevel="4">
      <c r="A1414" s="3" t="s">
        <v>621</v>
      </c>
      <c r="B1414" s="3" t="s">
        <v>13</v>
      </c>
      <c r="C1414" s="22"/>
      <c r="D1414" s="4" t="s">
        <v>730</v>
      </c>
      <c r="E1414" s="4" t="s">
        <v>731</v>
      </c>
      <c r="F1414" s="6">
        <v>3534.2</v>
      </c>
      <c r="G1414" s="6">
        <v>35.6</v>
      </c>
      <c r="H1414" s="6">
        <v>422</v>
      </c>
      <c r="I1414" s="6">
        <v>306.7</v>
      </c>
      <c r="J1414" s="6">
        <v>1729.3</v>
      </c>
      <c r="K1414" s="6">
        <v>1107.8</v>
      </c>
      <c r="L1414" s="6">
        <v>114.9</v>
      </c>
      <c r="M1414" s="6">
        <v>5976</v>
      </c>
      <c r="N1414" s="11" t="s">
        <v>16</v>
      </c>
      <c r="O1414" s="17">
        <f t="shared" si="63"/>
        <v>0.31345141757682077</v>
      </c>
    </row>
    <row r="1415" spans="1:15" ht="9.75" outlineLevel="4">
      <c r="A1415" s="3" t="s">
        <v>621</v>
      </c>
      <c r="B1415" s="3" t="s">
        <v>13</v>
      </c>
      <c r="C1415" s="22"/>
      <c r="D1415" s="4" t="s">
        <v>737</v>
      </c>
      <c r="E1415" s="4" t="s">
        <v>738</v>
      </c>
      <c r="F1415" s="6">
        <v>3436.6</v>
      </c>
      <c r="G1415" s="6">
        <v>99.9</v>
      </c>
      <c r="H1415" s="6">
        <v>1507.5</v>
      </c>
      <c r="I1415" s="6">
        <v>993.2</v>
      </c>
      <c r="J1415" s="6">
        <v>3372.8</v>
      </c>
      <c r="K1415" s="6">
        <v>2624.9</v>
      </c>
      <c r="L1415" s="6">
        <v>292.4</v>
      </c>
      <c r="M1415" s="6">
        <v>4500</v>
      </c>
      <c r="N1415" s="11" t="s">
        <v>16</v>
      </c>
      <c r="O1415" s="17">
        <f t="shared" si="63"/>
        <v>0.7638072513530816</v>
      </c>
    </row>
    <row r="1416" spans="1:15" ht="9.75" outlineLevel="4">
      <c r="A1416" s="3" t="s">
        <v>621</v>
      </c>
      <c r="B1416" s="3" t="s">
        <v>13</v>
      </c>
      <c r="C1416" s="22"/>
      <c r="D1416" s="4" t="s">
        <v>741</v>
      </c>
      <c r="E1416" s="4" t="s">
        <v>742</v>
      </c>
      <c r="F1416" s="6">
        <v>3297.6</v>
      </c>
      <c r="G1416" s="6">
        <v>57.1</v>
      </c>
      <c r="H1416" s="6">
        <v>1121.6</v>
      </c>
      <c r="I1416" s="6">
        <v>616.2</v>
      </c>
      <c r="J1416" s="6">
        <v>4381.3</v>
      </c>
      <c r="K1416" s="6">
        <v>3304</v>
      </c>
      <c r="L1416" s="6">
        <v>70.5</v>
      </c>
      <c r="M1416" s="6">
        <v>4145</v>
      </c>
      <c r="N1416" s="11" t="s">
        <v>16</v>
      </c>
      <c r="O1416" s="17">
        <f t="shared" si="63"/>
        <v>1.0019408054342553</v>
      </c>
    </row>
    <row r="1417" spans="1:15" ht="9.75" outlineLevel="4">
      <c r="A1417" s="3" t="s">
        <v>621</v>
      </c>
      <c r="B1417" s="3" t="s">
        <v>13</v>
      </c>
      <c r="C1417" s="22"/>
      <c r="D1417" s="4" t="s">
        <v>698</v>
      </c>
      <c r="E1417" s="4" t="s">
        <v>64</v>
      </c>
      <c r="F1417" s="6">
        <v>3226.1</v>
      </c>
      <c r="G1417" s="6">
        <v>89.9</v>
      </c>
      <c r="H1417" s="6">
        <v>866.3</v>
      </c>
      <c r="I1417" s="6">
        <v>605.7</v>
      </c>
      <c r="J1417" s="6">
        <v>4867.2</v>
      </c>
      <c r="K1417" s="6">
        <v>3585.9</v>
      </c>
      <c r="L1417" s="6">
        <v>115.5</v>
      </c>
      <c r="M1417" s="6">
        <v>13100</v>
      </c>
      <c r="N1417" s="11" t="s">
        <v>16</v>
      </c>
      <c r="O1417" s="17">
        <f t="shared" si="63"/>
        <v>1.1115278509655622</v>
      </c>
    </row>
    <row r="1418" spans="1:15" ht="9.75" outlineLevel="4">
      <c r="A1418" s="3" t="s">
        <v>621</v>
      </c>
      <c r="B1418" s="3" t="s">
        <v>13</v>
      </c>
      <c r="C1418" s="22"/>
      <c r="D1418" s="4" t="s">
        <v>699</v>
      </c>
      <c r="E1418" s="4" t="s">
        <v>64</v>
      </c>
      <c r="F1418" s="6">
        <v>3226.1</v>
      </c>
      <c r="G1418" s="6">
        <v>89.9</v>
      </c>
      <c r="H1418" s="6">
        <v>866.3</v>
      </c>
      <c r="I1418" s="6">
        <v>605.7</v>
      </c>
      <c r="J1418" s="6">
        <v>4868.4</v>
      </c>
      <c r="K1418" s="6">
        <v>3595.4</v>
      </c>
      <c r="L1418" s="6">
        <v>115.5</v>
      </c>
      <c r="M1418" s="6">
        <v>13100</v>
      </c>
      <c r="N1418" s="11" t="s">
        <v>16</v>
      </c>
      <c r="O1418" s="17">
        <f aca="true" t="shared" si="64" ref="O1418:O1444">K1418/F1418</f>
        <v>1.1144725829949476</v>
      </c>
    </row>
    <row r="1419" spans="1:15" ht="9.75" outlineLevel="4">
      <c r="A1419" s="3" t="s">
        <v>621</v>
      </c>
      <c r="B1419" s="3" t="s">
        <v>13</v>
      </c>
      <c r="C1419" s="22"/>
      <c r="D1419" s="4" t="s">
        <v>739</v>
      </c>
      <c r="E1419" s="4" t="s">
        <v>740</v>
      </c>
      <c r="F1419" s="6">
        <v>3134</v>
      </c>
      <c r="G1419" s="6">
        <v>51</v>
      </c>
      <c r="H1419" s="6">
        <v>1140</v>
      </c>
      <c r="I1419" s="6">
        <v>586</v>
      </c>
      <c r="J1419" s="6">
        <v>4193</v>
      </c>
      <c r="K1419" s="6">
        <v>3093</v>
      </c>
      <c r="L1419" s="6">
        <v>120</v>
      </c>
      <c r="M1419" s="6">
        <v>4300</v>
      </c>
      <c r="N1419" s="11" t="s">
        <v>16</v>
      </c>
      <c r="O1419" s="17">
        <f t="shared" si="64"/>
        <v>0.9869176770899809</v>
      </c>
    </row>
    <row r="1420" spans="1:15" ht="9.75" outlineLevel="4">
      <c r="A1420" s="3" t="s">
        <v>621</v>
      </c>
      <c r="B1420" s="3" t="s">
        <v>13</v>
      </c>
      <c r="C1420" s="22"/>
      <c r="D1420" s="4" t="s">
        <v>682</v>
      </c>
      <c r="E1420" s="4" t="s">
        <v>64</v>
      </c>
      <c r="F1420" s="6">
        <v>3090.2</v>
      </c>
      <c r="G1420" s="6">
        <v>51.3</v>
      </c>
      <c r="H1420" s="6">
        <v>853.1</v>
      </c>
      <c r="I1420" s="6">
        <v>397</v>
      </c>
      <c r="J1420" s="6">
        <v>1612</v>
      </c>
      <c r="K1420" s="6">
        <v>965.6</v>
      </c>
      <c r="L1420" s="6">
        <v>49.7</v>
      </c>
      <c r="M1420" s="6">
        <v>20000</v>
      </c>
      <c r="N1420" s="11" t="s">
        <v>16</v>
      </c>
      <c r="O1420" s="17">
        <f t="shared" si="64"/>
        <v>0.3124716846806032</v>
      </c>
    </row>
    <row r="1421" spans="1:15" ht="9.75" outlineLevel="4">
      <c r="A1421" s="3" t="s">
        <v>621</v>
      </c>
      <c r="B1421" s="3" t="s">
        <v>13</v>
      </c>
      <c r="C1421" s="22"/>
      <c r="D1421" s="4" t="s">
        <v>693</v>
      </c>
      <c r="E1421" s="4" t="s">
        <v>694</v>
      </c>
      <c r="F1421" s="6">
        <v>2967.4</v>
      </c>
      <c r="G1421" s="6">
        <v>54.7</v>
      </c>
      <c r="H1421" s="6">
        <v>637.5</v>
      </c>
      <c r="I1421" s="6">
        <v>454.9</v>
      </c>
      <c r="J1421" s="6">
        <v>1369.1</v>
      </c>
      <c r="K1421" s="6">
        <v>1092.4</v>
      </c>
      <c r="L1421" s="6">
        <v>127.1</v>
      </c>
      <c r="M1421" s="6">
        <v>17000</v>
      </c>
      <c r="N1421" s="11" t="s">
        <v>16</v>
      </c>
      <c r="O1421" s="17">
        <f t="shared" si="64"/>
        <v>0.3681337197546674</v>
      </c>
    </row>
    <row r="1422" spans="1:15" ht="9.75" outlineLevel="4">
      <c r="A1422" s="3" t="s">
        <v>621</v>
      </c>
      <c r="B1422" s="3" t="s">
        <v>13</v>
      </c>
      <c r="C1422" s="22"/>
      <c r="D1422" s="4" t="s">
        <v>724</v>
      </c>
      <c r="E1422" s="4" t="s">
        <v>725</v>
      </c>
      <c r="F1422" s="6">
        <v>2946.1</v>
      </c>
      <c r="G1422" s="6">
        <v>59</v>
      </c>
      <c r="H1422" s="6">
        <v>915.6</v>
      </c>
      <c r="I1422" s="6">
        <v>543.8</v>
      </c>
      <c r="J1422" s="6">
        <v>3903</v>
      </c>
      <c r="K1422" s="6">
        <v>3219.1</v>
      </c>
      <c r="L1422" s="6">
        <v>88.6</v>
      </c>
      <c r="M1422" s="6">
        <v>6181</v>
      </c>
      <c r="N1422" s="11" t="s">
        <v>16</v>
      </c>
      <c r="O1422" s="17">
        <f t="shared" si="64"/>
        <v>1.0926648789925664</v>
      </c>
    </row>
    <row r="1423" spans="1:15" ht="9.75" outlineLevel="4">
      <c r="A1423" s="3" t="s">
        <v>621</v>
      </c>
      <c r="B1423" s="3" t="s">
        <v>13</v>
      </c>
      <c r="C1423" s="22"/>
      <c r="D1423" s="4" t="s">
        <v>743</v>
      </c>
      <c r="E1423" s="4" t="s">
        <v>744</v>
      </c>
      <c r="F1423" s="6">
        <v>2591.2</v>
      </c>
      <c r="G1423" s="6">
        <v>59</v>
      </c>
      <c r="H1423" s="6">
        <v>955.5</v>
      </c>
      <c r="I1423" s="6">
        <v>605.9</v>
      </c>
      <c r="J1423" s="6">
        <v>5200.9</v>
      </c>
      <c r="K1423" s="6">
        <v>4018.8</v>
      </c>
      <c r="L1423" s="6">
        <v>103</v>
      </c>
      <c r="M1423" s="6">
        <v>4000</v>
      </c>
      <c r="N1423" s="11" t="s">
        <v>16</v>
      </c>
      <c r="O1423" s="17">
        <f t="shared" si="64"/>
        <v>1.5509416486569931</v>
      </c>
    </row>
    <row r="1424" spans="1:15" ht="9.75" outlineLevel="4">
      <c r="A1424" s="3" t="s">
        <v>621</v>
      </c>
      <c r="B1424" s="3" t="s">
        <v>13</v>
      </c>
      <c r="C1424" s="22"/>
      <c r="D1424" s="4" t="s">
        <v>697</v>
      </c>
      <c r="E1424" s="4" t="s">
        <v>64</v>
      </c>
      <c r="F1424" s="6">
        <v>2508.3</v>
      </c>
      <c r="G1424" s="6">
        <v>57.3</v>
      </c>
      <c r="H1424" s="6">
        <v>445.5</v>
      </c>
      <c r="I1424" s="6">
        <v>385.9</v>
      </c>
      <c r="J1424" s="6">
        <v>1052.4</v>
      </c>
      <c r="K1424" s="6">
        <v>805.3</v>
      </c>
      <c r="L1424" s="6">
        <v>38.9</v>
      </c>
      <c r="M1424" s="6">
        <v>15100</v>
      </c>
      <c r="N1424" s="11" t="s">
        <v>16</v>
      </c>
      <c r="O1424" s="17">
        <f t="shared" si="64"/>
        <v>0.32105410038671606</v>
      </c>
    </row>
    <row r="1425" spans="1:15" ht="9.75" outlineLevel="4">
      <c r="A1425" s="3" t="s">
        <v>621</v>
      </c>
      <c r="B1425" s="3" t="s">
        <v>13</v>
      </c>
      <c r="C1425" s="22"/>
      <c r="D1425" s="4" t="s">
        <v>726</v>
      </c>
      <c r="E1425" s="4" t="s">
        <v>727</v>
      </c>
      <c r="F1425" s="6">
        <v>2421.2</v>
      </c>
      <c r="G1425" s="6">
        <v>94.1</v>
      </c>
      <c r="H1425" s="6">
        <v>1061.5</v>
      </c>
      <c r="I1425" s="6">
        <v>476.1</v>
      </c>
      <c r="J1425" s="6">
        <v>4991.7</v>
      </c>
      <c r="K1425" s="6">
        <v>3585.6</v>
      </c>
      <c r="L1425" s="6">
        <v>99.4</v>
      </c>
      <c r="M1425" s="6">
        <v>6000</v>
      </c>
      <c r="N1425" s="11" t="s">
        <v>16</v>
      </c>
      <c r="O1425" s="17">
        <f t="shared" si="64"/>
        <v>1.4809185527837436</v>
      </c>
    </row>
    <row r="1426" spans="1:15" ht="9.75" outlineLevel="4">
      <c r="A1426" s="3" t="s">
        <v>621</v>
      </c>
      <c r="B1426" s="3" t="s">
        <v>13</v>
      </c>
      <c r="C1426" s="22"/>
      <c r="D1426" s="4" t="s">
        <v>674</v>
      </c>
      <c r="E1426" s="4" t="s">
        <v>675</v>
      </c>
      <c r="F1426" s="6">
        <v>2271.8</v>
      </c>
      <c r="G1426" s="6">
        <v>35.4</v>
      </c>
      <c r="H1426" s="6">
        <v>831.2</v>
      </c>
      <c r="I1426" s="6">
        <v>305.4</v>
      </c>
      <c r="J1426" s="6">
        <v>2198.5</v>
      </c>
      <c r="K1426" s="6">
        <v>1830</v>
      </c>
      <c r="L1426" s="6">
        <v>58.4</v>
      </c>
      <c r="M1426" s="6">
        <v>27000</v>
      </c>
      <c r="N1426" s="11" t="s">
        <v>16</v>
      </c>
      <c r="O1426" s="17">
        <f t="shared" si="64"/>
        <v>0.8055286556915221</v>
      </c>
    </row>
    <row r="1427" spans="1:15" ht="9.75" outlineLevel="4">
      <c r="A1427" s="3" t="s">
        <v>621</v>
      </c>
      <c r="B1427" s="3" t="s">
        <v>13</v>
      </c>
      <c r="C1427" s="22"/>
      <c r="D1427" s="4" t="s">
        <v>709</v>
      </c>
      <c r="E1427" s="4" t="s">
        <v>710</v>
      </c>
      <c r="F1427" s="6">
        <v>2102.8</v>
      </c>
      <c r="G1427" s="6">
        <v>107.5</v>
      </c>
      <c r="H1427" s="6">
        <v>1405.8</v>
      </c>
      <c r="I1427" s="6">
        <v>855.6</v>
      </c>
      <c r="J1427" s="6">
        <v>3107.7</v>
      </c>
      <c r="K1427" s="6">
        <v>2495.7</v>
      </c>
      <c r="L1427" s="6">
        <v>46.7</v>
      </c>
      <c r="M1427" s="6">
        <v>9193</v>
      </c>
      <c r="N1427" s="11" t="s">
        <v>16</v>
      </c>
      <c r="O1427" s="17">
        <f t="shared" si="64"/>
        <v>1.1868461099486398</v>
      </c>
    </row>
    <row r="1428" spans="1:15" ht="9.75" outlineLevel="4">
      <c r="A1428" s="3" t="s">
        <v>621</v>
      </c>
      <c r="B1428" s="3" t="s">
        <v>13</v>
      </c>
      <c r="C1428" s="22"/>
      <c r="D1428" s="4" t="s">
        <v>745</v>
      </c>
      <c r="E1428" s="4" t="s">
        <v>746</v>
      </c>
      <c r="F1428" s="6">
        <v>2065.9</v>
      </c>
      <c r="G1428" s="6">
        <v>26.1</v>
      </c>
      <c r="H1428" s="6">
        <v>366</v>
      </c>
      <c r="I1428" s="6">
        <v>238</v>
      </c>
      <c r="J1428" s="6">
        <v>1664.6</v>
      </c>
      <c r="K1428" s="6">
        <v>1308.4</v>
      </c>
      <c r="L1428" s="6">
        <v>25.3</v>
      </c>
      <c r="M1428" s="6">
        <v>3281</v>
      </c>
      <c r="N1428" s="11" t="s">
        <v>16</v>
      </c>
      <c r="O1428" s="17">
        <f t="shared" si="64"/>
        <v>0.6333317198315505</v>
      </c>
    </row>
    <row r="1429" spans="1:15" ht="9.75" outlineLevel="4">
      <c r="A1429" s="3" t="s">
        <v>621</v>
      </c>
      <c r="B1429" s="3" t="s">
        <v>13</v>
      </c>
      <c r="C1429" s="22"/>
      <c r="D1429" s="4" t="s">
        <v>732</v>
      </c>
      <c r="E1429" s="4" t="s">
        <v>64</v>
      </c>
      <c r="F1429" s="6">
        <v>1941</v>
      </c>
      <c r="G1429" s="6">
        <v>38.8</v>
      </c>
      <c r="H1429" s="6">
        <v>462.5</v>
      </c>
      <c r="I1429" s="6">
        <v>212</v>
      </c>
      <c r="J1429" s="6">
        <v>2031.2</v>
      </c>
      <c r="K1429" s="6">
        <v>1314.9</v>
      </c>
      <c r="L1429" s="6">
        <v>55.5</v>
      </c>
      <c r="M1429" s="6">
        <v>5600</v>
      </c>
      <c r="N1429" s="11" t="s">
        <v>16</v>
      </c>
      <c r="O1429" s="17">
        <f t="shared" si="64"/>
        <v>0.677434312210201</v>
      </c>
    </row>
    <row r="1430" spans="1:15" ht="9.75" outlineLevel="4">
      <c r="A1430" s="3" t="s">
        <v>621</v>
      </c>
      <c r="B1430" s="3" t="s">
        <v>13</v>
      </c>
      <c r="C1430" s="22"/>
      <c r="D1430" s="4" t="s">
        <v>722</v>
      </c>
      <c r="E1430" s="4" t="s">
        <v>723</v>
      </c>
      <c r="F1430" s="6">
        <v>1746.4</v>
      </c>
      <c r="G1430" s="6">
        <v>52.8</v>
      </c>
      <c r="H1430" s="6">
        <v>1139</v>
      </c>
      <c r="I1430" s="6">
        <v>401.2</v>
      </c>
      <c r="J1430" s="6">
        <v>1433.1</v>
      </c>
      <c r="K1430" s="6">
        <v>760.8</v>
      </c>
      <c r="L1430" s="6">
        <v>84.4</v>
      </c>
      <c r="M1430" s="6">
        <v>6450</v>
      </c>
      <c r="N1430" s="11" t="s">
        <v>16</v>
      </c>
      <c r="O1430" s="17">
        <f t="shared" si="64"/>
        <v>0.4356390288593678</v>
      </c>
    </row>
    <row r="1431" spans="1:15" ht="9.75" outlineLevel="4">
      <c r="A1431" s="3" t="s">
        <v>621</v>
      </c>
      <c r="B1431" s="3" t="s">
        <v>13</v>
      </c>
      <c r="C1431" s="22"/>
      <c r="D1431" s="4" t="s">
        <v>747</v>
      </c>
      <c r="E1431" s="4" t="s">
        <v>748</v>
      </c>
      <c r="F1431" s="6">
        <v>1650.7</v>
      </c>
      <c r="G1431" s="6">
        <v>33.7</v>
      </c>
      <c r="H1431" s="6">
        <v>445.1</v>
      </c>
      <c r="I1431" s="6">
        <v>162.8</v>
      </c>
      <c r="J1431" s="6">
        <v>1134.8</v>
      </c>
      <c r="K1431" s="6">
        <v>906.5</v>
      </c>
      <c r="L1431" s="6">
        <v>22</v>
      </c>
      <c r="M1431" s="6">
        <v>3100</v>
      </c>
      <c r="N1431" s="11" t="s">
        <v>16</v>
      </c>
      <c r="O1431" s="17">
        <f t="shared" si="64"/>
        <v>0.5491609620161143</v>
      </c>
    </row>
    <row r="1432" spans="1:15" ht="9.75" outlineLevel="4">
      <c r="A1432" s="3" t="s">
        <v>621</v>
      </c>
      <c r="B1432" s="3" t="s">
        <v>13</v>
      </c>
      <c r="C1432" s="22"/>
      <c r="D1432" s="4" t="s">
        <v>735</v>
      </c>
      <c r="E1432" s="4" t="s">
        <v>736</v>
      </c>
      <c r="F1432" s="6">
        <v>1631.6</v>
      </c>
      <c r="G1432" s="6">
        <v>37.1</v>
      </c>
      <c r="H1432" s="6">
        <v>1071.1</v>
      </c>
      <c r="I1432" s="6">
        <v>205.6</v>
      </c>
      <c r="J1432" s="6">
        <v>1629.6</v>
      </c>
      <c r="K1432" s="6">
        <v>943.1</v>
      </c>
      <c r="L1432" s="6">
        <v>40.4</v>
      </c>
      <c r="M1432" s="6">
        <v>5100</v>
      </c>
      <c r="N1432" s="11" t="s">
        <v>16</v>
      </c>
      <c r="O1432" s="17">
        <f t="shared" si="64"/>
        <v>0.5780215739151753</v>
      </c>
    </row>
    <row r="1433" spans="1:15" ht="9.75" outlineLevel="4">
      <c r="A1433" s="3" t="s">
        <v>621</v>
      </c>
      <c r="B1433" s="3" t="s">
        <v>13</v>
      </c>
      <c r="C1433" s="22"/>
      <c r="D1433" s="4" t="s">
        <v>768</v>
      </c>
      <c r="E1433" s="4" t="s">
        <v>64</v>
      </c>
      <c r="F1433" s="6">
        <v>1221.1</v>
      </c>
      <c r="G1433" s="6">
        <v>61.1</v>
      </c>
      <c r="H1433" s="6">
        <v>1702.4</v>
      </c>
      <c r="I1433" s="6">
        <v>539.4</v>
      </c>
      <c r="J1433" s="6">
        <v>876.2</v>
      </c>
      <c r="K1433" s="6">
        <v>614.8</v>
      </c>
      <c r="L1433" s="6">
        <v>68.2</v>
      </c>
      <c r="M1433" s="9">
        <v>0</v>
      </c>
      <c r="N1433" s="11" t="s">
        <v>16</v>
      </c>
      <c r="O1433" s="17">
        <f t="shared" si="64"/>
        <v>0.503480468430104</v>
      </c>
    </row>
    <row r="1434" spans="1:15" ht="9.75" outlineLevel="4">
      <c r="A1434" s="3" t="s">
        <v>621</v>
      </c>
      <c r="B1434" s="3" t="s">
        <v>13</v>
      </c>
      <c r="C1434" s="22"/>
      <c r="D1434" s="4" t="s">
        <v>759</v>
      </c>
      <c r="E1434" s="4" t="s">
        <v>760</v>
      </c>
      <c r="F1434" s="6">
        <v>1145.2</v>
      </c>
      <c r="G1434" s="6">
        <v>19.4</v>
      </c>
      <c r="H1434" s="6">
        <v>201.2</v>
      </c>
      <c r="I1434" s="6">
        <v>84.1</v>
      </c>
      <c r="J1434" s="6">
        <v>1573.4</v>
      </c>
      <c r="K1434" s="6">
        <v>935.4</v>
      </c>
      <c r="L1434" s="6">
        <v>23.4</v>
      </c>
      <c r="M1434" s="6">
        <v>1090</v>
      </c>
      <c r="N1434" s="11" t="s">
        <v>16</v>
      </c>
      <c r="O1434" s="17">
        <f t="shared" si="64"/>
        <v>0.8168005588543485</v>
      </c>
    </row>
    <row r="1435" spans="1:15" ht="9.75" outlineLevel="4">
      <c r="A1435" s="3" t="s">
        <v>621</v>
      </c>
      <c r="B1435" s="3" t="s">
        <v>13</v>
      </c>
      <c r="C1435" s="22"/>
      <c r="D1435" s="4" t="s">
        <v>780</v>
      </c>
      <c r="E1435" s="4" t="s">
        <v>64</v>
      </c>
      <c r="F1435" s="6">
        <v>1003.2</v>
      </c>
      <c r="G1435" s="10">
        <v>3.89</v>
      </c>
      <c r="H1435" s="6">
        <v>57.8</v>
      </c>
      <c r="I1435" s="10">
        <v>8.26</v>
      </c>
      <c r="J1435" s="6">
        <v>167.9</v>
      </c>
      <c r="K1435" s="6">
        <v>84.7</v>
      </c>
      <c r="L1435" s="10">
        <v>3.11</v>
      </c>
      <c r="M1435" s="9">
        <v>0</v>
      </c>
      <c r="N1435" s="11" t="s">
        <v>16</v>
      </c>
      <c r="O1435" s="17">
        <f t="shared" si="64"/>
        <v>0.08442982456140351</v>
      </c>
    </row>
    <row r="1436" spans="1:15" ht="9.75" outlineLevel="4">
      <c r="A1436" s="3" t="s">
        <v>621</v>
      </c>
      <c r="B1436" s="3" t="s">
        <v>13</v>
      </c>
      <c r="C1436" s="22"/>
      <c r="D1436" s="4" t="s">
        <v>755</v>
      </c>
      <c r="E1436" s="4" t="s">
        <v>756</v>
      </c>
      <c r="F1436" s="6">
        <v>971.1</v>
      </c>
      <c r="G1436" s="6">
        <v>33.3</v>
      </c>
      <c r="H1436" s="6">
        <v>234.7</v>
      </c>
      <c r="I1436" s="6">
        <v>105.8</v>
      </c>
      <c r="J1436" s="6">
        <v>813.2</v>
      </c>
      <c r="K1436" s="6">
        <v>550.7</v>
      </c>
      <c r="L1436" s="6">
        <v>23.9</v>
      </c>
      <c r="M1436" s="6">
        <v>2275</v>
      </c>
      <c r="N1436" s="11" t="s">
        <v>16</v>
      </c>
      <c r="O1436" s="17">
        <f t="shared" si="64"/>
        <v>0.5670888682936877</v>
      </c>
    </row>
    <row r="1437" spans="1:15" ht="9.75" outlineLevel="4">
      <c r="A1437" s="3" t="s">
        <v>621</v>
      </c>
      <c r="B1437" s="3" t="s">
        <v>13</v>
      </c>
      <c r="C1437" s="22"/>
      <c r="D1437" s="4" t="s">
        <v>757</v>
      </c>
      <c r="E1437" s="4" t="s">
        <v>758</v>
      </c>
      <c r="F1437" s="6">
        <v>864.2</v>
      </c>
      <c r="G1437" s="6">
        <v>21</v>
      </c>
      <c r="H1437" s="6">
        <v>339</v>
      </c>
      <c r="I1437" s="6">
        <v>137.1</v>
      </c>
      <c r="J1437" s="6">
        <v>1212.7</v>
      </c>
      <c r="K1437" s="6">
        <v>959</v>
      </c>
      <c r="L1437" s="6">
        <v>27.4</v>
      </c>
      <c r="M1437" s="6">
        <v>1696</v>
      </c>
      <c r="N1437" s="11" t="s">
        <v>16</v>
      </c>
      <c r="O1437" s="17">
        <f t="shared" si="64"/>
        <v>1.1096968294376302</v>
      </c>
    </row>
    <row r="1438" spans="1:15" ht="9.75" outlineLevel="4">
      <c r="A1438" s="3" t="s">
        <v>621</v>
      </c>
      <c r="B1438" s="3" t="s">
        <v>13</v>
      </c>
      <c r="C1438" s="22"/>
      <c r="D1438" s="4" t="s">
        <v>761</v>
      </c>
      <c r="E1438" s="4" t="s">
        <v>762</v>
      </c>
      <c r="F1438" s="6">
        <v>848</v>
      </c>
      <c r="G1438" s="6">
        <v>14.7</v>
      </c>
      <c r="H1438" s="6">
        <v>245.5</v>
      </c>
      <c r="I1438" s="6">
        <v>116.2</v>
      </c>
      <c r="J1438" s="6">
        <v>1649.4</v>
      </c>
      <c r="K1438" s="6">
        <v>1363.9</v>
      </c>
      <c r="L1438" s="6">
        <v>19</v>
      </c>
      <c r="M1438" s="6">
        <v>956</v>
      </c>
      <c r="N1438" s="11" t="s">
        <v>16</v>
      </c>
      <c r="O1438" s="17">
        <f t="shared" si="64"/>
        <v>1.6083726415094342</v>
      </c>
    </row>
    <row r="1439" spans="1:15" ht="9.75" outlineLevel="4">
      <c r="A1439" s="3" t="s">
        <v>621</v>
      </c>
      <c r="B1439" s="3" t="s">
        <v>13</v>
      </c>
      <c r="C1439" s="22"/>
      <c r="D1439" s="4" t="s">
        <v>752</v>
      </c>
      <c r="E1439" s="4" t="s">
        <v>753</v>
      </c>
      <c r="F1439" s="6">
        <v>797.6</v>
      </c>
      <c r="G1439" s="6">
        <v>28.1</v>
      </c>
      <c r="H1439" s="6">
        <v>268.1</v>
      </c>
      <c r="I1439" s="6">
        <v>148.3</v>
      </c>
      <c r="J1439" s="6">
        <v>359.1</v>
      </c>
      <c r="K1439" s="6">
        <v>234.5</v>
      </c>
      <c r="L1439" s="6">
        <v>31.9</v>
      </c>
      <c r="M1439" s="6">
        <v>2600</v>
      </c>
      <c r="N1439" s="11" t="s">
        <v>16</v>
      </c>
      <c r="O1439" s="17">
        <f t="shared" si="64"/>
        <v>0.29400702106318954</v>
      </c>
    </row>
    <row r="1440" spans="1:15" ht="9.75" outlineLevel="4">
      <c r="A1440" s="3" t="s">
        <v>621</v>
      </c>
      <c r="B1440" s="3" t="s">
        <v>13</v>
      </c>
      <c r="C1440" s="22"/>
      <c r="D1440" s="4" t="s">
        <v>754</v>
      </c>
      <c r="E1440" s="4" t="s">
        <v>64</v>
      </c>
      <c r="F1440" s="6">
        <v>696.5</v>
      </c>
      <c r="G1440" s="6">
        <v>10</v>
      </c>
      <c r="H1440" s="6">
        <v>188.2</v>
      </c>
      <c r="I1440" s="6">
        <v>75.4</v>
      </c>
      <c r="J1440" s="6">
        <v>556.2</v>
      </c>
      <c r="K1440" s="6">
        <v>408.9</v>
      </c>
      <c r="L1440" s="10">
        <v>9.6</v>
      </c>
      <c r="M1440" s="6">
        <v>2300</v>
      </c>
      <c r="N1440" s="11" t="s">
        <v>16</v>
      </c>
      <c r="O1440" s="17">
        <f t="shared" si="64"/>
        <v>0.5870782483847811</v>
      </c>
    </row>
    <row r="1441" spans="1:15" ht="9.75" outlineLevel="4">
      <c r="A1441" s="3" t="s">
        <v>621</v>
      </c>
      <c r="B1441" s="3" t="s">
        <v>13</v>
      </c>
      <c r="C1441" s="22"/>
      <c r="D1441" s="4" t="s">
        <v>763</v>
      </c>
      <c r="E1441" s="4" t="s">
        <v>64</v>
      </c>
      <c r="F1441" s="6">
        <v>516.6</v>
      </c>
      <c r="G1441" s="10">
        <v>7.08</v>
      </c>
      <c r="H1441" s="6">
        <v>64.3</v>
      </c>
      <c r="I1441" s="6">
        <v>49.5</v>
      </c>
      <c r="J1441" s="6">
        <v>646.6</v>
      </c>
      <c r="K1441" s="6">
        <v>546.4</v>
      </c>
      <c r="L1441" s="6">
        <v>11.8</v>
      </c>
      <c r="M1441" s="6">
        <v>900</v>
      </c>
      <c r="N1441" s="11" t="s">
        <v>16</v>
      </c>
      <c r="O1441" s="17">
        <f t="shared" si="64"/>
        <v>1.0576848625629112</v>
      </c>
    </row>
    <row r="1442" spans="1:15" ht="9.75" outlineLevel="4">
      <c r="A1442" s="3" t="s">
        <v>621</v>
      </c>
      <c r="B1442" s="3" t="s">
        <v>13</v>
      </c>
      <c r="C1442" s="22"/>
      <c r="D1442" s="4" t="s">
        <v>764</v>
      </c>
      <c r="E1442" s="4" t="s">
        <v>64</v>
      </c>
      <c r="F1442" s="6">
        <v>352</v>
      </c>
      <c r="G1442" s="6">
        <v>41.3</v>
      </c>
      <c r="H1442" s="6">
        <v>546</v>
      </c>
      <c r="I1442" s="6">
        <v>289.8</v>
      </c>
      <c r="J1442" s="6">
        <v>463.9</v>
      </c>
      <c r="K1442" s="6">
        <v>298.4</v>
      </c>
      <c r="L1442" s="6">
        <v>16.4</v>
      </c>
      <c r="M1442" s="6">
        <v>870</v>
      </c>
      <c r="N1442" s="11" t="s">
        <v>16</v>
      </c>
      <c r="O1442" s="17">
        <f t="shared" si="64"/>
        <v>0.8477272727272727</v>
      </c>
    </row>
    <row r="1443" spans="1:15" ht="9.75" outlineLevel="4">
      <c r="A1443" s="3" t="s">
        <v>621</v>
      </c>
      <c r="B1443" s="3" t="s">
        <v>13</v>
      </c>
      <c r="C1443" s="22"/>
      <c r="D1443" s="4" t="s">
        <v>765</v>
      </c>
      <c r="E1443" s="4" t="s">
        <v>64</v>
      </c>
      <c r="F1443" s="6">
        <v>298.1</v>
      </c>
      <c r="G1443" s="10">
        <v>5.04</v>
      </c>
      <c r="H1443" s="6">
        <v>50.5</v>
      </c>
      <c r="I1443" s="6">
        <v>26.2</v>
      </c>
      <c r="J1443" s="6">
        <v>793</v>
      </c>
      <c r="K1443" s="6">
        <v>671.4</v>
      </c>
      <c r="L1443" s="10">
        <v>4.42</v>
      </c>
      <c r="M1443" s="6">
        <v>266</v>
      </c>
      <c r="N1443" s="11" t="s">
        <v>16</v>
      </c>
      <c r="O1443" s="17">
        <f t="shared" si="64"/>
        <v>2.252264340825226</v>
      </c>
    </row>
    <row r="1444" spans="1:15" ht="9.75" outlineLevel="4">
      <c r="A1444" s="3" t="s">
        <v>621</v>
      </c>
      <c r="B1444" s="3" t="s">
        <v>13</v>
      </c>
      <c r="C1444" s="22"/>
      <c r="D1444" s="4" t="s">
        <v>781</v>
      </c>
      <c r="E1444" s="4" t="s">
        <v>64</v>
      </c>
      <c r="F1444" s="6">
        <v>200.3</v>
      </c>
      <c r="G1444" s="14">
        <v>0.933</v>
      </c>
      <c r="H1444" s="6">
        <v>12.8</v>
      </c>
      <c r="I1444" s="10">
        <v>5.06</v>
      </c>
      <c r="J1444" s="6">
        <v>250.2</v>
      </c>
      <c r="K1444" s="6">
        <v>221</v>
      </c>
      <c r="L1444" s="10">
        <v>1.31</v>
      </c>
      <c r="M1444" s="9">
        <v>0</v>
      </c>
      <c r="N1444" s="11" t="s">
        <v>16</v>
      </c>
      <c r="O1444" s="17">
        <f t="shared" si="64"/>
        <v>1.1033449825262107</v>
      </c>
    </row>
    <row r="1445" spans="1:14" ht="9.75" outlineLevel="3">
      <c r="A1445" s="19" t="s">
        <v>3034</v>
      </c>
      <c r="B1445" s="3"/>
      <c r="C1445" s="22"/>
      <c r="D1445" s="4">
        <f>COUNTA(D1354:D1444)</f>
        <v>91</v>
      </c>
      <c r="E1445" s="4"/>
      <c r="F1445" s="6">
        <f aca="true" t="shared" si="65" ref="F1445:M1445">SUBTOTAL(9,F1354:F1444)</f>
        <v>2006930.4000000001</v>
      </c>
      <c r="G1445" s="14">
        <f t="shared" si="65"/>
        <v>38470.743000000024</v>
      </c>
      <c r="H1445" s="6">
        <f t="shared" si="65"/>
        <v>651474.2999999998</v>
      </c>
      <c r="I1445" s="10">
        <f t="shared" si="65"/>
        <v>379117.82</v>
      </c>
      <c r="J1445" s="6">
        <f t="shared" si="65"/>
        <v>1470437.3000000003</v>
      </c>
      <c r="K1445" s="6">
        <f t="shared" si="65"/>
        <v>975280.4000000006</v>
      </c>
      <c r="L1445" s="10">
        <f t="shared" si="65"/>
        <v>51868.44000000001</v>
      </c>
      <c r="M1445" s="9">
        <f t="shared" si="65"/>
        <v>5570852</v>
      </c>
      <c r="N1445" s="11"/>
    </row>
    <row r="1446" spans="1:17" ht="9.75" outlineLevel="4">
      <c r="A1446" s="3" t="s">
        <v>12</v>
      </c>
      <c r="B1446" s="3" t="s">
        <v>13</v>
      </c>
      <c r="C1446" s="22"/>
      <c r="D1446" s="4" t="s">
        <v>25</v>
      </c>
      <c r="E1446" s="4" t="s">
        <v>26</v>
      </c>
      <c r="F1446" s="6">
        <v>155929</v>
      </c>
      <c r="G1446" s="6">
        <v>5267</v>
      </c>
      <c r="H1446" s="6">
        <v>35810</v>
      </c>
      <c r="I1446" s="6">
        <v>27743</v>
      </c>
      <c r="J1446" s="6">
        <v>177677</v>
      </c>
      <c r="K1446" s="6">
        <v>82865</v>
      </c>
      <c r="L1446" s="6">
        <v>11867</v>
      </c>
      <c r="M1446" s="6">
        <v>216000</v>
      </c>
      <c r="N1446" s="11" t="s">
        <v>16</v>
      </c>
      <c r="O1446" s="17">
        <f aca="true" t="shared" si="66" ref="O1446:O1509">K1446/F1446</f>
        <v>0.5314277652008286</v>
      </c>
      <c r="P1446">
        <f>COUNTA(O1446:O1645)</f>
        <v>200</v>
      </c>
      <c r="Q1446" s="33">
        <f>AVERAGE(O1446:O1645)</f>
        <v>0.8528794233087297</v>
      </c>
    </row>
    <row r="1447" spans="1:15" ht="9.75" outlineLevel="4">
      <c r="A1447" s="3" t="s">
        <v>12</v>
      </c>
      <c r="B1447" s="3" t="s">
        <v>13</v>
      </c>
      <c r="C1447" s="22"/>
      <c r="D1447" s="4" t="s">
        <v>31</v>
      </c>
      <c r="E1447" s="4" t="s">
        <v>32</v>
      </c>
      <c r="F1447" s="6">
        <v>144077</v>
      </c>
      <c r="G1447" s="6">
        <v>7408</v>
      </c>
      <c r="H1447" s="6">
        <v>60628</v>
      </c>
      <c r="I1447" s="6">
        <v>31494</v>
      </c>
      <c r="J1447" s="6">
        <v>208527</v>
      </c>
      <c r="K1447" s="6">
        <v>144345</v>
      </c>
      <c r="L1447" s="6">
        <v>7463</v>
      </c>
      <c r="M1447" s="6">
        <v>187000</v>
      </c>
      <c r="N1447" s="11" t="s">
        <v>16</v>
      </c>
      <c r="O1447" s="17">
        <f t="shared" si="66"/>
        <v>1.001860116465501</v>
      </c>
    </row>
    <row r="1448" spans="1:15" ht="9.75" outlineLevel="4">
      <c r="A1448" s="3" t="s">
        <v>12</v>
      </c>
      <c r="B1448" s="3" t="s">
        <v>13</v>
      </c>
      <c r="C1448" s="22"/>
      <c r="D1448" s="4" t="s">
        <v>571</v>
      </c>
      <c r="E1448" s="4" t="s">
        <v>572</v>
      </c>
      <c r="F1448" s="6">
        <v>107006</v>
      </c>
      <c r="G1448" s="6">
        <v>6281</v>
      </c>
      <c r="H1448" s="9">
        <v>0</v>
      </c>
      <c r="I1448" s="6">
        <v>21838</v>
      </c>
      <c r="J1448" s="6">
        <v>65444</v>
      </c>
      <c r="K1448" s="6">
        <v>21619</v>
      </c>
      <c r="L1448" s="6">
        <v>4589</v>
      </c>
      <c r="M1448" s="9">
        <v>0</v>
      </c>
      <c r="N1448" s="11" t="s">
        <v>16</v>
      </c>
      <c r="O1448" s="17">
        <f t="shared" si="66"/>
        <v>0.20203539988411864</v>
      </c>
    </row>
    <row r="1449" spans="1:15" ht="9.75" outlineLevel="4">
      <c r="A1449" s="3" t="s">
        <v>12</v>
      </c>
      <c r="B1449" s="3" t="s">
        <v>13</v>
      </c>
      <c r="C1449" s="22"/>
      <c r="D1449" s="4" t="s">
        <v>14</v>
      </c>
      <c r="E1449" s="4" t="s">
        <v>15</v>
      </c>
      <c r="F1449" s="6">
        <v>83176</v>
      </c>
      <c r="G1449" s="6">
        <v>1786</v>
      </c>
      <c r="H1449" s="6">
        <v>38513</v>
      </c>
      <c r="I1449" s="6">
        <v>22720</v>
      </c>
      <c r="J1449" s="6">
        <v>39946</v>
      </c>
      <c r="K1449" s="6">
        <v>26519</v>
      </c>
      <c r="L1449" s="6">
        <v>1442</v>
      </c>
      <c r="M1449" s="6">
        <v>371000</v>
      </c>
      <c r="N1449" s="11" t="s">
        <v>16</v>
      </c>
      <c r="O1449" s="17">
        <f t="shared" si="66"/>
        <v>0.3188299509473887</v>
      </c>
    </row>
    <row r="1450" spans="1:15" ht="9.75" outlineLevel="4">
      <c r="A1450" s="3" t="s">
        <v>12</v>
      </c>
      <c r="B1450" s="3" t="s">
        <v>13</v>
      </c>
      <c r="C1450" s="22"/>
      <c r="D1450" s="4" t="s">
        <v>63</v>
      </c>
      <c r="E1450" s="4" t="s">
        <v>64</v>
      </c>
      <c r="F1450" s="6">
        <v>83057</v>
      </c>
      <c r="G1450" s="6">
        <v>2695</v>
      </c>
      <c r="H1450" s="6">
        <v>30614</v>
      </c>
      <c r="I1450" s="6">
        <v>17845</v>
      </c>
      <c r="J1450" s="6">
        <v>49024</v>
      </c>
      <c r="K1450" s="6">
        <v>9966</v>
      </c>
      <c r="L1450" s="6">
        <v>3037</v>
      </c>
      <c r="M1450" s="6">
        <v>77817</v>
      </c>
      <c r="N1450" s="11" t="s">
        <v>16</v>
      </c>
      <c r="O1450" s="17">
        <f t="shared" si="66"/>
        <v>0.11998988646351301</v>
      </c>
    </row>
    <row r="1451" spans="1:15" ht="9.75" outlineLevel="4">
      <c r="A1451" s="3" t="s">
        <v>12</v>
      </c>
      <c r="B1451" s="3" t="s">
        <v>13</v>
      </c>
      <c r="C1451" s="22"/>
      <c r="D1451" s="4" t="s">
        <v>17</v>
      </c>
      <c r="E1451" s="4" t="s">
        <v>18</v>
      </c>
      <c r="F1451" s="6">
        <v>72618</v>
      </c>
      <c r="G1451" s="6">
        <v>2107</v>
      </c>
      <c r="H1451" s="6">
        <v>41064</v>
      </c>
      <c r="I1451" s="6">
        <v>25958</v>
      </c>
      <c r="J1451" s="6">
        <v>41404</v>
      </c>
      <c r="K1451" s="6">
        <v>26817</v>
      </c>
      <c r="L1451" s="6">
        <v>1786</v>
      </c>
      <c r="M1451" s="6">
        <v>347000</v>
      </c>
      <c r="N1451" s="11" t="s">
        <v>16</v>
      </c>
      <c r="O1451" s="17">
        <f t="shared" si="66"/>
        <v>0.3692886061307114</v>
      </c>
    </row>
    <row r="1452" spans="1:15" ht="9.75" outlineLevel="4">
      <c r="A1452" s="3" t="s">
        <v>12</v>
      </c>
      <c r="B1452" s="3" t="s">
        <v>13</v>
      </c>
      <c r="C1452" s="22"/>
      <c r="D1452" s="4" t="s">
        <v>47</v>
      </c>
      <c r="E1452" s="4" t="s">
        <v>48</v>
      </c>
      <c r="F1452" s="6">
        <v>68775</v>
      </c>
      <c r="G1452" s="6">
        <v>6337</v>
      </c>
      <c r="H1452" s="6">
        <v>76363</v>
      </c>
      <c r="I1452" s="6">
        <v>30953</v>
      </c>
      <c r="J1452" s="6">
        <v>159339</v>
      </c>
      <c r="K1452" s="6">
        <v>102368</v>
      </c>
      <c r="L1452" s="6">
        <v>7420</v>
      </c>
      <c r="M1452" s="6">
        <v>139000</v>
      </c>
      <c r="N1452" s="11" t="s">
        <v>16</v>
      </c>
      <c r="O1452" s="17">
        <f t="shared" si="66"/>
        <v>1.4884478371501273</v>
      </c>
    </row>
    <row r="1453" spans="1:15" ht="9.75" outlineLevel="4">
      <c r="A1453" s="3" t="s">
        <v>12</v>
      </c>
      <c r="B1453" s="3" t="s">
        <v>13</v>
      </c>
      <c r="C1453" s="22"/>
      <c r="D1453" s="4" t="s">
        <v>21</v>
      </c>
      <c r="E1453" s="4" t="s">
        <v>22</v>
      </c>
      <c r="F1453" s="6">
        <v>56223</v>
      </c>
      <c r="G1453" s="6">
        <v>1586</v>
      </c>
      <c r="H1453" s="6">
        <v>35443</v>
      </c>
      <c r="I1453" s="6">
        <v>20034</v>
      </c>
      <c r="J1453" s="6">
        <v>31827</v>
      </c>
      <c r="K1453" s="6">
        <v>21335</v>
      </c>
      <c r="L1453" s="6">
        <v>880</v>
      </c>
      <c r="M1453" s="6">
        <v>220500</v>
      </c>
      <c r="N1453" s="11" t="s">
        <v>16</v>
      </c>
      <c r="O1453" s="17">
        <f t="shared" si="66"/>
        <v>0.379471034985682</v>
      </c>
    </row>
    <row r="1454" spans="1:15" ht="9.75" outlineLevel="4">
      <c r="A1454" s="3" t="s">
        <v>12</v>
      </c>
      <c r="B1454" s="3" t="s">
        <v>13</v>
      </c>
      <c r="C1454" s="22"/>
      <c r="D1454" s="4" t="s">
        <v>33</v>
      </c>
      <c r="E1454" s="4" t="s">
        <v>34</v>
      </c>
      <c r="F1454" s="6">
        <v>52465</v>
      </c>
      <c r="G1454" s="6">
        <v>2132</v>
      </c>
      <c r="H1454" s="6">
        <v>50023</v>
      </c>
      <c r="I1454" s="6">
        <v>25179</v>
      </c>
      <c r="J1454" s="6">
        <v>88182</v>
      </c>
      <c r="K1454" s="6">
        <v>65991</v>
      </c>
      <c r="L1454" s="6">
        <v>4265</v>
      </c>
      <c r="M1454" s="6">
        <v>185000</v>
      </c>
      <c r="N1454" s="11" t="s">
        <v>16</v>
      </c>
      <c r="O1454" s="17">
        <f t="shared" si="66"/>
        <v>1.2578099685504622</v>
      </c>
    </row>
    <row r="1455" spans="1:15" ht="9.75" outlineLevel="4">
      <c r="A1455" s="3" t="s">
        <v>12</v>
      </c>
      <c r="B1455" s="3" t="s">
        <v>13</v>
      </c>
      <c r="C1455" s="22"/>
      <c r="D1455" s="4" t="s">
        <v>51</v>
      </c>
      <c r="E1455" s="4" t="s">
        <v>52</v>
      </c>
      <c r="F1455" s="6">
        <v>40339</v>
      </c>
      <c r="G1455" s="6">
        <v>656</v>
      </c>
      <c r="H1455" s="6">
        <v>7660</v>
      </c>
      <c r="I1455" s="6">
        <v>2295</v>
      </c>
      <c r="J1455" s="6">
        <v>15256</v>
      </c>
      <c r="K1455" s="6">
        <v>6621</v>
      </c>
      <c r="L1455" s="6">
        <v>561</v>
      </c>
      <c r="M1455" s="6">
        <v>125000</v>
      </c>
      <c r="N1455" s="11" t="s">
        <v>16</v>
      </c>
      <c r="O1455" s="17">
        <f t="shared" si="66"/>
        <v>0.16413396464959468</v>
      </c>
    </row>
    <row r="1456" spans="1:15" ht="9.75" outlineLevel="4">
      <c r="A1456" s="3" t="s">
        <v>12</v>
      </c>
      <c r="B1456" s="3" t="s">
        <v>13</v>
      </c>
      <c r="C1456" s="22"/>
      <c r="D1456" s="4" t="s">
        <v>49</v>
      </c>
      <c r="E1456" s="4" t="s">
        <v>50</v>
      </c>
      <c r="F1456" s="6">
        <v>37179</v>
      </c>
      <c r="G1456" s="6">
        <v>768</v>
      </c>
      <c r="H1456" s="6">
        <v>12603</v>
      </c>
      <c r="I1456" s="6">
        <v>5870</v>
      </c>
      <c r="J1456" s="6">
        <v>29673</v>
      </c>
      <c r="K1456" s="6">
        <v>17362</v>
      </c>
      <c r="L1456" s="6">
        <v>1135</v>
      </c>
      <c r="M1456" s="6">
        <v>139000</v>
      </c>
      <c r="N1456" s="11" t="s">
        <v>16</v>
      </c>
      <c r="O1456" s="17">
        <f t="shared" si="66"/>
        <v>0.4669840501358294</v>
      </c>
    </row>
    <row r="1457" spans="1:15" ht="9.75" outlineLevel="4">
      <c r="A1457" s="3" t="s">
        <v>12</v>
      </c>
      <c r="B1457" s="3" t="s">
        <v>13</v>
      </c>
      <c r="C1457" s="22"/>
      <c r="D1457" s="4" t="s">
        <v>145</v>
      </c>
      <c r="E1457" s="4" t="s">
        <v>64</v>
      </c>
      <c r="F1457" s="6">
        <v>33260</v>
      </c>
      <c r="G1457" s="6">
        <v>2498</v>
      </c>
      <c r="H1457" s="6">
        <v>22158</v>
      </c>
      <c r="I1457" s="6">
        <v>9761</v>
      </c>
      <c r="J1457" s="6">
        <v>25459</v>
      </c>
      <c r="K1457" s="6">
        <v>16972</v>
      </c>
      <c r="L1457" s="6">
        <v>3225</v>
      </c>
      <c r="M1457" s="6">
        <v>30925</v>
      </c>
      <c r="N1457" s="11" t="s">
        <v>16</v>
      </c>
      <c r="O1457" s="17">
        <f t="shared" si="66"/>
        <v>0.5102826217678894</v>
      </c>
    </row>
    <row r="1458" spans="1:15" ht="9.75" outlineLevel="4">
      <c r="A1458" s="3" t="s">
        <v>12</v>
      </c>
      <c r="B1458" s="3" t="s">
        <v>13</v>
      </c>
      <c r="C1458" s="22"/>
      <c r="D1458" s="4" t="s">
        <v>29</v>
      </c>
      <c r="E1458" s="4" t="s">
        <v>30</v>
      </c>
      <c r="F1458" s="6">
        <v>31198</v>
      </c>
      <c r="G1458" s="6">
        <v>573</v>
      </c>
      <c r="H1458" s="6">
        <v>8313</v>
      </c>
      <c r="I1458" s="6">
        <v>4449</v>
      </c>
      <c r="J1458" s="6">
        <v>13209</v>
      </c>
      <c r="K1458" s="6">
        <v>2855</v>
      </c>
      <c r="L1458" s="6">
        <v>270</v>
      </c>
      <c r="M1458" s="6">
        <v>196000</v>
      </c>
      <c r="N1458" s="11" t="s">
        <v>16</v>
      </c>
      <c r="O1458" s="17">
        <f t="shared" si="66"/>
        <v>0.09151227642797616</v>
      </c>
    </row>
    <row r="1459" spans="1:15" ht="9.75" outlineLevel="4">
      <c r="A1459" s="3" t="s">
        <v>12</v>
      </c>
      <c r="B1459" s="3" t="s">
        <v>13</v>
      </c>
      <c r="C1459" s="22"/>
      <c r="D1459" s="4" t="s">
        <v>84</v>
      </c>
      <c r="E1459" s="4" t="s">
        <v>85</v>
      </c>
      <c r="F1459" s="6">
        <v>30601</v>
      </c>
      <c r="G1459" s="6">
        <v>606</v>
      </c>
      <c r="H1459" s="6">
        <v>6352</v>
      </c>
      <c r="I1459" s="6">
        <v>3011</v>
      </c>
      <c r="J1459" s="6">
        <v>21600</v>
      </c>
      <c r="K1459" s="6">
        <v>14050</v>
      </c>
      <c r="L1459" s="6">
        <v>963</v>
      </c>
      <c r="M1459" s="6">
        <v>62600</v>
      </c>
      <c r="N1459" s="11" t="s">
        <v>16</v>
      </c>
      <c r="O1459" s="17">
        <f t="shared" si="66"/>
        <v>0.4591353223750858</v>
      </c>
    </row>
    <row r="1460" spans="1:15" ht="9.75" outlineLevel="4">
      <c r="A1460" s="3" t="s">
        <v>12</v>
      </c>
      <c r="B1460" s="3" t="s">
        <v>13</v>
      </c>
      <c r="C1460" s="22"/>
      <c r="D1460" s="4" t="s">
        <v>27</v>
      </c>
      <c r="E1460" s="4" t="s">
        <v>28</v>
      </c>
      <c r="F1460" s="6">
        <v>29078.4</v>
      </c>
      <c r="G1460" s="6">
        <v>589</v>
      </c>
      <c r="H1460" s="6">
        <v>8340.5</v>
      </c>
      <c r="I1460" s="6">
        <v>3868.4</v>
      </c>
      <c r="J1460" s="6">
        <v>11128.4</v>
      </c>
      <c r="K1460" s="6">
        <v>5948.8</v>
      </c>
      <c r="L1460" s="6">
        <v>911.5</v>
      </c>
      <c r="M1460" s="6">
        <v>198000</v>
      </c>
      <c r="N1460" s="11" t="s">
        <v>16</v>
      </c>
      <c r="O1460" s="17">
        <f t="shared" si="66"/>
        <v>0.20457796852646637</v>
      </c>
    </row>
    <row r="1461" spans="1:15" ht="9.75" outlineLevel="4">
      <c r="A1461" s="3" t="s">
        <v>12</v>
      </c>
      <c r="B1461" s="3" t="s">
        <v>13</v>
      </c>
      <c r="C1461" s="22"/>
      <c r="D1461" s="4" t="s">
        <v>196</v>
      </c>
      <c r="E1461" s="4" t="s">
        <v>197</v>
      </c>
      <c r="F1461" s="6">
        <v>28987</v>
      </c>
      <c r="G1461" s="6">
        <v>433</v>
      </c>
      <c r="H1461" s="6">
        <v>4188</v>
      </c>
      <c r="I1461" s="6">
        <v>1722</v>
      </c>
      <c r="J1461" s="6">
        <v>50051</v>
      </c>
      <c r="K1461" s="6">
        <v>37846</v>
      </c>
      <c r="L1461" s="6">
        <v>424</v>
      </c>
      <c r="M1461" s="6">
        <v>20500</v>
      </c>
      <c r="N1461" s="11" t="s">
        <v>16</v>
      </c>
      <c r="O1461" s="17">
        <f t="shared" si="66"/>
        <v>1.30561976058233</v>
      </c>
    </row>
    <row r="1462" spans="1:15" ht="9.75" outlineLevel="4">
      <c r="A1462" s="3" t="s">
        <v>12</v>
      </c>
      <c r="B1462" s="3" t="s">
        <v>13</v>
      </c>
      <c r="C1462" s="22"/>
      <c r="D1462" s="4" t="s">
        <v>37</v>
      </c>
      <c r="E1462" s="4" t="s">
        <v>38</v>
      </c>
      <c r="F1462" s="6">
        <v>28105</v>
      </c>
      <c r="G1462" s="6">
        <v>1005</v>
      </c>
      <c r="H1462" s="6">
        <v>13394</v>
      </c>
      <c r="I1462" s="6">
        <v>7800</v>
      </c>
      <c r="J1462" s="6">
        <v>21461</v>
      </c>
      <c r="K1462" s="6">
        <v>12719</v>
      </c>
      <c r="L1462" s="6">
        <v>770</v>
      </c>
      <c r="M1462" s="6">
        <v>166900</v>
      </c>
      <c r="N1462" s="11" t="s">
        <v>16</v>
      </c>
      <c r="O1462" s="17">
        <f t="shared" si="66"/>
        <v>0.45255292652552925</v>
      </c>
    </row>
    <row r="1463" spans="1:15" ht="9.75" outlineLevel="4">
      <c r="A1463" s="3" t="s">
        <v>12</v>
      </c>
      <c r="B1463" s="3" t="s">
        <v>13</v>
      </c>
      <c r="C1463" s="22"/>
      <c r="D1463" s="4" t="s">
        <v>159</v>
      </c>
      <c r="E1463" s="4" t="s">
        <v>160</v>
      </c>
      <c r="F1463" s="6">
        <v>27359</v>
      </c>
      <c r="G1463" s="6">
        <v>531</v>
      </c>
      <c r="H1463" s="6">
        <v>6793</v>
      </c>
      <c r="I1463" s="6">
        <v>2655</v>
      </c>
      <c r="J1463" s="6">
        <v>63259</v>
      </c>
      <c r="K1463" s="6">
        <v>46970</v>
      </c>
      <c r="L1463" s="6">
        <v>474</v>
      </c>
      <c r="M1463" s="6">
        <v>25600</v>
      </c>
      <c r="N1463" s="11" t="s">
        <v>16</v>
      </c>
      <c r="O1463" s="17">
        <f t="shared" si="66"/>
        <v>1.7168025147117951</v>
      </c>
    </row>
    <row r="1464" spans="1:15" ht="9.75" outlineLevel="4">
      <c r="A1464" s="3" t="s">
        <v>12</v>
      </c>
      <c r="B1464" s="3" t="s">
        <v>13</v>
      </c>
      <c r="C1464" s="22"/>
      <c r="D1464" s="4" t="s">
        <v>585</v>
      </c>
      <c r="E1464" s="4" t="s">
        <v>64</v>
      </c>
      <c r="F1464" s="6">
        <v>26001</v>
      </c>
      <c r="G1464" s="6">
        <v>1722</v>
      </c>
      <c r="H1464" s="9">
        <v>0</v>
      </c>
      <c r="I1464" s="6">
        <v>5608</v>
      </c>
      <c r="J1464" s="6">
        <v>16719</v>
      </c>
      <c r="K1464" s="6">
        <v>9817</v>
      </c>
      <c r="L1464" s="6">
        <v>1757</v>
      </c>
      <c r="M1464" s="9">
        <v>0</v>
      </c>
      <c r="N1464" s="11" t="s">
        <v>16</v>
      </c>
      <c r="O1464" s="17">
        <f t="shared" si="66"/>
        <v>0.3775624014460982</v>
      </c>
    </row>
    <row r="1465" spans="1:15" ht="9.75" outlineLevel="4">
      <c r="A1465" s="3" t="s">
        <v>12</v>
      </c>
      <c r="B1465" s="3" t="s">
        <v>13</v>
      </c>
      <c r="C1465" s="22"/>
      <c r="D1465" s="4" t="s">
        <v>119</v>
      </c>
      <c r="E1465" s="4" t="s">
        <v>64</v>
      </c>
      <c r="F1465" s="6">
        <v>25428</v>
      </c>
      <c r="G1465" s="6">
        <v>654</v>
      </c>
      <c r="H1465" s="6">
        <v>10305</v>
      </c>
      <c r="I1465" s="6">
        <v>8138</v>
      </c>
      <c r="J1465" s="6">
        <v>52617</v>
      </c>
      <c r="K1465" s="6">
        <v>43681</v>
      </c>
      <c r="L1465" s="6">
        <v>1221</v>
      </c>
      <c r="M1465" s="6">
        <v>43000</v>
      </c>
      <c r="N1465" s="11" t="s">
        <v>16</v>
      </c>
      <c r="O1465" s="17">
        <f t="shared" si="66"/>
        <v>1.717830737769388</v>
      </c>
    </row>
    <row r="1466" spans="1:15" ht="9.75" outlineLevel="4">
      <c r="A1466" s="3" t="s">
        <v>12</v>
      </c>
      <c r="B1466" s="3" t="s">
        <v>13</v>
      </c>
      <c r="C1466" s="22"/>
      <c r="D1466" s="4" t="s">
        <v>619</v>
      </c>
      <c r="E1466" s="4" t="s">
        <v>620</v>
      </c>
      <c r="F1466" s="6">
        <v>25413</v>
      </c>
      <c r="G1466" s="8" t="s">
        <v>64</v>
      </c>
      <c r="H1466" s="8" t="s">
        <v>64</v>
      </c>
      <c r="I1466" s="8" t="s">
        <v>64</v>
      </c>
      <c r="J1466" s="8" t="s">
        <v>64</v>
      </c>
      <c r="K1466" s="6">
        <v>26300.3</v>
      </c>
      <c r="L1466" s="8" t="s">
        <v>64</v>
      </c>
      <c r="M1466" s="8" t="s">
        <v>64</v>
      </c>
      <c r="N1466" s="11" t="s">
        <v>16</v>
      </c>
      <c r="O1466" s="17">
        <f t="shared" si="66"/>
        <v>1.0349152008814386</v>
      </c>
    </row>
    <row r="1467" spans="1:15" ht="9.75" outlineLevel="4">
      <c r="A1467" s="3" t="s">
        <v>12</v>
      </c>
      <c r="B1467" s="3" t="s">
        <v>13</v>
      </c>
      <c r="C1467" s="22"/>
      <c r="D1467" s="4" t="s">
        <v>86</v>
      </c>
      <c r="E1467" s="4" t="s">
        <v>87</v>
      </c>
      <c r="F1467" s="6">
        <v>22492.4</v>
      </c>
      <c r="G1467" s="6">
        <v>395.8</v>
      </c>
      <c r="H1467" s="6">
        <v>6019.4</v>
      </c>
      <c r="I1467" s="6">
        <v>1704.9</v>
      </c>
      <c r="J1467" s="6">
        <v>10313.7</v>
      </c>
      <c r="K1467" s="6">
        <v>6429.1</v>
      </c>
      <c r="L1467" s="6">
        <v>360.9</v>
      </c>
      <c r="M1467" s="6">
        <v>61738</v>
      </c>
      <c r="N1467" s="11" t="s">
        <v>16</v>
      </c>
      <c r="O1467" s="17">
        <f t="shared" si="66"/>
        <v>0.28583432626131494</v>
      </c>
    </row>
    <row r="1468" spans="1:15" ht="9.75" outlineLevel="4">
      <c r="A1468" s="3" t="s">
        <v>12</v>
      </c>
      <c r="B1468" s="3" t="s">
        <v>13</v>
      </c>
      <c r="C1468" s="22"/>
      <c r="D1468" s="4" t="s">
        <v>615</v>
      </c>
      <c r="E1468" s="4" t="s">
        <v>616</v>
      </c>
      <c r="F1468" s="6">
        <v>20891</v>
      </c>
      <c r="G1468" s="6">
        <v>668</v>
      </c>
      <c r="H1468" s="6">
        <v>9727</v>
      </c>
      <c r="I1468" s="6">
        <v>3774</v>
      </c>
      <c r="J1468" s="6">
        <v>19010</v>
      </c>
      <c r="K1468" s="6">
        <v>9672</v>
      </c>
      <c r="L1468" s="6">
        <v>689</v>
      </c>
      <c r="M1468" s="9">
        <v>0</v>
      </c>
      <c r="N1468" s="11" t="s">
        <v>16</v>
      </c>
      <c r="O1468" s="17">
        <f t="shared" si="66"/>
        <v>0.46297448662103297</v>
      </c>
    </row>
    <row r="1469" spans="1:15" ht="9.75" outlineLevel="4">
      <c r="A1469" s="3" t="s">
        <v>12</v>
      </c>
      <c r="B1469" s="3" t="s">
        <v>13</v>
      </c>
      <c r="C1469" s="22"/>
      <c r="D1469" s="4" t="s">
        <v>617</v>
      </c>
      <c r="E1469" s="4" t="s">
        <v>618</v>
      </c>
      <c r="F1469" s="6">
        <v>20862</v>
      </c>
      <c r="G1469" s="8" t="s">
        <v>64</v>
      </c>
      <c r="H1469" s="8" t="s">
        <v>64</v>
      </c>
      <c r="I1469" s="8" t="s">
        <v>64</v>
      </c>
      <c r="J1469" s="8" t="s">
        <v>64</v>
      </c>
      <c r="K1469" s="6">
        <v>7673.8</v>
      </c>
      <c r="L1469" s="8" t="s">
        <v>64</v>
      </c>
      <c r="M1469" s="8" t="s">
        <v>64</v>
      </c>
      <c r="N1469" s="11" t="s">
        <v>16</v>
      </c>
      <c r="O1469" s="17">
        <f t="shared" si="66"/>
        <v>0.3678362573099415</v>
      </c>
    </row>
    <row r="1470" spans="1:15" ht="9.75" outlineLevel="4">
      <c r="A1470" s="3" t="s">
        <v>12</v>
      </c>
      <c r="B1470" s="3" t="s">
        <v>13</v>
      </c>
      <c r="C1470" s="22"/>
      <c r="D1470" s="4" t="s">
        <v>41</v>
      </c>
      <c r="E1470" s="4" t="s">
        <v>42</v>
      </c>
      <c r="F1470" s="6">
        <v>19162.7</v>
      </c>
      <c r="G1470" s="6">
        <v>883.8</v>
      </c>
      <c r="H1470" s="6">
        <v>9641.8</v>
      </c>
      <c r="I1470" s="6">
        <v>4088.3</v>
      </c>
      <c r="J1470" s="6">
        <v>12446.1</v>
      </c>
      <c r="K1470" s="6">
        <v>8203.2</v>
      </c>
      <c r="L1470" s="6">
        <v>1303.7</v>
      </c>
      <c r="M1470" s="6">
        <v>157000</v>
      </c>
      <c r="N1470" s="11" t="s">
        <v>16</v>
      </c>
      <c r="O1470" s="17">
        <f t="shared" si="66"/>
        <v>0.4280816377650331</v>
      </c>
    </row>
    <row r="1471" spans="1:15" ht="9.75" outlineLevel="4">
      <c r="A1471" s="3" t="s">
        <v>12</v>
      </c>
      <c r="B1471" s="3" t="s">
        <v>13</v>
      </c>
      <c r="C1471" s="22"/>
      <c r="D1471" s="4" t="s">
        <v>61</v>
      </c>
      <c r="E1471" s="4" t="s">
        <v>62</v>
      </c>
      <c r="F1471" s="6">
        <v>19023</v>
      </c>
      <c r="G1471" s="6">
        <v>886</v>
      </c>
      <c r="H1471" s="6">
        <v>14405</v>
      </c>
      <c r="I1471" s="6">
        <v>8515</v>
      </c>
      <c r="J1471" s="6">
        <v>14431</v>
      </c>
      <c r="K1471" s="6">
        <v>10752</v>
      </c>
      <c r="L1471" s="6">
        <v>682</v>
      </c>
      <c r="M1471" s="6">
        <v>84500</v>
      </c>
      <c r="N1471" s="11" t="s">
        <v>16</v>
      </c>
      <c r="O1471" s="17">
        <f t="shared" si="66"/>
        <v>0.5652105346159911</v>
      </c>
    </row>
    <row r="1472" spans="1:15" ht="9.75" outlineLevel="4">
      <c r="A1472" s="3" t="s">
        <v>12</v>
      </c>
      <c r="B1472" s="3" t="s">
        <v>13</v>
      </c>
      <c r="C1472" s="22"/>
      <c r="D1472" s="4" t="s">
        <v>57</v>
      </c>
      <c r="E1472" s="4" t="s">
        <v>58</v>
      </c>
      <c r="F1472" s="6">
        <v>18909.6</v>
      </c>
      <c r="G1472" s="6">
        <v>336.6</v>
      </c>
      <c r="H1472" s="6">
        <v>3753.6</v>
      </c>
      <c r="I1472" s="6">
        <v>2116.1</v>
      </c>
      <c r="J1472" s="6">
        <v>11224.1</v>
      </c>
      <c r="K1472" s="6">
        <v>8451.8</v>
      </c>
      <c r="L1472" s="6">
        <v>374</v>
      </c>
      <c r="M1472" s="6">
        <v>105500</v>
      </c>
      <c r="N1472" s="11" t="s">
        <v>16</v>
      </c>
      <c r="O1472" s="17">
        <f t="shared" si="66"/>
        <v>0.446958158818801</v>
      </c>
    </row>
    <row r="1473" spans="1:15" ht="9.75" outlineLevel="4">
      <c r="A1473" s="3" t="s">
        <v>12</v>
      </c>
      <c r="B1473" s="3" t="s">
        <v>13</v>
      </c>
      <c r="C1473" s="22"/>
      <c r="D1473" s="4" t="s">
        <v>593</v>
      </c>
      <c r="E1473" s="4" t="s">
        <v>594</v>
      </c>
      <c r="F1473" s="6">
        <v>18211.4</v>
      </c>
      <c r="G1473" s="8" t="s">
        <v>64</v>
      </c>
      <c r="H1473" s="9">
        <v>0</v>
      </c>
      <c r="I1473" s="6">
        <v>1826.5</v>
      </c>
      <c r="J1473" s="6">
        <v>9405.8</v>
      </c>
      <c r="K1473" s="6">
        <v>4972.5</v>
      </c>
      <c r="L1473" s="8" t="s">
        <v>64</v>
      </c>
      <c r="M1473" s="9">
        <v>0</v>
      </c>
      <c r="N1473" s="11" t="s">
        <v>16</v>
      </c>
      <c r="O1473" s="17">
        <f t="shared" si="66"/>
        <v>0.27304325861822815</v>
      </c>
    </row>
    <row r="1474" spans="1:15" ht="9.75" outlineLevel="4">
      <c r="A1474" s="3" t="s">
        <v>12</v>
      </c>
      <c r="B1474" s="3" t="s">
        <v>13</v>
      </c>
      <c r="C1474" s="22"/>
      <c r="D1474" s="4" t="s">
        <v>77</v>
      </c>
      <c r="E1474" s="4" t="s">
        <v>78</v>
      </c>
      <c r="F1474" s="6">
        <v>18138</v>
      </c>
      <c r="G1474" s="6">
        <v>730</v>
      </c>
      <c r="H1474" s="6">
        <v>16182</v>
      </c>
      <c r="I1474" s="6">
        <v>7153</v>
      </c>
      <c r="J1474" s="6">
        <v>18109</v>
      </c>
      <c r="K1474" s="6">
        <v>10821</v>
      </c>
      <c r="L1474" s="6">
        <v>923</v>
      </c>
      <c r="M1474" s="6">
        <v>67000</v>
      </c>
      <c r="N1474" s="11" t="s">
        <v>16</v>
      </c>
      <c r="O1474" s="17">
        <f t="shared" si="66"/>
        <v>0.5965927886205756</v>
      </c>
    </row>
    <row r="1475" spans="1:15" ht="9.75" outlineLevel="4">
      <c r="A1475" s="3" t="s">
        <v>12</v>
      </c>
      <c r="B1475" s="3" t="s">
        <v>13</v>
      </c>
      <c r="C1475" s="22"/>
      <c r="D1475" s="4" t="s">
        <v>186</v>
      </c>
      <c r="E1475" s="4" t="s">
        <v>187</v>
      </c>
      <c r="F1475" s="6">
        <v>17177.2</v>
      </c>
      <c r="G1475" s="6">
        <v>70</v>
      </c>
      <c r="H1475" s="6">
        <v>1763.1</v>
      </c>
      <c r="I1475" s="6">
        <v>1328.8</v>
      </c>
      <c r="J1475" s="6">
        <v>7228.2</v>
      </c>
      <c r="K1475" s="6">
        <v>5766.9</v>
      </c>
      <c r="L1475" s="6">
        <v>174.8</v>
      </c>
      <c r="M1475" s="6">
        <v>22100</v>
      </c>
      <c r="N1475" s="11" t="s">
        <v>16</v>
      </c>
      <c r="O1475" s="17">
        <f t="shared" si="66"/>
        <v>0.3357299210581468</v>
      </c>
    </row>
    <row r="1476" spans="1:15" ht="9.75" outlineLevel="4">
      <c r="A1476" s="3" t="s">
        <v>12</v>
      </c>
      <c r="B1476" s="3" t="s">
        <v>13</v>
      </c>
      <c r="C1476" s="22"/>
      <c r="D1476" s="4" t="s">
        <v>45</v>
      </c>
      <c r="E1476" s="4" t="s">
        <v>46</v>
      </c>
      <c r="F1476" s="6">
        <v>16435</v>
      </c>
      <c r="G1476" s="6">
        <v>564</v>
      </c>
      <c r="H1476" s="6">
        <v>8305</v>
      </c>
      <c r="I1476" s="6">
        <v>2773</v>
      </c>
      <c r="J1476" s="6">
        <v>7690</v>
      </c>
      <c r="K1476" s="6">
        <v>4336</v>
      </c>
      <c r="L1476" s="6">
        <v>714</v>
      </c>
      <c r="M1476" s="6">
        <v>141000</v>
      </c>
      <c r="N1476" s="11" t="s">
        <v>16</v>
      </c>
      <c r="O1476" s="17">
        <f t="shared" si="66"/>
        <v>0.2638271980529358</v>
      </c>
    </row>
    <row r="1477" spans="1:15" ht="9.75" outlineLevel="4">
      <c r="A1477" s="3" t="s">
        <v>12</v>
      </c>
      <c r="B1477" s="3" t="s">
        <v>13</v>
      </c>
      <c r="C1477" s="22"/>
      <c r="D1477" s="4" t="s">
        <v>598</v>
      </c>
      <c r="E1477" s="4" t="s">
        <v>64</v>
      </c>
      <c r="F1477" s="6">
        <v>16136.5</v>
      </c>
      <c r="G1477" s="6">
        <v>74.1</v>
      </c>
      <c r="H1477" s="9">
        <v>0</v>
      </c>
      <c r="I1477" s="6">
        <v>1189.1</v>
      </c>
      <c r="J1477" s="6">
        <v>1941.3</v>
      </c>
      <c r="K1477" s="6">
        <v>1149.3</v>
      </c>
      <c r="L1477" s="6">
        <v>163.3</v>
      </c>
      <c r="M1477" s="9">
        <v>0</v>
      </c>
      <c r="N1477" s="11" t="s">
        <v>16</v>
      </c>
      <c r="O1477" s="17">
        <f t="shared" si="66"/>
        <v>0.07122362346233693</v>
      </c>
    </row>
    <row r="1478" spans="1:15" ht="9.75" outlineLevel="4">
      <c r="A1478" s="3" t="s">
        <v>12</v>
      </c>
      <c r="B1478" s="3" t="s">
        <v>13</v>
      </c>
      <c r="C1478" s="22"/>
      <c r="D1478" s="4" t="s">
        <v>98</v>
      </c>
      <c r="E1478" s="4" t="s">
        <v>99</v>
      </c>
      <c r="F1478" s="6">
        <v>16096</v>
      </c>
      <c r="G1478" s="6">
        <v>209</v>
      </c>
      <c r="H1478" s="6">
        <v>2186</v>
      </c>
      <c r="I1478" s="6">
        <v>815</v>
      </c>
      <c r="J1478" s="6">
        <v>6844</v>
      </c>
      <c r="K1478" s="6">
        <v>3166</v>
      </c>
      <c r="L1478" s="6">
        <v>123</v>
      </c>
      <c r="M1478" s="6">
        <v>56000</v>
      </c>
      <c r="N1478" s="11" t="s">
        <v>16</v>
      </c>
      <c r="O1478" s="17">
        <f t="shared" si="66"/>
        <v>0.1966948310139165</v>
      </c>
    </row>
    <row r="1479" spans="1:15" ht="9.75" outlineLevel="4">
      <c r="A1479" s="3" t="s">
        <v>12</v>
      </c>
      <c r="B1479" s="3" t="s">
        <v>13</v>
      </c>
      <c r="C1479" s="22"/>
      <c r="D1479" s="4" t="s">
        <v>580</v>
      </c>
      <c r="E1479" s="4" t="s">
        <v>581</v>
      </c>
      <c r="F1479" s="6">
        <v>15714</v>
      </c>
      <c r="G1479" s="8" t="s">
        <v>64</v>
      </c>
      <c r="H1479" s="9">
        <v>0</v>
      </c>
      <c r="I1479" s="6">
        <v>31888</v>
      </c>
      <c r="J1479" s="6">
        <v>39237</v>
      </c>
      <c r="K1479" s="6">
        <v>32558</v>
      </c>
      <c r="L1479" s="8" t="s">
        <v>64</v>
      </c>
      <c r="M1479" s="9">
        <v>0</v>
      </c>
      <c r="N1479" s="11" t="s">
        <v>16</v>
      </c>
      <c r="O1479" s="17">
        <f t="shared" si="66"/>
        <v>2.0719103983708793</v>
      </c>
    </row>
    <row r="1480" spans="1:15" ht="9.75" outlineLevel="4">
      <c r="A1480" s="3" t="s">
        <v>12</v>
      </c>
      <c r="B1480" s="3" t="s">
        <v>13</v>
      </c>
      <c r="C1480" s="22"/>
      <c r="D1480" s="4" t="s">
        <v>65</v>
      </c>
      <c r="E1480" s="4" t="s">
        <v>66</v>
      </c>
      <c r="F1480" s="6">
        <v>15317.8</v>
      </c>
      <c r="G1480" s="6">
        <v>187.3</v>
      </c>
      <c r="H1480" s="6">
        <v>1929.2</v>
      </c>
      <c r="I1480" s="6">
        <v>708</v>
      </c>
      <c r="J1480" s="6">
        <v>21559.7</v>
      </c>
      <c r="K1480" s="6">
        <v>8134.4</v>
      </c>
      <c r="L1480" s="6">
        <v>213</v>
      </c>
      <c r="M1480" s="6">
        <v>74000</v>
      </c>
      <c r="N1480" s="11" t="s">
        <v>16</v>
      </c>
      <c r="O1480" s="17">
        <f t="shared" si="66"/>
        <v>0.5310423167817833</v>
      </c>
    </row>
    <row r="1481" spans="1:15" ht="9.75" outlineLevel="4">
      <c r="A1481" s="3" t="s">
        <v>12</v>
      </c>
      <c r="B1481" s="3" t="s">
        <v>13</v>
      </c>
      <c r="C1481" s="22"/>
      <c r="D1481" s="4" t="s">
        <v>368</v>
      </c>
      <c r="E1481" s="4" t="s">
        <v>369</v>
      </c>
      <c r="F1481" s="6">
        <v>15279.3</v>
      </c>
      <c r="G1481" s="6">
        <v>79.2</v>
      </c>
      <c r="H1481" s="6">
        <v>1983.3</v>
      </c>
      <c r="I1481" s="6">
        <v>1253.1</v>
      </c>
      <c r="J1481" s="6">
        <v>1934.3</v>
      </c>
      <c r="K1481" s="6">
        <v>1351.1</v>
      </c>
      <c r="L1481" s="6">
        <v>140.3</v>
      </c>
      <c r="M1481" s="6">
        <v>5725</v>
      </c>
      <c r="N1481" s="11" t="s">
        <v>16</v>
      </c>
      <c r="O1481" s="17">
        <f t="shared" si="66"/>
        <v>0.08842682583626213</v>
      </c>
    </row>
    <row r="1482" spans="1:15" ht="9.75" outlineLevel="4">
      <c r="A1482" s="3" t="s">
        <v>12</v>
      </c>
      <c r="B1482" s="3" t="s">
        <v>13</v>
      </c>
      <c r="C1482" s="22"/>
      <c r="D1482" s="4" t="s">
        <v>210</v>
      </c>
      <c r="E1482" s="4" t="s">
        <v>211</v>
      </c>
      <c r="F1482" s="6">
        <v>14643.4</v>
      </c>
      <c r="G1482" s="6">
        <v>1077.9</v>
      </c>
      <c r="H1482" s="6">
        <v>6581.5</v>
      </c>
      <c r="I1482" s="6">
        <v>3773.5</v>
      </c>
      <c r="J1482" s="6">
        <v>22107.5</v>
      </c>
      <c r="K1482" s="6">
        <v>16517.4</v>
      </c>
      <c r="L1482" s="6">
        <v>1215.9</v>
      </c>
      <c r="M1482" s="6">
        <v>19000</v>
      </c>
      <c r="N1482" s="11" t="s">
        <v>16</v>
      </c>
      <c r="O1482" s="17">
        <f t="shared" si="66"/>
        <v>1.127975743338296</v>
      </c>
    </row>
    <row r="1483" spans="1:15" ht="9.75" outlineLevel="4">
      <c r="A1483" s="3" t="s">
        <v>12</v>
      </c>
      <c r="B1483" s="3" t="s">
        <v>13</v>
      </c>
      <c r="C1483" s="22"/>
      <c r="D1483" s="4" t="s">
        <v>23</v>
      </c>
      <c r="E1483" s="4" t="s">
        <v>24</v>
      </c>
      <c r="F1483" s="6">
        <v>14329.1</v>
      </c>
      <c r="G1483" s="6">
        <v>242.2</v>
      </c>
      <c r="H1483" s="6">
        <v>2384.7</v>
      </c>
      <c r="I1483" s="6">
        <v>959.3</v>
      </c>
      <c r="J1483" s="6">
        <v>10224.1</v>
      </c>
      <c r="K1483" s="6">
        <v>7245</v>
      </c>
      <c r="L1483" s="6">
        <v>524.4</v>
      </c>
      <c r="M1483" s="6">
        <v>216500</v>
      </c>
      <c r="N1483" s="11" t="s">
        <v>16</v>
      </c>
      <c r="O1483" s="17">
        <f t="shared" si="66"/>
        <v>0.505614448918634</v>
      </c>
    </row>
    <row r="1484" spans="1:15" ht="9.75" outlineLevel="4">
      <c r="A1484" s="3" t="s">
        <v>12</v>
      </c>
      <c r="B1484" s="3" t="s">
        <v>13</v>
      </c>
      <c r="C1484" s="22"/>
      <c r="D1484" s="4" t="s">
        <v>586</v>
      </c>
      <c r="E1484" s="4" t="s">
        <v>64</v>
      </c>
      <c r="F1484" s="6">
        <v>14277.4</v>
      </c>
      <c r="G1484" s="6">
        <v>956.1</v>
      </c>
      <c r="H1484" s="6">
        <v>5065.9</v>
      </c>
      <c r="I1484" s="6">
        <v>2437</v>
      </c>
      <c r="J1484" s="6">
        <v>13457.4</v>
      </c>
      <c r="K1484" s="6">
        <v>8747</v>
      </c>
      <c r="L1484" s="6">
        <v>822.1</v>
      </c>
      <c r="M1484" s="9">
        <v>0</v>
      </c>
      <c r="N1484" s="11" t="s">
        <v>16</v>
      </c>
      <c r="O1484" s="17">
        <f t="shared" si="66"/>
        <v>0.6126465602980935</v>
      </c>
    </row>
    <row r="1485" spans="1:15" ht="9.75" outlineLevel="4">
      <c r="A1485" s="3" t="s">
        <v>12</v>
      </c>
      <c r="B1485" s="3" t="s">
        <v>13</v>
      </c>
      <c r="C1485" s="22"/>
      <c r="D1485" s="4" t="s">
        <v>225</v>
      </c>
      <c r="E1485" s="4" t="s">
        <v>226</v>
      </c>
      <c r="F1485" s="6">
        <v>13806</v>
      </c>
      <c r="G1485" s="6">
        <v>249</v>
      </c>
      <c r="H1485" s="6">
        <v>3164</v>
      </c>
      <c r="I1485" s="6">
        <v>1433</v>
      </c>
      <c r="J1485" s="6">
        <v>24072</v>
      </c>
      <c r="K1485" s="6">
        <v>14116</v>
      </c>
      <c r="L1485" s="6">
        <v>206</v>
      </c>
      <c r="M1485" s="6">
        <v>17310</v>
      </c>
      <c r="N1485" s="11" t="s">
        <v>16</v>
      </c>
      <c r="O1485" s="17">
        <f t="shared" si="66"/>
        <v>1.022454005504853</v>
      </c>
    </row>
    <row r="1486" spans="1:15" ht="9.75" outlineLevel="4">
      <c r="A1486" s="3" t="s">
        <v>12</v>
      </c>
      <c r="B1486" s="3" t="s">
        <v>13</v>
      </c>
      <c r="C1486" s="22"/>
      <c r="D1486" s="4" t="s">
        <v>67</v>
      </c>
      <c r="E1486" s="4" t="s">
        <v>68</v>
      </c>
      <c r="F1486" s="6">
        <v>13506</v>
      </c>
      <c r="G1486" s="6">
        <v>498</v>
      </c>
      <c r="H1486" s="6">
        <v>8038</v>
      </c>
      <c r="I1486" s="6">
        <v>3340</v>
      </c>
      <c r="J1486" s="6">
        <v>9245</v>
      </c>
      <c r="K1486" s="6">
        <v>5571</v>
      </c>
      <c r="L1486" s="6">
        <v>861</v>
      </c>
      <c r="M1486" s="6">
        <v>73500</v>
      </c>
      <c r="N1486" s="11" t="s">
        <v>16</v>
      </c>
      <c r="O1486" s="17">
        <f t="shared" si="66"/>
        <v>0.41248334073745</v>
      </c>
    </row>
    <row r="1487" spans="1:15" ht="9.75" outlineLevel="4">
      <c r="A1487" s="3" t="s">
        <v>12</v>
      </c>
      <c r="B1487" s="3" t="s">
        <v>13</v>
      </c>
      <c r="C1487" s="22"/>
      <c r="D1487" s="4" t="s">
        <v>19</v>
      </c>
      <c r="E1487" s="4" t="s">
        <v>20</v>
      </c>
      <c r="F1487" s="6">
        <v>13279</v>
      </c>
      <c r="G1487" s="6">
        <v>712</v>
      </c>
      <c r="H1487" s="6">
        <v>8082</v>
      </c>
      <c r="I1487" s="6">
        <v>4498</v>
      </c>
      <c r="J1487" s="6">
        <v>8345</v>
      </c>
      <c r="K1487" s="6">
        <v>4957</v>
      </c>
      <c r="L1487" s="6">
        <v>1033</v>
      </c>
      <c r="M1487" s="6">
        <v>303405</v>
      </c>
      <c r="N1487" s="11" t="s">
        <v>16</v>
      </c>
      <c r="O1487" s="17">
        <f t="shared" si="66"/>
        <v>0.37329618194141123</v>
      </c>
    </row>
    <row r="1488" spans="1:15" ht="9.75" outlineLevel="4">
      <c r="A1488" s="3" t="s">
        <v>12</v>
      </c>
      <c r="B1488" s="3" t="s">
        <v>13</v>
      </c>
      <c r="C1488" s="22"/>
      <c r="D1488" s="4" t="s">
        <v>302</v>
      </c>
      <c r="E1488" s="4" t="s">
        <v>303</v>
      </c>
      <c r="F1488" s="6">
        <v>13268</v>
      </c>
      <c r="G1488" s="6">
        <v>188</v>
      </c>
      <c r="H1488" s="6">
        <v>2815</v>
      </c>
      <c r="I1488" s="6">
        <v>947</v>
      </c>
      <c r="J1488" s="6">
        <v>22217</v>
      </c>
      <c r="K1488" s="6">
        <v>16103</v>
      </c>
      <c r="L1488" s="6">
        <v>142</v>
      </c>
      <c r="M1488" s="6">
        <v>9200</v>
      </c>
      <c r="N1488" s="11" t="s">
        <v>16</v>
      </c>
      <c r="O1488" s="17">
        <f t="shared" si="66"/>
        <v>1.2136719927645463</v>
      </c>
    </row>
    <row r="1489" spans="1:15" ht="9.75" outlineLevel="4">
      <c r="A1489" s="3" t="s">
        <v>12</v>
      </c>
      <c r="B1489" s="3" t="s">
        <v>13</v>
      </c>
      <c r="C1489" s="22"/>
      <c r="D1489" s="4" t="s">
        <v>106</v>
      </c>
      <c r="E1489" s="4" t="s">
        <v>107</v>
      </c>
      <c r="F1489" s="6">
        <v>12607</v>
      </c>
      <c r="G1489" s="6">
        <v>397</v>
      </c>
      <c r="H1489" s="6">
        <v>4063</v>
      </c>
      <c r="I1489" s="6">
        <v>1182</v>
      </c>
      <c r="J1489" s="6">
        <v>30597</v>
      </c>
      <c r="K1489" s="6">
        <v>22976</v>
      </c>
      <c r="L1489" s="6">
        <v>968</v>
      </c>
      <c r="M1489" s="6">
        <v>53000</v>
      </c>
      <c r="N1489" s="11" t="s">
        <v>16</v>
      </c>
      <c r="O1489" s="17">
        <f t="shared" si="66"/>
        <v>1.822479574839375</v>
      </c>
    </row>
    <row r="1490" spans="1:15" ht="9.75" outlineLevel="4">
      <c r="A1490" s="3" t="s">
        <v>12</v>
      </c>
      <c r="B1490" s="3" t="s">
        <v>13</v>
      </c>
      <c r="C1490" s="22"/>
      <c r="D1490" s="4" t="s">
        <v>79</v>
      </c>
      <c r="E1490" s="4" t="s">
        <v>64</v>
      </c>
      <c r="F1490" s="6">
        <v>12361</v>
      </c>
      <c r="G1490" s="6">
        <v>343</v>
      </c>
      <c r="H1490" s="6">
        <v>7094</v>
      </c>
      <c r="I1490" s="6">
        <v>3335</v>
      </c>
      <c r="J1490" s="6">
        <v>7115</v>
      </c>
      <c r="K1490" s="6">
        <v>3778</v>
      </c>
      <c r="L1490" s="6">
        <v>207</v>
      </c>
      <c r="M1490" s="6">
        <v>66000</v>
      </c>
      <c r="N1490" s="11" t="s">
        <v>16</v>
      </c>
      <c r="O1490" s="17">
        <f t="shared" si="66"/>
        <v>0.3056387023703584</v>
      </c>
    </row>
    <row r="1491" spans="1:15" ht="9.75" outlineLevel="4">
      <c r="A1491" s="3" t="s">
        <v>12</v>
      </c>
      <c r="B1491" s="3" t="s">
        <v>13</v>
      </c>
      <c r="C1491" s="22"/>
      <c r="D1491" s="4" t="s">
        <v>94</v>
      </c>
      <c r="E1491" s="4" t="s">
        <v>95</v>
      </c>
      <c r="F1491" s="6">
        <v>12282.2</v>
      </c>
      <c r="G1491" s="6">
        <v>232.8</v>
      </c>
      <c r="H1491" s="6">
        <v>2269.1</v>
      </c>
      <c r="I1491" s="6">
        <v>942.2</v>
      </c>
      <c r="J1491" s="6">
        <v>9980.1</v>
      </c>
      <c r="K1491" s="6">
        <v>7080.3</v>
      </c>
      <c r="L1491" s="6">
        <v>234.1</v>
      </c>
      <c r="M1491" s="6">
        <v>59000</v>
      </c>
      <c r="N1491" s="11" t="s">
        <v>16</v>
      </c>
      <c r="O1491" s="17">
        <f t="shared" si="66"/>
        <v>0.5764683851427268</v>
      </c>
    </row>
    <row r="1492" spans="1:15" ht="9.75" outlineLevel="4">
      <c r="A1492" s="3" t="s">
        <v>12</v>
      </c>
      <c r="B1492" s="3" t="s">
        <v>13</v>
      </c>
      <c r="C1492" s="22"/>
      <c r="D1492" s="4" t="s">
        <v>55</v>
      </c>
      <c r="E1492" s="4" t="s">
        <v>56</v>
      </c>
      <c r="F1492" s="6">
        <v>12257</v>
      </c>
      <c r="G1492" s="6">
        <v>631</v>
      </c>
      <c r="H1492" s="6">
        <v>8765</v>
      </c>
      <c r="I1492" s="6">
        <v>5148</v>
      </c>
      <c r="J1492" s="6">
        <v>10404</v>
      </c>
      <c r="K1492" s="6">
        <v>7330</v>
      </c>
      <c r="L1492" s="6">
        <v>252</v>
      </c>
      <c r="M1492" s="6">
        <v>114000</v>
      </c>
      <c r="N1492" s="11" t="s">
        <v>16</v>
      </c>
      <c r="O1492" s="17">
        <f t="shared" si="66"/>
        <v>0.598025618014196</v>
      </c>
    </row>
    <row r="1493" spans="1:15" ht="9.75" outlineLevel="4">
      <c r="A1493" s="3" t="s">
        <v>12</v>
      </c>
      <c r="B1493" s="3" t="s">
        <v>13</v>
      </c>
      <c r="C1493" s="22"/>
      <c r="D1493" s="4" t="s">
        <v>90</v>
      </c>
      <c r="E1493" s="4" t="s">
        <v>91</v>
      </c>
      <c r="F1493" s="6">
        <v>11881.2</v>
      </c>
      <c r="G1493" s="6">
        <v>239.2</v>
      </c>
      <c r="H1493" s="6">
        <v>3936.3</v>
      </c>
      <c r="I1493" s="6">
        <v>1676.7</v>
      </c>
      <c r="J1493" s="6">
        <v>6759</v>
      </c>
      <c r="K1493" s="6">
        <v>4351.3</v>
      </c>
      <c r="L1493" s="6">
        <v>330.6</v>
      </c>
      <c r="M1493" s="6">
        <v>60000</v>
      </c>
      <c r="N1493" s="11" t="s">
        <v>16</v>
      </c>
      <c r="O1493" s="17">
        <f t="shared" si="66"/>
        <v>0.36623405043261625</v>
      </c>
    </row>
    <row r="1494" spans="1:15" ht="9.75" outlineLevel="4">
      <c r="A1494" s="3" t="s">
        <v>12</v>
      </c>
      <c r="B1494" s="3" t="s">
        <v>13</v>
      </c>
      <c r="C1494" s="22"/>
      <c r="D1494" s="4" t="s">
        <v>108</v>
      </c>
      <c r="E1494" s="4" t="s">
        <v>109</v>
      </c>
      <c r="F1494" s="6">
        <v>11454</v>
      </c>
      <c r="G1494" s="6">
        <v>438</v>
      </c>
      <c r="H1494" s="6">
        <v>5480</v>
      </c>
      <c r="I1494" s="6">
        <v>2277</v>
      </c>
      <c r="J1494" s="6">
        <v>7544</v>
      </c>
      <c r="K1494" s="6">
        <v>4784</v>
      </c>
      <c r="L1494" s="6">
        <v>715</v>
      </c>
      <c r="M1494" s="6">
        <v>50150</v>
      </c>
      <c r="N1494" s="11" t="s">
        <v>16</v>
      </c>
      <c r="O1494" s="17">
        <f t="shared" si="66"/>
        <v>0.41767068273092367</v>
      </c>
    </row>
    <row r="1495" spans="1:15" ht="9.75" outlineLevel="4">
      <c r="A1495" s="3" t="s">
        <v>12</v>
      </c>
      <c r="B1495" s="3" t="s">
        <v>13</v>
      </c>
      <c r="C1495" s="22"/>
      <c r="D1495" s="4" t="s">
        <v>71</v>
      </c>
      <c r="E1495" s="4" t="s">
        <v>72</v>
      </c>
      <c r="F1495" s="6">
        <v>11041.7</v>
      </c>
      <c r="G1495" s="6">
        <v>233</v>
      </c>
      <c r="H1495" s="6">
        <v>4034.1</v>
      </c>
      <c r="I1495" s="6">
        <v>2273.8</v>
      </c>
      <c r="J1495" s="6">
        <v>4703.1</v>
      </c>
      <c r="K1495" s="6">
        <v>2677.6</v>
      </c>
      <c r="L1495" s="6">
        <v>646.7</v>
      </c>
      <c r="M1495" s="6">
        <v>71400</v>
      </c>
      <c r="N1495" s="11" t="s">
        <v>16</v>
      </c>
      <c r="O1495" s="17">
        <f t="shared" si="66"/>
        <v>0.24249889056938695</v>
      </c>
    </row>
    <row r="1496" spans="1:15" ht="9.75" outlineLevel="4">
      <c r="A1496" s="3" t="s">
        <v>12</v>
      </c>
      <c r="B1496" s="3" t="s">
        <v>13</v>
      </c>
      <c r="C1496" s="22"/>
      <c r="D1496" s="4" t="s">
        <v>356</v>
      </c>
      <c r="E1496" s="4" t="s">
        <v>357</v>
      </c>
      <c r="F1496" s="6">
        <v>10824</v>
      </c>
      <c r="G1496" s="6">
        <v>54.1</v>
      </c>
      <c r="H1496" s="9">
        <v>0</v>
      </c>
      <c r="I1496" s="6">
        <v>144</v>
      </c>
      <c r="J1496" s="6">
        <v>11151</v>
      </c>
      <c r="K1496" s="6">
        <v>9706.9</v>
      </c>
      <c r="L1496" s="6">
        <v>56.1</v>
      </c>
      <c r="M1496" s="6">
        <v>6230</v>
      </c>
      <c r="N1496" s="11" t="s">
        <v>16</v>
      </c>
      <c r="O1496" s="17">
        <f t="shared" si="66"/>
        <v>0.8967941611234294</v>
      </c>
    </row>
    <row r="1497" spans="1:15" ht="9.75" outlineLevel="4">
      <c r="A1497" s="3" t="s">
        <v>12</v>
      </c>
      <c r="B1497" s="3" t="s">
        <v>13</v>
      </c>
      <c r="C1497" s="22"/>
      <c r="D1497" s="4" t="s">
        <v>279</v>
      </c>
      <c r="E1497" s="4" t="s">
        <v>280</v>
      </c>
      <c r="F1497" s="6">
        <v>10777</v>
      </c>
      <c r="G1497" s="6">
        <v>134</v>
      </c>
      <c r="H1497" s="6">
        <v>2662</v>
      </c>
      <c r="I1497" s="6">
        <v>1957</v>
      </c>
      <c r="J1497" s="6">
        <v>3641</v>
      </c>
      <c r="K1497" s="6">
        <v>2859</v>
      </c>
      <c r="L1497" s="6">
        <v>285</v>
      </c>
      <c r="M1497" s="6">
        <v>11098</v>
      </c>
      <c r="N1497" s="11" t="s">
        <v>16</v>
      </c>
      <c r="O1497" s="17">
        <f t="shared" si="66"/>
        <v>0.2652871856731929</v>
      </c>
    </row>
    <row r="1498" spans="1:15" ht="9.75" outlineLevel="4">
      <c r="A1498" s="3" t="s">
        <v>12</v>
      </c>
      <c r="B1498" s="3" t="s">
        <v>13</v>
      </c>
      <c r="C1498" s="22"/>
      <c r="D1498" s="4" t="s">
        <v>200</v>
      </c>
      <c r="E1498" s="4" t="s">
        <v>201</v>
      </c>
      <c r="F1498" s="6">
        <v>10499</v>
      </c>
      <c r="G1498" s="6">
        <v>158</v>
      </c>
      <c r="H1498" s="6">
        <v>2030</v>
      </c>
      <c r="I1498" s="6">
        <v>1093</v>
      </c>
      <c r="J1498" s="6">
        <v>18641</v>
      </c>
      <c r="K1498" s="6">
        <v>13831</v>
      </c>
      <c r="L1498" s="6">
        <v>241</v>
      </c>
      <c r="M1498" s="6">
        <v>20078</v>
      </c>
      <c r="N1498" s="11" t="s">
        <v>16</v>
      </c>
      <c r="O1498" s="17">
        <f t="shared" si="66"/>
        <v>1.3173635584341366</v>
      </c>
    </row>
    <row r="1499" spans="1:15" ht="9.75" outlineLevel="4">
      <c r="A1499" s="3" t="s">
        <v>12</v>
      </c>
      <c r="B1499" s="3" t="s">
        <v>13</v>
      </c>
      <c r="C1499" s="22"/>
      <c r="D1499" s="4" t="s">
        <v>112</v>
      </c>
      <c r="E1499" s="4" t="s">
        <v>64</v>
      </c>
      <c r="F1499" s="6">
        <v>10489.3</v>
      </c>
      <c r="G1499" s="6">
        <v>265.5</v>
      </c>
      <c r="H1499" s="6">
        <v>3548.2</v>
      </c>
      <c r="I1499" s="6">
        <v>1688.2</v>
      </c>
      <c r="J1499" s="6">
        <v>3857.3</v>
      </c>
      <c r="K1499" s="6">
        <v>2166.2</v>
      </c>
      <c r="L1499" s="6">
        <v>436.3</v>
      </c>
      <c r="M1499" s="6">
        <v>47500</v>
      </c>
      <c r="N1499" s="11" t="s">
        <v>16</v>
      </c>
      <c r="O1499" s="17">
        <f t="shared" si="66"/>
        <v>0.20651521073856216</v>
      </c>
    </row>
    <row r="1500" spans="1:15" ht="9.75" outlineLevel="4">
      <c r="A1500" s="3" t="s">
        <v>12</v>
      </c>
      <c r="B1500" s="3" t="s">
        <v>13</v>
      </c>
      <c r="C1500" s="22"/>
      <c r="D1500" s="4" t="s">
        <v>80</v>
      </c>
      <c r="E1500" s="4" t="s">
        <v>81</v>
      </c>
      <c r="F1500" s="6">
        <v>10187.3</v>
      </c>
      <c r="G1500" s="6">
        <v>261.2</v>
      </c>
      <c r="H1500" s="6">
        <v>5891.7</v>
      </c>
      <c r="I1500" s="6">
        <v>3505.6</v>
      </c>
      <c r="J1500" s="6">
        <v>8102.3</v>
      </c>
      <c r="K1500" s="6">
        <v>2964</v>
      </c>
      <c r="L1500" s="6">
        <v>480.6</v>
      </c>
      <c r="M1500" s="6">
        <v>63990</v>
      </c>
      <c r="N1500" s="11" t="s">
        <v>16</v>
      </c>
      <c r="O1500" s="17">
        <f t="shared" si="66"/>
        <v>0.29095049718767485</v>
      </c>
    </row>
    <row r="1501" spans="1:15" ht="9.75" outlineLevel="4">
      <c r="A1501" s="3" t="s">
        <v>12</v>
      </c>
      <c r="B1501" s="3" t="s">
        <v>13</v>
      </c>
      <c r="C1501" s="22"/>
      <c r="D1501" s="4" t="s">
        <v>272</v>
      </c>
      <c r="E1501" s="4" t="s">
        <v>273</v>
      </c>
      <c r="F1501" s="6">
        <v>9937.9</v>
      </c>
      <c r="G1501" s="6">
        <v>42.3</v>
      </c>
      <c r="H1501" s="6">
        <v>1153.8</v>
      </c>
      <c r="I1501" s="6">
        <v>950.4</v>
      </c>
      <c r="J1501" s="6">
        <v>4141.5</v>
      </c>
      <c r="K1501" s="6">
        <v>3474.6</v>
      </c>
      <c r="L1501" s="6">
        <v>87.7</v>
      </c>
      <c r="M1501" s="6">
        <v>11978</v>
      </c>
      <c r="N1501" s="11" t="s">
        <v>16</v>
      </c>
      <c r="O1501" s="17">
        <f t="shared" si="66"/>
        <v>0.3496312098129383</v>
      </c>
    </row>
    <row r="1502" spans="1:15" ht="9.75" outlineLevel="4">
      <c r="A1502" s="3" t="s">
        <v>12</v>
      </c>
      <c r="B1502" s="3" t="s">
        <v>13</v>
      </c>
      <c r="C1502" s="22"/>
      <c r="D1502" s="4" t="s">
        <v>96</v>
      </c>
      <c r="E1502" s="4" t="s">
        <v>97</v>
      </c>
      <c r="F1502" s="6">
        <v>9843.9</v>
      </c>
      <c r="G1502" s="6">
        <v>228.2</v>
      </c>
      <c r="H1502" s="6">
        <v>2804.4</v>
      </c>
      <c r="I1502" s="6">
        <v>1432</v>
      </c>
      <c r="J1502" s="6">
        <v>7962.4</v>
      </c>
      <c r="K1502" s="6">
        <v>3661.8</v>
      </c>
      <c r="L1502" s="6">
        <v>228.4</v>
      </c>
      <c r="M1502" s="6">
        <v>57300</v>
      </c>
      <c r="N1502" s="11" t="s">
        <v>16</v>
      </c>
      <c r="O1502" s="17">
        <f t="shared" si="66"/>
        <v>0.37198671258342736</v>
      </c>
    </row>
    <row r="1503" spans="1:15" ht="9.75" outlineLevel="4">
      <c r="A1503" s="3" t="s">
        <v>12</v>
      </c>
      <c r="B1503" s="3" t="s">
        <v>13</v>
      </c>
      <c r="C1503" s="22"/>
      <c r="D1503" s="4" t="s">
        <v>88</v>
      </c>
      <c r="E1503" s="4" t="s">
        <v>89</v>
      </c>
      <c r="F1503" s="6">
        <v>9698.6</v>
      </c>
      <c r="G1503" s="6">
        <v>583.8</v>
      </c>
      <c r="H1503" s="6">
        <v>20966.8</v>
      </c>
      <c r="I1503" s="6">
        <v>14441.5</v>
      </c>
      <c r="J1503" s="6">
        <v>26702.5</v>
      </c>
      <c r="K1503" s="6">
        <v>21800.4</v>
      </c>
      <c r="L1503" s="6">
        <v>872</v>
      </c>
      <c r="M1503" s="6">
        <v>60100</v>
      </c>
      <c r="N1503" s="11" t="s">
        <v>16</v>
      </c>
      <c r="O1503" s="17">
        <f t="shared" si="66"/>
        <v>2.247788340585239</v>
      </c>
    </row>
    <row r="1504" spans="1:15" ht="9.75" outlineLevel="4">
      <c r="A1504" s="3" t="s">
        <v>12</v>
      </c>
      <c r="B1504" s="3" t="s">
        <v>13</v>
      </c>
      <c r="C1504" s="22"/>
      <c r="D1504" s="4" t="s">
        <v>320</v>
      </c>
      <c r="E1504" s="4" t="s">
        <v>321</v>
      </c>
      <c r="F1504" s="6">
        <v>9474</v>
      </c>
      <c r="G1504" s="6">
        <v>43.7</v>
      </c>
      <c r="H1504" s="6">
        <v>194.5</v>
      </c>
      <c r="I1504" s="6">
        <v>116.2</v>
      </c>
      <c r="J1504" s="6">
        <v>14419.5</v>
      </c>
      <c r="K1504" s="6">
        <v>12606.2</v>
      </c>
      <c r="L1504" s="6">
        <v>91.4</v>
      </c>
      <c r="M1504" s="6">
        <v>7749</v>
      </c>
      <c r="N1504" s="11" t="s">
        <v>16</v>
      </c>
      <c r="O1504" s="17">
        <f t="shared" si="66"/>
        <v>1.330610090774752</v>
      </c>
    </row>
    <row r="1505" spans="1:15" ht="9.75" outlineLevel="4">
      <c r="A1505" s="3" t="s">
        <v>12</v>
      </c>
      <c r="B1505" s="3" t="s">
        <v>13</v>
      </c>
      <c r="C1505" s="22"/>
      <c r="D1505" s="4" t="s">
        <v>115</v>
      </c>
      <c r="E1505" s="4" t="s">
        <v>116</v>
      </c>
      <c r="F1505" s="6">
        <v>9296</v>
      </c>
      <c r="G1505" s="6">
        <v>144.5</v>
      </c>
      <c r="H1505" s="6">
        <v>1515.7</v>
      </c>
      <c r="I1505" s="6">
        <v>454.2</v>
      </c>
      <c r="J1505" s="6">
        <v>4246.3</v>
      </c>
      <c r="K1505" s="6">
        <v>2423.4</v>
      </c>
      <c r="L1505" s="6">
        <v>159.6</v>
      </c>
      <c r="M1505" s="6">
        <v>45500</v>
      </c>
      <c r="N1505" s="11" t="s">
        <v>16</v>
      </c>
      <c r="O1505" s="17">
        <f t="shared" si="66"/>
        <v>0.26069277108433736</v>
      </c>
    </row>
    <row r="1506" spans="1:15" ht="9.75" outlineLevel="4">
      <c r="A1506" s="3" t="s">
        <v>12</v>
      </c>
      <c r="B1506" s="3" t="s">
        <v>13</v>
      </c>
      <c r="C1506" s="22"/>
      <c r="D1506" s="4" t="s">
        <v>300</v>
      </c>
      <c r="E1506" s="4" t="s">
        <v>301</v>
      </c>
      <c r="F1506" s="6">
        <v>9197.1</v>
      </c>
      <c r="G1506" s="6">
        <v>58.3</v>
      </c>
      <c r="H1506" s="6">
        <v>1115.9</v>
      </c>
      <c r="I1506" s="6">
        <v>799.3</v>
      </c>
      <c r="J1506" s="6">
        <v>3183.1</v>
      </c>
      <c r="K1506" s="6">
        <v>2714.7</v>
      </c>
      <c r="L1506" s="6">
        <v>126.6</v>
      </c>
      <c r="M1506" s="6">
        <v>9300</v>
      </c>
      <c r="N1506" s="11" t="s">
        <v>16</v>
      </c>
      <c r="O1506" s="17">
        <f t="shared" si="66"/>
        <v>0.2951691293994846</v>
      </c>
    </row>
    <row r="1507" spans="1:15" ht="9.75" outlineLevel="4">
      <c r="A1507" s="3" t="s">
        <v>12</v>
      </c>
      <c r="B1507" s="3" t="s">
        <v>13</v>
      </c>
      <c r="C1507" s="22"/>
      <c r="D1507" s="4" t="s">
        <v>176</v>
      </c>
      <c r="E1507" s="4" t="s">
        <v>177</v>
      </c>
      <c r="F1507" s="6">
        <v>9108</v>
      </c>
      <c r="G1507" s="6">
        <v>1803</v>
      </c>
      <c r="H1507" s="6">
        <v>13857</v>
      </c>
      <c r="I1507" s="6">
        <v>8373</v>
      </c>
      <c r="J1507" s="6">
        <v>24550</v>
      </c>
      <c r="K1507" s="6">
        <v>21185</v>
      </c>
      <c r="L1507" s="6">
        <v>2221</v>
      </c>
      <c r="M1507" s="6">
        <v>23200</v>
      </c>
      <c r="N1507" s="11" t="s">
        <v>16</v>
      </c>
      <c r="O1507" s="17">
        <f t="shared" si="66"/>
        <v>2.3259771629336847</v>
      </c>
    </row>
    <row r="1508" spans="1:15" ht="9.75" outlineLevel="4">
      <c r="A1508" s="3" t="s">
        <v>12</v>
      </c>
      <c r="B1508" s="3" t="s">
        <v>13</v>
      </c>
      <c r="C1508" s="22"/>
      <c r="D1508" s="4" t="s">
        <v>227</v>
      </c>
      <c r="E1508" s="4" t="s">
        <v>64</v>
      </c>
      <c r="F1508" s="6">
        <v>8801</v>
      </c>
      <c r="G1508" s="6">
        <v>135</v>
      </c>
      <c r="H1508" s="6">
        <v>1910</v>
      </c>
      <c r="I1508" s="6">
        <v>1026</v>
      </c>
      <c r="J1508" s="6">
        <v>12476</v>
      </c>
      <c r="K1508" s="6">
        <v>9675</v>
      </c>
      <c r="L1508" s="6">
        <v>182</v>
      </c>
      <c r="M1508" s="6">
        <v>17300</v>
      </c>
      <c r="N1508" s="11" t="s">
        <v>16</v>
      </c>
      <c r="O1508" s="17">
        <f t="shared" si="66"/>
        <v>1.0993068969435291</v>
      </c>
    </row>
    <row r="1509" spans="1:15" ht="9.75" outlineLevel="4">
      <c r="A1509" s="3" t="s">
        <v>12</v>
      </c>
      <c r="B1509" s="3" t="s">
        <v>13</v>
      </c>
      <c r="C1509" s="22"/>
      <c r="D1509" s="4" t="s">
        <v>587</v>
      </c>
      <c r="E1509" s="4" t="s">
        <v>64</v>
      </c>
      <c r="F1509" s="6">
        <v>8727.2</v>
      </c>
      <c r="G1509" s="6">
        <v>63.9</v>
      </c>
      <c r="H1509" s="6">
        <v>768.2</v>
      </c>
      <c r="I1509" s="6">
        <v>405.7</v>
      </c>
      <c r="J1509" s="6">
        <v>2313.4</v>
      </c>
      <c r="K1509" s="6">
        <v>1446.9</v>
      </c>
      <c r="L1509" s="6">
        <v>78.8</v>
      </c>
      <c r="M1509" s="9">
        <v>0</v>
      </c>
      <c r="N1509" s="11" t="s">
        <v>16</v>
      </c>
      <c r="O1509" s="17">
        <f t="shared" si="66"/>
        <v>0.165792006600055</v>
      </c>
    </row>
    <row r="1510" spans="1:15" ht="9.75" outlineLevel="4">
      <c r="A1510" s="3" t="s">
        <v>12</v>
      </c>
      <c r="B1510" s="3" t="s">
        <v>13</v>
      </c>
      <c r="C1510" s="22"/>
      <c r="D1510" s="4" t="s">
        <v>100</v>
      </c>
      <c r="E1510" s="4" t="s">
        <v>101</v>
      </c>
      <c r="F1510" s="6">
        <v>8602.2</v>
      </c>
      <c r="G1510" s="6">
        <v>205.9</v>
      </c>
      <c r="H1510" s="6">
        <v>2970.2</v>
      </c>
      <c r="I1510" s="6">
        <v>1210.5</v>
      </c>
      <c r="J1510" s="6">
        <v>3567</v>
      </c>
      <c r="K1510" s="6">
        <v>2542</v>
      </c>
      <c r="L1510" s="6">
        <v>325.6</v>
      </c>
      <c r="M1510" s="6">
        <v>54050</v>
      </c>
      <c r="N1510" s="11" t="s">
        <v>16</v>
      </c>
      <c r="O1510" s="17">
        <f aca="true" t="shared" si="67" ref="O1510:O1573">K1510/F1510</f>
        <v>0.2955058008416451</v>
      </c>
    </row>
    <row r="1511" spans="1:15" ht="9.75" outlineLevel="4">
      <c r="A1511" s="3" t="s">
        <v>12</v>
      </c>
      <c r="B1511" s="3" t="s">
        <v>13</v>
      </c>
      <c r="C1511" s="22"/>
      <c r="D1511" s="4" t="s">
        <v>611</v>
      </c>
      <c r="E1511" s="4" t="s">
        <v>64</v>
      </c>
      <c r="F1511" s="6">
        <v>8455</v>
      </c>
      <c r="G1511" s="6">
        <v>219</v>
      </c>
      <c r="H1511" s="6">
        <v>3814</v>
      </c>
      <c r="I1511" s="6">
        <v>1773</v>
      </c>
      <c r="J1511" s="6">
        <v>4556</v>
      </c>
      <c r="K1511" s="6">
        <v>2029</v>
      </c>
      <c r="L1511" s="6">
        <v>136</v>
      </c>
      <c r="M1511" s="9">
        <v>0</v>
      </c>
      <c r="N1511" s="11" t="s">
        <v>16</v>
      </c>
      <c r="O1511" s="17">
        <f t="shared" si="67"/>
        <v>0.23997634535777645</v>
      </c>
    </row>
    <row r="1512" spans="1:15" ht="9.75" outlineLevel="4">
      <c r="A1512" s="3" t="s">
        <v>12</v>
      </c>
      <c r="B1512" s="3" t="s">
        <v>13</v>
      </c>
      <c r="C1512" s="22"/>
      <c r="D1512" s="4" t="s">
        <v>264</v>
      </c>
      <c r="E1512" s="4" t="s">
        <v>265</v>
      </c>
      <c r="F1512" s="6">
        <v>8442</v>
      </c>
      <c r="G1512" s="6">
        <v>78.2</v>
      </c>
      <c r="H1512" s="6">
        <v>442.9</v>
      </c>
      <c r="I1512" s="6">
        <v>199</v>
      </c>
      <c r="J1512" s="6">
        <v>14940.6</v>
      </c>
      <c r="K1512" s="6">
        <v>12454</v>
      </c>
      <c r="L1512" s="6">
        <v>131.5</v>
      </c>
      <c r="M1512" s="6">
        <v>12700</v>
      </c>
      <c r="N1512" s="11" t="s">
        <v>16</v>
      </c>
      <c r="O1512" s="17">
        <f t="shared" si="67"/>
        <v>1.4752428334517886</v>
      </c>
    </row>
    <row r="1513" spans="1:15" ht="9.75" outlineLevel="4">
      <c r="A1513" s="3" t="s">
        <v>12</v>
      </c>
      <c r="B1513" s="3" t="s">
        <v>13</v>
      </c>
      <c r="C1513" s="22"/>
      <c r="D1513" s="4" t="s">
        <v>152</v>
      </c>
      <c r="E1513" s="4" t="s">
        <v>153</v>
      </c>
      <c r="F1513" s="6">
        <v>8420</v>
      </c>
      <c r="G1513" s="6">
        <v>188</v>
      </c>
      <c r="H1513" s="6">
        <v>3490</v>
      </c>
      <c r="I1513" s="6">
        <v>1218</v>
      </c>
      <c r="J1513" s="6">
        <v>4010</v>
      </c>
      <c r="K1513" s="6">
        <v>1702</v>
      </c>
      <c r="L1513" s="6">
        <v>328</v>
      </c>
      <c r="M1513" s="6">
        <v>29000</v>
      </c>
      <c r="N1513" s="11" t="s">
        <v>16</v>
      </c>
      <c r="O1513" s="17">
        <f t="shared" si="67"/>
        <v>0.20213776722090263</v>
      </c>
    </row>
    <row r="1514" spans="1:15" ht="9.75" outlineLevel="4">
      <c r="A1514" s="3" t="s">
        <v>12</v>
      </c>
      <c r="B1514" s="3" t="s">
        <v>13</v>
      </c>
      <c r="C1514" s="22"/>
      <c r="D1514" s="4" t="s">
        <v>188</v>
      </c>
      <c r="E1514" s="4" t="s">
        <v>189</v>
      </c>
      <c r="F1514" s="6">
        <v>8305.1</v>
      </c>
      <c r="G1514" s="6">
        <v>303.2</v>
      </c>
      <c r="H1514" s="6">
        <v>3170.7</v>
      </c>
      <c r="I1514" s="6">
        <v>2093.9</v>
      </c>
      <c r="J1514" s="6">
        <v>7228</v>
      </c>
      <c r="K1514" s="6">
        <v>5030.9</v>
      </c>
      <c r="L1514" s="6">
        <v>563</v>
      </c>
      <c r="M1514" s="6">
        <v>22000</v>
      </c>
      <c r="N1514" s="11" t="s">
        <v>16</v>
      </c>
      <c r="O1514" s="17">
        <f t="shared" si="67"/>
        <v>0.60576031595044</v>
      </c>
    </row>
    <row r="1515" spans="1:15" ht="9.75" outlineLevel="4">
      <c r="A1515" s="3" t="s">
        <v>12</v>
      </c>
      <c r="B1515" s="3" t="s">
        <v>13</v>
      </c>
      <c r="C1515" s="22"/>
      <c r="D1515" s="4" t="s">
        <v>128</v>
      </c>
      <c r="E1515" s="4" t="s">
        <v>129</v>
      </c>
      <c r="F1515" s="6">
        <v>8287.1</v>
      </c>
      <c r="G1515" s="6">
        <v>163.6</v>
      </c>
      <c r="H1515" s="6">
        <v>1932.8</v>
      </c>
      <c r="I1515" s="6">
        <v>849.9</v>
      </c>
      <c r="J1515" s="6">
        <v>10799.3</v>
      </c>
      <c r="K1515" s="6">
        <v>7677.6</v>
      </c>
      <c r="L1515" s="6">
        <v>202.1</v>
      </c>
      <c r="M1515" s="6">
        <v>33000</v>
      </c>
      <c r="N1515" s="11" t="s">
        <v>16</v>
      </c>
      <c r="O1515" s="17">
        <f t="shared" si="67"/>
        <v>0.9264519554488301</v>
      </c>
    </row>
    <row r="1516" spans="1:15" ht="9.75" outlineLevel="4">
      <c r="A1516" s="3" t="s">
        <v>12</v>
      </c>
      <c r="B1516" s="3" t="s">
        <v>13</v>
      </c>
      <c r="C1516" s="22"/>
      <c r="D1516" s="4" t="s">
        <v>73</v>
      </c>
      <c r="E1516" s="4" t="s">
        <v>74</v>
      </c>
      <c r="F1516" s="6">
        <v>8264</v>
      </c>
      <c r="G1516" s="6">
        <v>546</v>
      </c>
      <c r="H1516" s="6">
        <v>16711</v>
      </c>
      <c r="I1516" s="6">
        <v>13456</v>
      </c>
      <c r="J1516" s="6">
        <v>23535</v>
      </c>
      <c r="K1516" s="6">
        <v>18471</v>
      </c>
      <c r="L1516" s="6">
        <v>998</v>
      </c>
      <c r="M1516" s="6">
        <v>68000</v>
      </c>
      <c r="N1516" s="11" t="s">
        <v>16</v>
      </c>
      <c r="O1516" s="17">
        <f t="shared" si="67"/>
        <v>2.2351161665053243</v>
      </c>
    </row>
    <row r="1517" spans="1:15" ht="9.75" outlineLevel="4">
      <c r="A1517" s="3" t="s">
        <v>12</v>
      </c>
      <c r="B1517" s="3" t="s">
        <v>13</v>
      </c>
      <c r="C1517" s="22"/>
      <c r="D1517" s="4" t="s">
        <v>157</v>
      </c>
      <c r="E1517" s="4" t="s">
        <v>158</v>
      </c>
      <c r="F1517" s="6">
        <v>8241.2</v>
      </c>
      <c r="G1517" s="6">
        <v>199.6</v>
      </c>
      <c r="H1517" s="6">
        <v>1512.9</v>
      </c>
      <c r="I1517" s="6">
        <v>725.7</v>
      </c>
      <c r="J1517" s="6">
        <v>10931.8</v>
      </c>
      <c r="K1517" s="6">
        <v>7928.9</v>
      </c>
      <c r="L1517" s="6">
        <v>255.8</v>
      </c>
      <c r="M1517" s="6">
        <v>25850</v>
      </c>
      <c r="N1517" s="11" t="s">
        <v>16</v>
      </c>
      <c r="O1517" s="17">
        <f t="shared" si="67"/>
        <v>0.9621050332475852</v>
      </c>
    </row>
    <row r="1518" spans="1:15" ht="9.75" outlineLevel="4">
      <c r="A1518" s="3" t="s">
        <v>12</v>
      </c>
      <c r="B1518" s="3" t="s">
        <v>13</v>
      </c>
      <c r="C1518" s="22"/>
      <c r="D1518" s="4" t="s">
        <v>82</v>
      </c>
      <c r="E1518" s="4" t="s">
        <v>83</v>
      </c>
      <c r="F1518" s="6">
        <v>8073.9</v>
      </c>
      <c r="G1518" s="6">
        <v>772.4</v>
      </c>
      <c r="H1518" s="6">
        <v>25325.6</v>
      </c>
      <c r="I1518" s="6">
        <v>18235.6</v>
      </c>
      <c r="J1518" s="6">
        <v>20713.2</v>
      </c>
      <c r="K1518" s="6">
        <v>16794.1</v>
      </c>
      <c r="L1518" s="6">
        <v>1811.4</v>
      </c>
      <c r="M1518" s="6">
        <v>63700</v>
      </c>
      <c r="N1518" s="11" t="s">
        <v>16</v>
      </c>
      <c r="O1518" s="17">
        <f t="shared" si="67"/>
        <v>2.0800480560819428</v>
      </c>
    </row>
    <row r="1519" spans="1:15" ht="9.75" outlineLevel="4">
      <c r="A1519" s="3" t="s">
        <v>12</v>
      </c>
      <c r="B1519" s="3" t="s">
        <v>13</v>
      </c>
      <c r="C1519" s="22"/>
      <c r="D1519" s="4" t="s">
        <v>130</v>
      </c>
      <c r="E1519" s="4" t="s">
        <v>131</v>
      </c>
      <c r="F1519" s="6">
        <v>7803.4</v>
      </c>
      <c r="G1519" s="6">
        <v>336.6</v>
      </c>
      <c r="H1519" s="6">
        <v>5130.2</v>
      </c>
      <c r="I1519" s="6">
        <v>2703.2</v>
      </c>
      <c r="J1519" s="6">
        <v>8285.5</v>
      </c>
      <c r="K1519" s="6">
        <v>6676.3</v>
      </c>
      <c r="L1519" s="6">
        <v>561.8</v>
      </c>
      <c r="M1519" s="6">
        <v>32300</v>
      </c>
      <c r="N1519" s="11" t="s">
        <v>16</v>
      </c>
      <c r="O1519" s="17">
        <f t="shared" si="67"/>
        <v>0.8555629597355</v>
      </c>
    </row>
    <row r="1520" spans="1:15" ht="9.75" outlineLevel="4">
      <c r="A1520" s="3" t="s">
        <v>12</v>
      </c>
      <c r="B1520" s="3" t="s">
        <v>13</v>
      </c>
      <c r="C1520" s="22"/>
      <c r="D1520" s="4" t="s">
        <v>610</v>
      </c>
      <c r="E1520" s="4" t="s">
        <v>64</v>
      </c>
      <c r="F1520" s="6">
        <v>7799.4</v>
      </c>
      <c r="G1520" s="6">
        <v>345.4</v>
      </c>
      <c r="H1520" s="6">
        <v>5122.2</v>
      </c>
      <c r="I1520" s="6">
        <v>2098.3</v>
      </c>
      <c r="J1520" s="6">
        <v>6900.1</v>
      </c>
      <c r="K1520" s="6">
        <v>3808.3</v>
      </c>
      <c r="L1520" s="6">
        <v>217.1</v>
      </c>
      <c r="M1520" s="9">
        <v>0</v>
      </c>
      <c r="N1520" s="11" t="s">
        <v>16</v>
      </c>
      <c r="O1520" s="17">
        <f t="shared" si="67"/>
        <v>0.4882811498320384</v>
      </c>
    </row>
    <row r="1521" spans="1:15" ht="9.75" outlineLevel="4">
      <c r="A1521" s="3" t="s">
        <v>12</v>
      </c>
      <c r="B1521" s="3" t="s">
        <v>13</v>
      </c>
      <c r="C1521" s="22"/>
      <c r="D1521" s="4" t="s">
        <v>234</v>
      </c>
      <c r="E1521" s="4" t="s">
        <v>235</v>
      </c>
      <c r="F1521" s="6">
        <v>7778.6</v>
      </c>
      <c r="G1521" s="6">
        <v>64.1</v>
      </c>
      <c r="H1521" s="6">
        <v>1084.2</v>
      </c>
      <c r="I1521" s="6">
        <v>765.8</v>
      </c>
      <c r="J1521" s="6">
        <v>1425.2</v>
      </c>
      <c r="K1521" s="6">
        <v>833.7</v>
      </c>
      <c r="L1521" s="6">
        <v>169.8</v>
      </c>
      <c r="M1521" s="6">
        <v>16330</v>
      </c>
      <c r="N1521" s="11" t="s">
        <v>16</v>
      </c>
      <c r="O1521" s="17">
        <f t="shared" si="67"/>
        <v>0.1071786696834906</v>
      </c>
    </row>
    <row r="1522" spans="1:15" ht="9.75" outlineLevel="4">
      <c r="A1522" s="3" t="s">
        <v>12</v>
      </c>
      <c r="B1522" s="3" t="s">
        <v>13</v>
      </c>
      <c r="C1522" s="22"/>
      <c r="D1522" s="4" t="s">
        <v>203</v>
      </c>
      <c r="E1522" s="4" t="s">
        <v>204</v>
      </c>
      <c r="F1522" s="6">
        <v>7620</v>
      </c>
      <c r="G1522" s="6">
        <v>269</v>
      </c>
      <c r="H1522" s="6">
        <v>3115</v>
      </c>
      <c r="I1522" s="6">
        <v>1436</v>
      </c>
      <c r="J1522" s="6">
        <v>6106</v>
      </c>
      <c r="K1522" s="6">
        <v>4680</v>
      </c>
      <c r="L1522" s="6">
        <v>391</v>
      </c>
      <c r="M1522" s="6">
        <v>20000</v>
      </c>
      <c r="N1522" s="11" t="s">
        <v>16</v>
      </c>
      <c r="O1522" s="17">
        <f t="shared" si="67"/>
        <v>0.6141732283464567</v>
      </c>
    </row>
    <row r="1523" spans="1:15" ht="9.75" outlineLevel="4">
      <c r="A1523" s="3" t="s">
        <v>12</v>
      </c>
      <c r="B1523" s="3" t="s">
        <v>13</v>
      </c>
      <c r="C1523" s="22"/>
      <c r="D1523" s="4" t="s">
        <v>113</v>
      </c>
      <c r="E1523" s="4" t="s">
        <v>114</v>
      </c>
      <c r="F1523" s="6">
        <v>7537.1</v>
      </c>
      <c r="G1523" s="6">
        <v>133.6</v>
      </c>
      <c r="H1523" s="6">
        <v>1618.2</v>
      </c>
      <c r="I1523" s="6">
        <v>548.2</v>
      </c>
      <c r="J1523" s="6">
        <v>12747.2</v>
      </c>
      <c r="K1523" s="6">
        <v>4141.4</v>
      </c>
      <c r="L1523" s="6">
        <v>148.7</v>
      </c>
      <c r="M1523" s="6">
        <v>47400</v>
      </c>
      <c r="N1523" s="11" t="s">
        <v>16</v>
      </c>
      <c r="O1523" s="17">
        <f t="shared" si="67"/>
        <v>0.5494686285175995</v>
      </c>
    </row>
    <row r="1524" spans="1:15" ht="9.75" outlineLevel="4">
      <c r="A1524" s="3" t="s">
        <v>12</v>
      </c>
      <c r="B1524" s="3" t="s">
        <v>13</v>
      </c>
      <c r="C1524" s="22"/>
      <c r="D1524" s="4" t="s">
        <v>161</v>
      </c>
      <c r="E1524" s="4" t="s">
        <v>162</v>
      </c>
      <c r="F1524" s="6">
        <v>7509</v>
      </c>
      <c r="G1524" s="6">
        <v>213</v>
      </c>
      <c r="H1524" s="6">
        <v>2058</v>
      </c>
      <c r="I1524" s="6">
        <v>1440</v>
      </c>
      <c r="J1524" s="6">
        <v>5323</v>
      </c>
      <c r="K1524" s="6">
        <v>2802</v>
      </c>
      <c r="L1524" s="6">
        <v>340</v>
      </c>
      <c r="M1524" s="6">
        <v>25500</v>
      </c>
      <c r="N1524" s="11" t="s">
        <v>16</v>
      </c>
      <c r="O1524" s="17">
        <f t="shared" si="67"/>
        <v>0.37315221733919296</v>
      </c>
    </row>
    <row r="1525" spans="1:15" ht="9.75" outlineLevel="4">
      <c r="A1525" s="3" t="s">
        <v>12</v>
      </c>
      <c r="B1525" s="3" t="s">
        <v>13</v>
      </c>
      <c r="C1525" s="22"/>
      <c r="D1525" s="4" t="s">
        <v>110</v>
      </c>
      <c r="E1525" s="4" t="s">
        <v>111</v>
      </c>
      <c r="F1525" s="6">
        <v>7317</v>
      </c>
      <c r="G1525" s="6">
        <v>285</v>
      </c>
      <c r="H1525" s="6">
        <v>3558</v>
      </c>
      <c r="I1525" s="6">
        <v>2160</v>
      </c>
      <c r="J1525" s="6">
        <v>7067</v>
      </c>
      <c r="K1525" s="6">
        <v>3599</v>
      </c>
      <c r="L1525" s="6">
        <v>418</v>
      </c>
      <c r="M1525" s="6">
        <v>48600</v>
      </c>
      <c r="N1525" s="11" t="s">
        <v>16</v>
      </c>
      <c r="O1525" s="17">
        <f t="shared" si="67"/>
        <v>0.4918682520158535</v>
      </c>
    </row>
    <row r="1526" spans="1:15" ht="9.75" outlineLevel="4">
      <c r="A1526" s="3" t="s">
        <v>12</v>
      </c>
      <c r="B1526" s="3" t="s">
        <v>13</v>
      </c>
      <c r="C1526" s="22"/>
      <c r="D1526" s="4" t="s">
        <v>75</v>
      </c>
      <c r="E1526" s="4" t="s">
        <v>76</v>
      </c>
      <c r="F1526" s="6">
        <v>7216.1</v>
      </c>
      <c r="G1526" s="6">
        <v>194.2</v>
      </c>
      <c r="H1526" s="6">
        <v>3993.5</v>
      </c>
      <c r="I1526" s="6">
        <v>2658.6</v>
      </c>
      <c r="J1526" s="6">
        <v>6540.3</v>
      </c>
      <c r="K1526" s="6">
        <v>3415.1</v>
      </c>
      <c r="L1526" s="6">
        <v>430</v>
      </c>
      <c r="M1526" s="6">
        <v>67569</v>
      </c>
      <c r="N1526" s="11" t="s">
        <v>16</v>
      </c>
      <c r="O1526" s="17">
        <f t="shared" si="67"/>
        <v>0.47326117986169813</v>
      </c>
    </row>
    <row r="1527" spans="1:15" ht="9.75" outlineLevel="4">
      <c r="A1527" s="3" t="s">
        <v>12</v>
      </c>
      <c r="B1527" s="3" t="s">
        <v>13</v>
      </c>
      <c r="C1527" s="22"/>
      <c r="D1527" s="4" t="s">
        <v>148</v>
      </c>
      <c r="E1527" s="4" t="s">
        <v>149</v>
      </c>
      <c r="F1527" s="6">
        <v>7151</v>
      </c>
      <c r="G1527" s="6">
        <v>133</v>
      </c>
      <c r="H1527" s="6">
        <v>1736</v>
      </c>
      <c r="I1527" s="6">
        <v>620</v>
      </c>
      <c r="J1527" s="6">
        <v>3577</v>
      </c>
      <c r="K1527" s="6">
        <v>2630</v>
      </c>
      <c r="L1527" s="6">
        <v>190</v>
      </c>
      <c r="M1527" s="6">
        <v>29568</v>
      </c>
      <c r="N1527" s="11" t="s">
        <v>16</v>
      </c>
      <c r="O1527" s="17">
        <f t="shared" si="67"/>
        <v>0.3677807299678367</v>
      </c>
    </row>
    <row r="1528" spans="1:15" ht="9.75" outlineLevel="4">
      <c r="A1528" s="3" t="s">
        <v>12</v>
      </c>
      <c r="B1528" s="3" t="s">
        <v>13</v>
      </c>
      <c r="C1528" s="22"/>
      <c r="D1528" s="4" t="s">
        <v>105</v>
      </c>
      <c r="E1528" s="4" t="s">
        <v>64</v>
      </c>
      <c r="F1528" s="6">
        <v>7112</v>
      </c>
      <c r="G1528" s="8" t="s">
        <v>64</v>
      </c>
      <c r="H1528" s="9">
        <v>0</v>
      </c>
      <c r="I1528" s="6">
        <v>907</v>
      </c>
      <c r="J1528" s="6">
        <v>2826.9</v>
      </c>
      <c r="K1528" s="6">
        <v>1880.9</v>
      </c>
      <c r="L1528" s="8" t="s">
        <v>64</v>
      </c>
      <c r="M1528" s="6">
        <v>53000</v>
      </c>
      <c r="N1528" s="11" t="s">
        <v>16</v>
      </c>
      <c r="O1528" s="17">
        <f t="shared" si="67"/>
        <v>0.2644685039370079</v>
      </c>
    </row>
    <row r="1529" spans="1:15" ht="9.75" outlineLevel="4">
      <c r="A1529" s="3" t="s">
        <v>12</v>
      </c>
      <c r="B1529" s="3" t="s">
        <v>13</v>
      </c>
      <c r="C1529" s="22"/>
      <c r="D1529" s="4" t="s">
        <v>314</v>
      </c>
      <c r="E1529" s="4" t="s">
        <v>315</v>
      </c>
      <c r="F1529" s="6">
        <v>6867</v>
      </c>
      <c r="G1529" s="6">
        <v>127.2</v>
      </c>
      <c r="H1529" s="6">
        <v>1550.8</v>
      </c>
      <c r="I1529" s="6">
        <v>695.3</v>
      </c>
      <c r="J1529" s="6">
        <v>5988.4</v>
      </c>
      <c r="K1529" s="6">
        <v>3717.1</v>
      </c>
      <c r="L1529" s="6">
        <v>139.6</v>
      </c>
      <c r="M1529" s="6">
        <v>7900</v>
      </c>
      <c r="N1529" s="11" t="s">
        <v>16</v>
      </c>
      <c r="O1529" s="17">
        <f t="shared" si="67"/>
        <v>0.5412989660696083</v>
      </c>
    </row>
    <row r="1530" spans="1:15" ht="9.75" outlineLevel="4">
      <c r="A1530" s="3" t="s">
        <v>12</v>
      </c>
      <c r="B1530" s="3" t="s">
        <v>13</v>
      </c>
      <c r="C1530" s="22"/>
      <c r="D1530" s="4" t="s">
        <v>169</v>
      </c>
      <c r="E1530" s="4" t="s">
        <v>170</v>
      </c>
      <c r="F1530" s="6">
        <v>6814.5</v>
      </c>
      <c r="G1530" s="6">
        <v>176.9</v>
      </c>
      <c r="H1530" s="6">
        <v>2339.6</v>
      </c>
      <c r="I1530" s="6">
        <v>1203.4</v>
      </c>
      <c r="J1530" s="6">
        <v>3436.2</v>
      </c>
      <c r="K1530" s="6">
        <v>1838.7</v>
      </c>
      <c r="L1530" s="6">
        <v>349</v>
      </c>
      <c r="M1530" s="6">
        <v>24800</v>
      </c>
      <c r="N1530" s="11" t="s">
        <v>16</v>
      </c>
      <c r="O1530" s="17">
        <f t="shared" si="67"/>
        <v>0.2698217037200088</v>
      </c>
    </row>
    <row r="1531" spans="1:15" ht="9.75" outlineLevel="4">
      <c r="A1531" s="3" t="s">
        <v>12</v>
      </c>
      <c r="B1531" s="3" t="s">
        <v>13</v>
      </c>
      <c r="C1531" s="22"/>
      <c r="D1531" s="4" t="s">
        <v>39</v>
      </c>
      <c r="E1531" s="4" t="s">
        <v>40</v>
      </c>
      <c r="F1531" s="6">
        <v>6811</v>
      </c>
      <c r="G1531" s="6">
        <v>313</v>
      </c>
      <c r="H1531" s="6">
        <v>9352</v>
      </c>
      <c r="I1531" s="6">
        <v>7483</v>
      </c>
      <c r="J1531" s="6">
        <v>26125</v>
      </c>
      <c r="K1531" s="6">
        <v>16406</v>
      </c>
      <c r="L1531" s="6">
        <v>268</v>
      </c>
      <c r="M1531" s="6">
        <v>157000</v>
      </c>
      <c r="N1531" s="11" t="s">
        <v>16</v>
      </c>
      <c r="O1531" s="17">
        <f t="shared" si="67"/>
        <v>2.4087505505799442</v>
      </c>
    </row>
    <row r="1532" spans="1:15" ht="9.75" outlineLevel="4">
      <c r="A1532" s="3" t="s">
        <v>12</v>
      </c>
      <c r="B1532" s="3" t="s">
        <v>13</v>
      </c>
      <c r="C1532" s="22"/>
      <c r="D1532" s="4" t="s">
        <v>146</v>
      </c>
      <c r="E1532" s="4" t="s">
        <v>147</v>
      </c>
      <c r="F1532" s="6">
        <v>6780.1</v>
      </c>
      <c r="G1532" s="6">
        <v>250.9</v>
      </c>
      <c r="H1532" s="6">
        <v>4371.1</v>
      </c>
      <c r="I1532" s="6">
        <v>2029.2</v>
      </c>
      <c r="J1532" s="6">
        <v>4170.1</v>
      </c>
      <c r="K1532" s="6">
        <v>2840.8</v>
      </c>
      <c r="L1532" s="6">
        <v>151.9</v>
      </c>
      <c r="M1532" s="6">
        <v>30800</v>
      </c>
      <c r="N1532" s="11" t="s">
        <v>16</v>
      </c>
      <c r="O1532" s="17">
        <f t="shared" si="67"/>
        <v>0.4189908703411454</v>
      </c>
    </row>
    <row r="1533" spans="1:15" ht="9.75" outlineLevel="4">
      <c r="A1533" s="3" t="s">
        <v>12</v>
      </c>
      <c r="B1533" s="3" t="s">
        <v>13</v>
      </c>
      <c r="C1533" s="22"/>
      <c r="D1533" s="4" t="s">
        <v>599</v>
      </c>
      <c r="E1533" s="4" t="s">
        <v>600</v>
      </c>
      <c r="F1533" s="6">
        <v>6779.5</v>
      </c>
      <c r="G1533" s="6">
        <v>62.3</v>
      </c>
      <c r="H1533" s="9">
        <v>0</v>
      </c>
      <c r="I1533" s="6">
        <v>173.4</v>
      </c>
      <c r="J1533" s="6">
        <v>10202.9</v>
      </c>
      <c r="K1533" s="6">
        <v>4594.8</v>
      </c>
      <c r="L1533" s="6">
        <v>91.2</v>
      </c>
      <c r="M1533" s="9">
        <v>0</v>
      </c>
      <c r="N1533" s="11" t="s">
        <v>16</v>
      </c>
      <c r="O1533" s="17">
        <f t="shared" si="67"/>
        <v>0.6777490965410429</v>
      </c>
    </row>
    <row r="1534" spans="1:15" ht="9.75" outlineLevel="4">
      <c r="A1534" s="3" t="s">
        <v>12</v>
      </c>
      <c r="B1534" s="3" t="s">
        <v>13</v>
      </c>
      <c r="C1534" s="22"/>
      <c r="D1534" s="4" t="s">
        <v>43</v>
      </c>
      <c r="E1534" s="4" t="s">
        <v>44</v>
      </c>
      <c r="F1534" s="6">
        <v>6764</v>
      </c>
      <c r="G1534" s="6">
        <v>305</v>
      </c>
      <c r="H1534" s="6">
        <v>5520.4</v>
      </c>
      <c r="I1534" s="6">
        <v>3215.8</v>
      </c>
      <c r="J1534" s="6">
        <v>5994.7</v>
      </c>
      <c r="K1534" s="6">
        <v>3930.6</v>
      </c>
      <c r="L1534" s="6">
        <v>296.5</v>
      </c>
      <c r="M1534" s="6">
        <v>148892</v>
      </c>
      <c r="N1534" s="11" t="s">
        <v>16</v>
      </c>
      <c r="O1534" s="17">
        <f t="shared" si="67"/>
        <v>0.5811058545239504</v>
      </c>
    </row>
    <row r="1535" spans="1:15" ht="9.75" outlineLevel="4">
      <c r="A1535" s="3" t="s">
        <v>12</v>
      </c>
      <c r="B1535" s="3" t="s">
        <v>13</v>
      </c>
      <c r="C1535" s="22"/>
      <c r="D1535" s="4" t="s">
        <v>150</v>
      </c>
      <c r="E1535" s="4" t="s">
        <v>151</v>
      </c>
      <c r="F1535" s="6">
        <v>6740.1</v>
      </c>
      <c r="G1535" s="6">
        <v>90.9</v>
      </c>
      <c r="H1535" s="6">
        <v>1004.3</v>
      </c>
      <c r="I1535" s="6">
        <v>630</v>
      </c>
      <c r="J1535" s="6">
        <v>5573.5</v>
      </c>
      <c r="K1535" s="6">
        <v>4590.4</v>
      </c>
      <c r="L1535" s="6">
        <v>141</v>
      </c>
      <c r="M1535" s="6">
        <v>29500</v>
      </c>
      <c r="N1535" s="11" t="s">
        <v>16</v>
      </c>
      <c r="O1535" s="17">
        <f t="shared" si="67"/>
        <v>0.6810581445379148</v>
      </c>
    </row>
    <row r="1536" spans="1:15" ht="9.75" outlineLevel="4">
      <c r="A1536" s="3" t="s">
        <v>12</v>
      </c>
      <c r="B1536" s="3" t="s">
        <v>13</v>
      </c>
      <c r="C1536" s="22"/>
      <c r="D1536" s="4" t="s">
        <v>180</v>
      </c>
      <c r="E1536" s="4" t="s">
        <v>181</v>
      </c>
      <c r="F1536" s="6">
        <v>6617</v>
      </c>
      <c r="G1536" s="6">
        <v>164</v>
      </c>
      <c r="H1536" s="6">
        <v>2327</v>
      </c>
      <c r="I1536" s="6">
        <v>1176</v>
      </c>
      <c r="J1536" s="6">
        <v>4930</v>
      </c>
      <c r="K1536" s="6">
        <v>2858</v>
      </c>
      <c r="L1536" s="6">
        <v>234</v>
      </c>
      <c r="M1536" s="6">
        <v>22600</v>
      </c>
      <c r="N1536" s="11" t="s">
        <v>16</v>
      </c>
      <c r="O1536" s="17">
        <f t="shared" si="67"/>
        <v>0.43191778751700166</v>
      </c>
    </row>
    <row r="1537" spans="1:15" ht="9.75" outlineLevel="4">
      <c r="A1537" s="3" t="s">
        <v>12</v>
      </c>
      <c r="B1537" s="3" t="s">
        <v>13</v>
      </c>
      <c r="C1537" s="22"/>
      <c r="D1537" s="4" t="s">
        <v>257</v>
      </c>
      <c r="E1537" s="4" t="s">
        <v>64</v>
      </c>
      <c r="F1537" s="6">
        <v>6567.8</v>
      </c>
      <c r="G1537" s="6">
        <v>1856.3</v>
      </c>
      <c r="H1537" s="6">
        <v>11738.8</v>
      </c>
      <c r="I1537" s="6">
        <v>9033.3</v>
      </c>
      <c r="J1537" s="6">
        <v>29582.6</v>
      </c>
      <c r="K1537" s="6">
        <v>27150.6</v>
      </c>
      <c r="L1537" s="6">
        <v>941.3</v>
      </c>
      <c r="M1537" s="6">
        <v>13400</v>
      </c>
      <c r="N1537" s="11" t="s">
        <v>16</v>
      </c>
      <c r="O1537" s="17">
        <f t="shared" si="67"/>
        <v>4.133895672828039</v>
      </c>
    </row>
    <row r="1538" spans="1:15" ht="9.75" outlineLevel="4">
      <c r="A1538" s="3" t="s">
        <v>12</v>
      </c>
      <c r="B1538" s="3" t="s">
        <v>13</v>
      </c>
      <c r="C1538" s="22"/>
      <c r="D1538" s="4" t="s">
        <v>252</v>
      </c>
      <c r="E1538" s="4" t="s">
        <v>253</v>
      </c>
      <c r="F1538" s="6">
        <v>6460.9</v>
      </c>
      <c r="G1538" s="6">
        <v>852</v>
      </c>
      <c r="H1538" s="6">
        <v>12480.1</v>
      </c>
      <c r="I1538" s="6">
        <v>3025.7</v>
      </c>
      <c r="J1538" s="6">
        <v>6765.2</v>
      </c>
      <c r="K1538" s="6">
        <v>4661</v>
      </c>
      <c r="L1538" s="6">
        <v>891.7</v>
      </c>
      <c r="M1538" s="6">
        <v>14034</v>
      </c>
      <c r="N1538" s="11" t="s">
        <v>16</v>
      </c>
      <c r="O1538" s="17">
        <f t="shared" si="67"/>
        <v>0.7214165209181383</v>
      </c>
    </row>
    <row r="1539" spans="1:15" ht="9.75" outlineLevel="4">
      <c r="A1539" s="3" t="s">
        <v>12</v>
      </c>
      <c r="B1539" s="3" t="s">
        <v>13</v>
      </c>
      <c r="C1539" s="22"/>
      <c r="D1539" s="4" t="s">
        <v>254</v>
      </c>
      <c r="E1539" s="4" t="s">
        <v>64</v>
      </c>
      <c r="F1539" s="6">
        <v>6460.9</v>
      </c>
      <c r="G1539" s="6">
        <v>852</v>
      </c>
      <c r="H1539" s="6">
        <v>12480.1</v>
      </c>
      <c r="I1539" s="6">
        <v>3025.7</v>
      </c>
      <c r="J1539" s="6">
        <v>6648</v>
      </c>
      <c r="K1539" s="6">
        <v>4380.4</v>
      </c>
      <c r="L1539" s="6">
        <v>891.7</v>
      </c>
      <c r="M1539" s="6">
        <v>14034</v>
      </c>
      <c r="N1539" s="11" t="s">
        <v>16</v>
      </c>
      <c r="O1539" s="17">
        <f t="shared" si="67"/>
        <v>0.6779860390967203</v>
      </c>
    </row>
    <row r="1540" spans="1:15" ht="9.75" outlineLevel="4">
      <c r="A1540" s="3" t="s">
        <v>12</v>
      </c>
      <c r="B1540" s="3" t="s">
        <v>13</v>
      </c>
      <c r="C1540" s="22"/>
      <c r="D1540" s="4" t="s">
        <v>207</v>
      </c>
      <c r="E1540" s="4" t="s">
        <v>64</v>
      </c>
      <c r="F1540" s="6">
        <v>6318.5</v>
      </c>
      <c r="G1540" s="6">
        <v>447.5</v>
      </c>
      <c r="H1540" s="6">
        <v>4816.5</v>
      </c>
      <c r="I1540" s="6">
        <v>2699.1</v>
      </c>
      <c r="J1540" s="6">
        <v>14040.2</v>
      </c>
      <c r="K1540" s="6">
        <v>10660.8</v>
      </c>
      <c r="L1540" s="6">
        <v>322.7</v>
      </c>
      <c r="M1540" s="6">
        <v>19200</v>
      </c>
      <c r="N1540" s="11" t="s">
        <v>16</v>
      </c>
      <c r="O1540" s="17">
        <f t="shared" si="67"/>
        <v>1.6872358945952362</v>
      </c>
    </row>
    <row r="1541" spans="1:15" ht="9.75" outlineLevel="4">
      <c r="A1541" s="3" t="s">
        <v>12</v>
      </c>
      <c r="B1541" s="3" t="s">
        <v>13</v>
      </c>
      <c r="C1541" s="22"/>
      <c r="D1541" s="4" t="s">
        <v>208</v>
      </c>
      <c r="E1541" s="4" t="s">
        <v>209</v>
      </c>
      <c r="F1541" s="6">
        <v>6318.5</v>
      </c>
      <c r="G1541" s="6">
        <v>447.5</v>
      </c>
      <c r="H1541" s="6">
        <v>4816.5</v>
      </c>
      <c r="I1541" s="6">
        <v>2699.1</v>
      </c>
      <c r="J1541" s="6">
        <v>14040.2</v>
      </c>
      <c r="K1541" s="6">
        <v>10660.8</v>
      </c>
      <c r="L1541" s="6">
        <v>322.7</v>
      </c>
      <c r="M1541" s="6">
        <v>19200</v>
      </c>
      <c r="N1541" s="11" t="s">
        <v>16</v>
      </c>
      <c r="O1541" s="17">
        <f t="shared" si="67"/>
        <v>1.6872358945952362</v>
      </c>
    </row>
    <row r="1542" spans="1:15" ht="9.75" outlineLevel="4">
      <c r="A1542" s="3" t="s">
        <v>12</v>
      </c>
      <c r="B1542" s="3" t="s">
        <v>13</v>
      </c>
      <c r="C1542" s="22"/>
      <c r="D1542" s="4" t="s">
        <v>346</v>
      </c>
      <c r="E1542" s="4" t="s">
        <v>347</v>
      </c>
      <c r="F1542" s="6">
        <v>6265</v>
      </c>
      <c r="G1542" s="6">
        <v>131</v>
      </c>
      <c r="H1542" s="6">
        <v>1284</v>
      </c>
      <c r="I1542" s="6">
        <v>491</v>
      </c>
      <c r="J1542" s="6">
        <v>16014</v>
      </c>
      <c r="K1542" s="6">
        <v>13504</v>
      </c>
      <c r="L1542" s="6">
        <v>120</v>
      </c>
      <c r="M1542" s="6">
        <v>6800</v>
      </c>
      <c r="N1542" s="11" t="s">
        <v>16</v>
      </c>
      <c r="O1542" s="17">
        <f t="shared" si="67"/>
        <v>2.155466879489226</v>
      </c>
    </row>
    <row r="1543" spans="1:15" ht="9.75" outlineLevel="4">
      <c r="A1543" s="3" t="s">
        <v>12</v>
      </c>
      <c r="B1543" s="3" t="s">
        <v>13</v>
      </c>
      <c r="C1543" s="22"/>
      <c r="D1543" s="4" t="s">
        <v>174</v>
      </c>
      <c r="E1543" s="4" t="s">
        <v>175</v>
      </c>
      <c r="F1543" s="6">
        <v>6155.3</v>
      </c>
      <c r="G1543" s="6">
        <v>126.9</v>
      </c>
      <c r="H1543" s="6">
        <v>1571</v>
      </c>
      <c r="I1543" s="6">
        <v>552.4</v>
      </c>
      <c r="J1543" s="6">
        <v>5929.8</v>
      </c>
      <c r="K1543" s="6">
        <v>3479.1</v>
      </c>
      <c r="L1543" s="6">
        <v>192.5</v>
      </c>
      <c r="M1543" s="6">
        <v>24197</v>
      </c>
      <c r="N1543" s="11" t="s">
        <v>16</v>
      </c>
      <c r="O1543" s="17">
        <f t="shared" si="67"/>
        <v>0.565220216723799</v>
      </c>
    </row>
    <row r="1544" spans="1:15" ht="9.75" outlineLevel="4">
      <c r="A1544" s="3" t="s">
        <v>12</v>
      </c>
      <c r="B1544" s="3" t="s">
        <v>13</v>
      </c>
      <c r="C1544" s="22"/>
      <c r="D1544" s="4" t="s">
        <v>126</v>
      </c>
      <c r="E1544" s="4" t="s">
        <v>127</v>
      </c>
      <c r="F1544" s="6">
        <v>6069.5</v>
      </c>
      <c r="G1544" s="6">
        <v>179.5</v>
      </c>
      <c r="H1544" s="6">
        <v>3076.3</v>
      </c>
      <c r="I1544" s="6">
        <v>449.3</v>
      </c>
      <c r="J1544" s="6">
        <v>3229.5</v>
      </c>
      <c r="K1544" s="6">
        <v>1385.7</v>
      </c>
      <c r="L1544" s="6">
        <v>143.3</v>
      </c>
      <c r="M1544" s="6">
        <v>33645</v>
      </c>
      <c r="N1544" s="11" t="s">
        <v>16</v>
      </c>
      <c r="O1544" s="17">
        <f t="shared" si="67"/>
        <v>0.22830546173490404</v>
      </c>
    </row>
    <row r="1545" spans="1:15" ht="9.75" outlineLevel="4">
      <c r="A1545" s="3" t="s">
        <v>12</v>
      </c>
      <c r="B1545" s="3" t="s">
        <v>13</v>
      </c>
      <c r="C1545" s="22"/>
      <c r="D1545" s="4" t="s">
        <v>143</v>
      </c>
      <c r="E1545" s="4" t="s">
        <v>144</v>
      </c>
      <c r="F1545" s="6">
        <v>6023.8</v>
      </c>
      <c r="G1545" s="6">
        <v>207.7</v>
      </c>
      <c r="H1545" s="6">
        <v>2395.2</v>
      </c>
      <c r="I1545" s="6">
        <v>737.9</v>
      </c>
      <c r="J1545" s="6">
        <v>6722</v>
      </c>
      <c r="K1545" s="6">
        <v>5050.3</v>
      </c>
      <c r="L1545" s="6">
        <v>260.5</v>
      </c>
      <c r="M1545" s="6">
        <v>31000</v>
      </c>
      <c r="N1545" s="11" t="s">
        <v>16</v>
      </c>
      <c r="O1545" s="17">
        <f t="shared" si="67"/>
        <v>0.8383910488396029</v>
      </c>
    </row>
    <row r="1546" spans="1:15" ht="9.75" outlineLevel="4">
      <c r="A1546" s="3" t="s">
        <v>12</v>
      </c>
      <c r="B1546" s="3" t="s">
        <v>13</v>
      </c>
      <c r="C1546" s="22"/>
      <c r="D1546" s="4" t="s">
        <v>137</v>
      </c>
      <c r="E1546" s="4" t="s">
        <v>138</v>
      </c>
      <c r="F1546" s="6">
        <v>6008.2</v>
      </c>
      <c r="G1546" s="6">
        <v>185.9</v>
      </c>
      <c r="H1546" s="6">
        <v>3901.9</v>
      </c>
      <c r="I1546" s="6">
        <v>1609.2</v>
      </c>
      <c r="J1546" s="6">
        <v>11205.5</v>
      </c>
      <c r="K1546" s="6">
        <v>8005.6</v>
      </c>
      <c r="L1546" s="6">
        <v>150.4</v>
      </c>
      <c r="M1546" s="6">
        <v>31250</v>
      </c>
      <c r="N1546" s="11" t="s">
        <v>16</v>
      </c>
      <c r="O1546" s="17">
        <f t="shared" si="67"/>
        <v>1.3324456576012784</v>
      </c>
    </row>
    <row r="1547" spans="1:15" ht="9.75" outlineLevel="4">
      <c r="A1547" s="3" t="s">
        <v>12</v>
      </c>
      <c r="B1547" s="3" t="s">
        <v>13</v>
      </c>
      <c r="C1547" s="22"/>
      <c r="D1547" s="4" t="s">
        <v>588</v>
      </c>
      <c r="E1547" s="4" t="s">
        <v>589</v>
      </c>
      <c r="F1547" s="6">
        <v>5995.4</v>
      </c>
      <c r="G1547" s="9">
        <v>0</v>
      </c>
      <c r="H1547" s="9">
        <v>0</v>
      </c>
      <c r="I1547" s="9">
        <v>0</v>
      </c>
      <c r="J1547" s="6">
        <v>9991.2</v>
      </c>
      <c r="K1547" s="6">
        <v>8730</v>
      </c>
      <c r="L1547" s="6">
        <v>260</v>
      </c>
      <c r="M1547" s="9">
        <v>0</v>
      </c>
      <c r="N1547" s="11" t="s">
        <v>16</v>
      </c>
      <c r="O1547" s="17">
        <f t="shared" si="67"/>
        <v>1.4561163558728358</v>
      </c>
    </row>
    <row r="1548" spans="1:15" ht="9.75" outlineLevel="4">
      <c r="A1548" s="3" t="s">
        <v>12</v>
      </c>
      <c r="B1548" s="3" t="s">
        <v>13</v>
      </c>
      <c r="C1548" s="22"/>
      <c r="D1548" s="4" t="s">
        <v>606</v>
      </c>
      <c r="E1548" s="4" t="s">
        <v>607</v>
      </c>
      <c r="F1548" s="6">
        <v>5982</v>
      </c>
      <c r="G1548" s="6">
        <v>46.2</v>
      </c>
      <c r="H1548" s="9">
        <v>0</v>
      </c>
      <c r="I1548" s="9">
        <v>0</v>
      </c>
      <c r="J1548" s="6">
        <v>8967.2</v>
      </c>
      <c r="K1548" s="6">
        <v>7112</v>
      </c>
      <c r="L1548" s="6">
        <v>45.4</v>
      </c>
      <c r="M1548" s="9">
        <v>0</v>
      </c>
      <c r="N1548" s="11" t="s">
        <v>16</v>
      </c>
      <c r="O1548" s="17">
        <f t="shared" si="67"/>
        <v>1.1889000334336342</v>
      </c>
    </row>
    <row r="1549" spans="1:15" ht="9.75" outlineLevel="4">
      <c r="A1549" s="3" t="s">
        <v>12</v>
      </c>
      <c r="B1549" s="3" t="s">
        <v>13</v>
      </c>
      <c r="C1549" s="22"/>
      <c r="D1549" s="4" t="s">
        <v>601</v>
      </c>
      <c r="E1549" s="4" t="s">
        <v>602</v>
      </c>
      <c r="F1549" s="6">
        <v>5915.7</v>
      </c>
      <c r="G1549" s="6">
        <v>171.6</v>
      </c>
      <c r="H1549" s="9">
        <v>0</v>
      </c>
      <c r="I1549" s="6">
        <v>599.2</v>
      </c>
      <c r="J1549" s="6">
        <v>7278</v>
      </c>
      <c r="K1549" s="6">
        <v>4902.8</v>
      </c>
      <c r="L1549" s="6">
        <v>211.4</v>
      </c>
      <c r="M1549" s="9">
        <v>0</v>
      </c>
      <c r="N1549" s="11" t="s">
        <v>16</v>
      </c>
      <c r="O1549" s="17">
        <f t="shared" si="67"/>
        <v>0.8287776594485861</v>
      </c>
    </row>
    <row r="1550" spans="1:15" ht="9.75" outlineLevel="4">
      <c r="A1550" s="3" t="s">
        <v>12</v>
      </c>
      <c r="B1550" s="3" t="s">
        <v>13</v>
      </c>
      <c r="C1550" s="22"/>
      <c r="D1550" s="4" t="s">
        <v>310</v>
      </c>
      <c r="E1550" s="4" t="s">
        <v>311</v>
      </c>
      <c r="F1550" s="6">
        <v>5867.7</v>
      </c>
      <c r="G1550" s="6">
        <v>26.4</v>
      </c>
      <c r="H1550" s="6">
        <v>933.7</v>
      </c>
      <c r="I1550" s="6">
        <v>741.6</v>
      </c>
      <c r="J1550" s="6">
        <v>2192</v>
      </c>
      <c r="K1550" s="6">
        <v>1999.5</v>
      </c>
      <c r="L1550" s="6">
        <v>58.3</v>
      </c>
      <c r="M1550" s="6">
        <v>8300</v>
      </c>
      <c r="N1550" s="11" t="s">
        <v>16</v>
      </c>
      <c r="O1550" s="17">
        <f t="shared" si="67"/>
        <v>0.340763842732246</v>
      </c>
    </row>
    <row r="1551" spans="1:15" ht="9.75" outlineLevel="4">
      <c r="A1551" s="3" t="s">
        <v>12</v>
      </c>
      <c r="B1551" s="3" t="s">
        <v>13</v>
      </c>
      <c r="C1551" s="22"/>
      <c r="D1551" s="4" t="s">
        <v>218</v>
      </c>
      <c r="E1551" s="4" t="s">
        <v>219</v>
      </c>
      <c r="F1551" s="6">
        <v>5763.5</v>
      </c>
      <c r="G1551" s="6">
        <v>80.8</v>
      </c>
      <c r="H1551" s="6">
        <v>522.3</v>
      </c>
      <c r="I1551" s="6">
        <v>187.1</v>
      </c>
      <c r="J1551" s="6">
        <v>9020.5</v>
      </c>
      <c r="K1551" s="6">
        <v>4200.6</v>
      </c>
      <c r="L1551" s="6">
        <v>328.4</v>
      </c>
      <c r="M1551" s="6">
        <v>18210</v>
      </c>
      <c r="N1551" s="11" t="s">
        <v>16</v>
      </c>
      <c r="O1551" s="17">
        <f t="shared" si="67"/>
        <v>0.7288279691159886</v>
      </c>
    </row>
    <row r="1552" spans="1:15" ht="9.75" outlineLevel="4">
      <c r="A1552" s="3" t="s">
        <v>12</v>
      </c>
      <c r="B1552" s="3" t="s">
        <v>13</v>
      </c>
      <c r="C1552" s="22"/>
      <c r="D1552" s="4" t="s">
        <v>228</v>
      </c>
      <c r="E1552" s="4" t="s">
        <v>229</v>
      </c>
      <c r="F1552" s="6">
        <v>5433.7</v>
      </c>
      <c r="G1552" s="6">
        <v>338.2</v>
      </c>
      <c r="H1552" s="6">
        <v>8476.8</v>
      </c>
      <c r="I1552" s="6">
        <v>5855.8</v>
      </c>
      <c r="J1552" s="6">
        <v>9062.9</v>
      </c>
      <c r="K1552" s="6">
        <v>7556.4</v>
      </c>
      <c r="L1552" s="6">
        <v>1127</v>
      </c>
      <c r="M1552" s="6">
        <v>16800</v>
      </c>
      <c r="N1552" s="11" t="s">
        <v>16</v>
      </c>
      <c r="O1552" s="17">
        <f t="shared" si="67"/>
        <v>1.3906546183999853</v>
      </c>
    </row>
    <row r="1553" spans="1:15" ht="9.75" outlineLevel="4">
      <c r="A1553" s="3" t="s">
        <v>12</v>
      </c>
      <c r="B1553" s="3" t="s">
        <v>13</v>
      </c>
      <c r="C1553" s="22"/>
      <c r="D1553" s="4" t="s">
        <v>92</v>
      </c>
      <c r="E1553" s="4" t="s">
        <v>93</v>
      </c>
      <c r="F1553" s="6">
        <v>5324.7</v>
      </c>
      <c r="G1553" s="6">
        <v>76</v>
      </c>
      <c r="H1553" s="6">
        <v>1538</v>
      </c>
      <c r="I1553" s="6">
        <v>674.4</v>
      </c>
      <c r="J1553" s="6">
        <v>5221.8</v>
      </c>
      <c r="K1553" s="6">
        <v>3370.5</v>
      </c>
      <c r="L1553" s="6">
        <v>64.3</v>
      </c>
      <c r="M1553" s="6">
        <v>59500</v>
      </c>
      <c r="N1553" s="11" t="s">
        <v>16</v>
      </c>
      <c r="O1553" s="17">
        <f t="shared" si="67"/>
        <v>0.6329934080793285</v>
      </c>
    </row>
    <row r="1554" spans="1:15" ht="9.75" outlineLevel="4">
      <c r="A1554" s="3" t="s">
        <v>12</v>
      </c>
      <c r="B1554" s="3" t="s">
        <v>13</v>
      </c>
      <c r="C1554" s="22"/>
      <c r="D1554" s="4" t="s">
        <v>122</v>
      </c>
      <c r="E1554" s="4" t="s">
        <v>123</v>
      </c>
      <c r="F1554" s="6">
        <v>5281</v>
      </c>
      <c r="G1554" s="6">
        <v>196</v>
      </c>
      <c r="H1554" s="6">
        <v>2714</v>
      </c>
      <c r="I1554" s="6">
        <v>1500</v>
      </c>
      <c r="J1554" s="6">
        <v>9679</v>
      </c>
      <c r="K1554" s="6">
        <v>6310</v>
      </c>
      <c r="L1554" s="6">
        <v>253</v>
      </c>
      <c r="M1554" s="6">
        <v>34400</v>
      </c>
      <c r="N1554" s="11" t="s">
        <v>16</v>
      </c>
      <c r="O1554" s="17">
        <f t="shared" si="67"/>
        <v>1.194849460329483</v>
      </c>
    </row>
    <row r="1555" spans="1:15" ht="9.75" outlineLevel="4">
      <c r="A1555" s="3" t="s">
        <v>12</v>
      </c>
      <c r="B1555" s="3" t="s">
        <v>13</v>
      </c>
      <c r="C1555" s="22"/>
      <c r="D1555" s="4" t="s">
        <v>172</v>
      </c>
      <c r="E1555" s="4" t="s">
        <v>173</v>
      </c>
      <c r="F1555" s="6">
        <v>5177.1</v>
      </c>
      <c r="G1555" s="6">
        <v>105.8</v>
      </c>
      <c r="H1555" s="6">
        <v>1761.1</v>
      </c>
      <c r="I1555" s="6">
        <v>550.6</v>
      </c>
      <c r="J1555" s="6">
        <v>1635.9</v>
      </c>
      <c r="K1555" s="6">
        <v>871.1</v>
      </c>
      <c r="L1555" s="6">
        <v>93.5</v>
      </c>
      <c r="M1555" s="6">
        <v>24200</v>
      </c>
      <c r="N1555" s="11" t="s">
        <v>16</v>
      </c>
      <c r="O1555" s="17">
        <f t="shared" si="67"/>
        <v>0.16826022290471498</v>
      </c>
    </row>
    <row r="1556" spans="1:15" ht="9.75" outlineLevel="4">
      <c r="A1556" s="3" t="s">
        <v>12</v>
      </c>
      <c r="B1556" s="3" t="s">
        <v>13</v>
      </c>
      <c r="C1556" s="22"/>
      <c r="D1556" s="4" t="s">
        <v>603</v>
      </c>
      <c r="E1556" s="4" t="s">
        <v>604</v>
      </c>
      <c r="F1556" s="6">
        <v>5168.4</v>
      </c>
      <c r="G1556" s="8" t="s">
        <v>64</v>
      </c>
      <c r="H1556" s="9">
        <v>0</v>
      </c>
      <c r="I1556" s="6">
        <v>44.7</v>
      </c>
      <c r="J1556" s="6">
        <v>2515.1</v>
      </c>
      <c r="K1556" s="6">
        <v>1838.4</v>
      </c>
      <c r="L1556" s="8" t="s">
        <v>64</v>
      </c>
      <c r="M1556" s="9">
        <v>0</v>
      </c>
      <c r="N1556" s="11" t="s">
        <v>16</v>
      </c>
      <c r="O1556" s="17">
        <f t="shared" si="67"/>
        <v>0.35570002321801725</v>
      </c>
    </row>
    <row r="1557" spans="1:15" ht="9.75" outlineLevel="4">
      <c r="A1557" s="3" t="s">
        <v>12</v>
      </c>
      <c r="B1557" s="3" t="s">
        <v>13</v>
      </c>
      <c r="C1557" s="22"/>
      <c r="D1557" s="4" t="s">
        <v>242</v>
      </c>
      <c r="E1557" s="4" t="s">
        <v>64</v>
      </c>
      <c r="F1557" s="6">
        <v>5095.1</v>
      </c>
      <c r="G1557" s="6">
        <v>185.6</v>
      </c>
      <c r="H1557" s="6">
        <v>1775.3</v>
      </c>
      <c r="I1557" s="6">
        <v>1477.9</v>
      </c>
      <c r="J1557" s="6">
        <v>8875.8</v>
      </c>
      <c r="K1557" s="6">
        <v>6124.5</v>
      </c>
      <c r="L1557" s="6">
        <v>270.5</v>
      </c>
      <c r="M1557" s="6">
        <v>15100</v>
      </c>
      <c r="N1557" s="11" t="s">
        <v>16</v>
      </c>
      <c r="O1557" s="17">
        <f t="shared" si="67"/>
        <v>1.202037251476909</v>
      </c>
    </row>
    <row r="1558" spans="1:15" ht="9.75" outlineLevel="4">
      <c r="A1558" s="3" t="s">
        <v>12</v>
      </c>
      <c r="B1558" s="3" t="s">
        <v>13</v>
      </c>
      <c r="C1558" s="22"/>
      <c r="D1558" s="4" t="s">
        <v>404</v>
      </c>
      <c r="E1558" s="4" t="s">
        <v>64</v>
      </c>
      <c r="F1558" s="6">
        <v>5030.7</v>
      </c>
      <c r="G1558" s="6">
        <v>38.3</v>
      </c>
      <c r="H1558" s="6">
        <v>327.4</v>
      </c>
      <c r="I1558" s="6">
        <v>220.5</v>
      </c>
      <c r="J1558" s="6">
        <v>3599</v>
      </c>
      <c r="K1558" s="6">
        <v>2447.9</v>
      </c>
      <c r="L1558" s="6">
        <v>73.1</v>
      </c>
      <c r="M1558" s="6">
        <v>4700</v>
      </c>
      <c r="N1558" s="11" t="s">
        <v>16</v>
      </c>
      <c r="O1558" s="17">
        <f t="shared" si="67"/>
        <v>0.4865923231359453</v>
      </c>
    </row>
    <row r="1559" spans="1:15" ht="9.75" outlineLevel="4">
      <c r="A1559" s="3" t="s">
        <v>12</v>
      </c>
      <c r="B1559" s="3" t="s">
        <v>13</v>
      </c>
      <c r="C1559" s="22"/>
      <c r="D1559" s="4" t="s">
        <v>124</v>
      </c>
      <c r="E1559" s="4" t="s">
        <v>125</v>
      </c>
      <c r="F1559" s="6">
        <v>4828.8</v>
      </c>
      <c r="G1559" s="6">
        <v>124.2</v>
      </c>
      <c r="H1559" s="6">
        <v>1903.3</v>
      </c>
      <c r="I1559" s="6">
        <v>970.4</v>
      </c>
      <c r="J1559" s="6">
        <v>2624.6</v>
      </c>
      <c r="K1559" s="6">
        <v>1184.5</v>
      </c>
      <c r="L1559" s="6">
        <v>221</v>
      </c>
      <c r="M1559" s="6">
        <v>34000</v>
      </c>
      <c r="N1559" s="11" t="s">
        <v>16</v>
      </c>
      <c r="O1559" s="17">
        <f t="shared" si="67"/>
        <v>0.24529903909874087</v>
      </c>
    </row>
    <row r="1560" spans="1:15" ht="9.75" outlineLevel="4">
      <c r="A1560" s="3" t="s">
        <v>12</v>
      </c>
      <c r="B1560" s="3" t="s">
        <v>13</v>
      </c>
      <c r="C1560" s="22"/>
      <c r="D1560" s="4" t="s">
        <v>141</v>
      </c>
      <c r="E1560" s="4" t="s">
        <v>142</v>
      </c>
      <c r="F1560" s="6">
        <v>4802.9</v>
      </c>
      <c r="G1560" s="6">
        <v>209.9</v>
      </c>
      <c r="H1560" s="6">
        <v>1949.9</v>
      </c>
      <c r="I1560" s="6">
        <v>1170</v>
      </c>
      <c r="J1560" s="6">
        <v>2915.7</v>
      </c>
      <c r="K1560" s="6">
        <v>1634.1</v>
      </c>
      <c r="L1560" s="6">
        <v>312.5</v>
      </c>
      <c r="M1560" s="6">
        <v>31000</v>
      </c>
      <c r="N1560" s="11" t="s">
        <v>16</v>
      </c>
      <c r="O1560" s="17">
        <f t="shared" si="67"/>
        <v>0.34023194320098277</v>
      </c>
    </row>
    <row r="1561" spans="1:15" ht="9.75" outlineLevel="4">
      <c r="A1561" s="3" t="s">
        <v>12</v>
      </c>
      <c r="B1561" s="3" t="s">
        <v>13</v>
      </c>
      <c r="C1561" s="22"/>
      <c r="D1561" s="4" t="s">
        <v>243</v>
      </c>
      <c r="E1561" s="4" t="s">
        <v>64</v>
      </c>
      <c r="F1561" s="6">
        <v>4754</v>
      </c>
      <c r="G1561" s="6">
        <v>106.7</v>
      </c>
      <c r="H1561" s="6">
        <v>1176.6</v>
      </c>
      <c r="I1561" s="6">
        <v>392.1</v>
      </c>
      <c r="J1561" s="6">
        <v>2924.1</v>
      </c>
      <c r="K1561" s="6">
        <v>1390.1</v>
      </c>
      <c r="L1561" s="6">
        <v>73.4</v>
      </c>
      <c r="M1561" s="6">
        <v>15000</v>
      </c>
      <c r="N1561" s="11" t="s">
        <v>16</v>
      </c>
      <c r="O1561" s="17">
        <f t="shared" si="67"/>
        <v>0.29240639461506096</v>
      </c>
    </row>
    <row r="1562" spans="1:15" ht="9.75" outlineLevel="4">
      <c r="A1562" s="3" t="s">
        <v>12</v>
      </c>
      <c r="B1562" s="3" t="s">
        <v>13</v>
      </c>
      <c r="C1562" s="22"/>
      <c r="D1562" s="4" t="s">
        <v>134</v>
      </c>
      <c r="E1562" s="4" t="s">
        <v>64</v>
      </c>
      <c r="F1562" s="6">
        <v>4738</v>
      </c>
      <c r="G1562" s="9">
        <v>0</v>
      </c>
      <c r="H1562" s="6">
        <v>1358</v>
      </c>
      <c r="I1562" s="6">
        <v>299</v>
      </c>
      <c r="J1562" s="6">
        <v>2002</v>
      </c>
      <c r="K1562" s="6">
        <v>1004</v>
      </c>
      <c r="L1562" s="6">
        <v>138</v>
      </c>
      <c r="M1562" s="6">
        <v>31500</v>
      </c>
      <c r="N1562" s="11" t="s">
        <v>16</v>
      </c>
      <c r="O1562" s="17">
        <f t="shared" si="67"/>
        <v>0.21190375685943436</v>
      </c>
    </row>
    <row r="1563" spans="1:15" ht="9.75" outlineLevel="4">
      <c r="A1563" s="3" t="s">
        <v>12</v>
      </c>
      <c r="B1563" s="3" t="s">
        <v>13</v>
      </c>
      <c r="C1563" s="22"/>
      <c r="D1563" s="4" t="s">
        <v>135</v>
      </c>
      <c r="E1563" s="4" t="s">
        <v>136</v>
      </c>
      <c r="F1563" s="6">
        <v>4738</v>
      </c>
      <c r="G1563" s="6">
        <v>71</v>
      </c>
      <c r="H1563" s="6">
        <v>1358</v>
      </c>
      <c r="I1563" s="6">
        <v>299</v>
      </c>
      <c r="J1563" s="6">
        <v>2005</v>
      </c>
      <c r="K1563" s="6">
        <v>1038</v>
      </c>
      <c r="L1563" s="6">
        <v>138</v>
      </c>
      <c r="M1563" s="6">
        <v>31500</v>
      </c>
      <c r="N1563" s="11" t="s">
        <v>16</v>
      </c>
      <c r="O1563" s="17">
        <f t="shared" si="67"/>
        <v>0.21907978049810045</v>
      </c>
    </row>
    <row r="1564" spans="1:15" ht="9.75" outlineLevel="4">
      <c r="A1564" s="3" t="s">
        <v>12</v>
      </c>
      <c r="B1564" s="3" t="s">
        <v>13</v>
      </c>
      <c r="C1564" s="22"/>
      <c r="D1564" s="4" t="s">
        <v>578</v>
      </c>
      <c r="E1564" s="4" t="s">
        <v>64</v>
      </c>
      <c r="F1564" s="6">
        <v>4723.2</v>
      </c>
      <c r="G1564" s="6">
        <v>303.1</v>
      </c>
      <c r="H1564" s="9">
        <v>0</v>
      </c>
      <c r="I1564" s="6">
        <v>6190.4</v>
      </c>
      <c r="J1564" s="6">
        <v>11676.4</v>
      </c>
      <c r="K1564" s="6">
        <v>8053.6</v>
      </c>
      <c r="L1564" s="6">
        <v>352</v>
      </c>
      <c r="M1564" s="9">
        <v>0</v>
      </c>
      <c r="N1564" s="11" t="s">
        <v>16</v>
      </c>
      <c r="O1564" s="17">
        <f t="shared" si="67"/>
        <v>1.7051151761517616</v>
      </c>
    </row>
    <row r="1565" spans="1:15" ht="9.75" outlineLevel="4">
      <c r="A1565" s="3" t="s">
        <v>12</v>
      </c>
      <c r="B1565" s="3" t="s">
        <v>13</v>
      </c>
      <c r="C1565" s="22"/>
      <c r="D1565" s="4" t="s">
        <v>569</v>
      </c>
      <c r="E1565" s="4" t="s">
        <v>64</v>
      </c>
      <c r="F1565" s="6">
        <v>4700.5</v>
      </c>
      <c r="G1565" s="6">
        <v>47.7</v>
      </c>
      <c r="H1565" s="6">
        <v>716</v>
      </c>
      <c r="I1565" s="6">
        <v>323</v>
      </c>
      <c r="J1565" s="6">
        <v>1657.2</v>
      </c>
      <c r="K1565" s="6">
        <v>773.5</v>
      </c>
      <c r="L1565" s="6">
        <v>41.1</v>
      </c>
      <c r="M1565" s="9">
        <v>0</v>
      </c>
      <c r="N1565" s="11" t="s">
        <v>16</v>
      </c>
      <c r="O1565" s="17">
        <f t="shared" si="67"/>
        <v>0.16455696202531644</v>
      </c>
    </row>
    <row r="1566" spans="1:15" ht="9.75" outlineLevel="4">
      <c r="A1566" s="3" t="s">
        <v>12</v>
      </c>
      <c r="B1566" s="3" t="s">
        <v>13</v>
      </c>
      <c r="C1566" s="22"/>
      <c r="D1566" s="4" t="s">
        <v>59</v>
      </c>
      <c r="E1566" s="4" t="s">
        <v>60</v>
      </c>
      <c r="F1566" s="6">
        <v>4442.7</v>
      </c>
      <c r="G1566" s="6">
        <v>170.9</v>
      </c>
      <c r="H1566" s="6">
        <v>2664.3</v>
      </c>
      <c r="I1566" s="6">
        <v>1629.3</v>
      </c>
      <c r="J1566" s="6">
        <v>3344.3</v>
      </c>
      <c r="K1566" s="6">
        <v>1897</v>
      </c>
      <c r="L1566" s="6">
        <v>237.9</v>
      </c>
      <c r="M1566" s="6">
        <v>100000</v>
      </c>
      <c r="N1566" s="11" t="s">
        <v>16</v>
      </c>
      <c r="O1566" s="17">
        <f t="shared" si="67"/>
        <v>0.4269925945933779</v>
      </c>
    </row>
    <row r="1567" spans="1:15" ht="9.75" outlineLevel="4">
      <c r="A1567" s="3" t="s">
        <v>12</v>
      </c>
      <c r="B1567" s="3" t="s">
        <v>13</v>
      </c>
      <c r="C1567" s="22"/>
      <c r="D1567" s="4" t="s">
        <v>102</v>
      </c>
      <c r="E1567" s="4" t="s">
        <v>64</v>
      </c>
      <c r="F1567" s="6">
        <v>4414.7</v>
      </c>
      <c r="G1567" s="6">
        <v>269.1</v>
      </c>
      <c r="H1567" s="6">
        <v>3486.6</v>
      </c>
      <c r="I1567" s="6">
        <v>2514.3</v>
      </c>
      <c r="J1567" s="6">
        <v>8438.2</v>
      </c>
      <c r="K1567" s="6">
        <v>5691.5</v>
      </c>
      <c r="L1567" s="6">
        <v>416.7</v>
      </c>
      <c r="M1567" s="6">
        <v>53600</v>
      </c>
      <c r="N1567" s="11" t="s">
        <v>16</v>
      </c>
      <c r="O1567" s="17">
        <f t="shared" si="67"/>
        <v>1.2892155752372756</v>
      </c>
    </row>
    <row r="1568" spans="1:15" ht="9.75" outlineLevel="4">
      <c r="A1568" s="3" t="s">
        <v>12</v>
      </c>
      <c r="B1568" s="3" t="s">
        <v>13</v>
      </c>
      <c r="C1568" s="22"/>
      <c r="D1568" s="4" t="s">
        <v>614</v>
      </c>
      <c r="E1568" s="4" t="s">
        <v>64</v>
      </c>
      <c r="F1568" s="6">
        <v>4375.3</v>
      </c>
      <c r="G1568" s="6">
        <v>40.4</v>
      </c>
      <c r="H1568" s="6">
        <v>402.3</v>
      </c>
      <c r="I1568" s="6">
        <v>231.5</v>
      </c>
      <c r="J1568" s="6">
        <v>4988.8</v>
      </c>
      <c r="K1568" s="6">
        <v>3451.6</v>
      </c>
      <c r="L1568" s="6">
        <v>33.6</v>
      </c>
      <c r="M1568" s="9">
        <v>0</v>
      </c>
      <c r="N1568" s="11" t="s">
        <v>16</v>
      </c>
      <c r="O1568" s="17">
        <f t="shared" si="67"/>
        <v>0.7888830480195643</v>
      </c>
    </row>
    <row r="1569" spans="1:15" ht="9.75" outlineLevel="4">
      <c r="A1569" s="3" t="s">
        <v>12</v>
      </c>
      <c r="B1569" s="3" t="s">
        <v>13</v>
      </c>
      <c r="C1569" s="22"/>
      <c r="D1569" s="4" t="s">
        <v>382</v>
      </c>
      <c r="E1569" s="4" t="s">
        <v>383</v>
      </c>
      <c r="F1569" s="6">
        <v>4277.2</v>
      </c>
      <c r="G1569" s="6">
        <v>105.3</v>
      </c>
      <c r="H1569" s="6">
        <v>746.1</v>
      </c>
      <c r="I1569" s="6">
        <v>237.5</v>
      </c>
      <c r="J1569" s="6">
        <v>4532.1</v>
      </c>
      <c r="K1569" s="6">
        <v>3320.8</v>
      </c>
      <c r="L1569" s="6">
        <v>113.4</v>
      </c>
      <c r="M1569" s="6">
        <v>5200</v>
      </c>
      <c r="N1569" s="11" t="s">
        <v>16</v>
      </c>
      <c r="O1569" s="17">
        <f t="shared" si="67"/>
        <v>0.7763957729355654</v>
      </c>
    </row>
    <row r="1570" spans="1:15" ht="9.75" outlineLevel="4">
      <c r="A1570" s="3" t="s">
        <v>12</v>
      </c>
      <c r="B1570" s="3" t="s">
        <v>13</v>
      </c>
      <c r="C1570" s="22"/>
      <c r="D1570" s="4" t="s">
        <v>270</v>
      </c>
      <c r="E1570" s="4" t="s">
        <v>271</v>
      </c>
      <c r="F1570" s="6">
        <v>4249.9</v>
      </c>
      <c r="G1570" s="6">
        <v>186.4</v>
      </c>
      <c r="H1570" s="6">
        <v>2267.2</v>
      </c>
      <c r="I1570" s="6">
        <v>899.5</v>
      </c>
      <c r="J1570" s="6">
        <v>5180.6</v>
      </c>
      <c r="K1570" s="6">
        <v>3967.2</v>
      </c>
      <c r="L1570" s="6">
        <v>247.4</v>
      </c>
      <c r="M1570" s="6">
        <v>12000</v>
      </c>
      <c r="N1570" s="11" t="s">
        <v>16</v>
      </c>
      <c r="O1570" s="17">
        <f t="shared" si="67"/>
        <v>0.933480787783242</v>
      </c>
    </row>
    <row r="1571" spans="1:15" ht="9.75" outlineLevel="4">
      <c r="A1571" s="3" t="s">
        <v>12</v>
      </c>
      <c r="B1571" s="3" t="s">
        <v>13</v>
      </c>
      <c r="C1571" s="22"/>
      <c r="D1571" s="4" t="s">
        <v>259</v>
      </c>
      <c r="E1571" s="4" t="s">
        <v>260</v>
      </c>
      <c r="F1571" s="6">
        <v>4191.6</v>
      </c>
      <c r="G1571" s="6">
        <v>187.9</v>
      </c>
      <c r="H1571" s="6">
        <v>1573.6</v>
      </c>
      <c r="I1571" s="6">
        <v>732.6</v>
      </c>
      <c r="J1571" s="6">
        <v>4666.9</v>
      </c>
      <c r="K1571" s="6">
        <v>3380.3</v>
      </c>
      <c r="L1571" s="6">
        <v>199.3</v>
      </c>
      <c r="M1571" s="6">
        <v>12950</v>
      </c>
      <c r="N1571" s="11" t="s">
        <v>16</v>
      </c>
      <c r="O1571" s="17">
        <f t="shared" si="67"/>
        <v>0.8064462257849031</v>
      </c>
    </row>
    <row r="1572" spans="1:15" ht="9.75" outlineLevel="4">
      <c r="A1572" s="3" t="s">
        <v>12</v>
      </c>
      <c r="B1572" s="3" t="s">
        <v>13</v>
      </c>
      <c r="C1572" s="22"/>
      <c r="D1572" s="4" t="s">
        <v>422</v>
      </c>
      <c r="E1572" s="4" t="s">
        <v>423</v>
      </c>
      <c r="F1572" s="6">
        <v>4171.2</v>
      </c>
      <c r="G1572" s="6">
        <v>19.7</v>
      </c>
      <c r="H1572" s="6">
        <v>275.5</v>
      </c>
      <c r="I1572" s="6">
        <v>136.8</v>
      </c>
      <c r="J1572" s="6">
        <v>9206.5</v>
      </c>
      <c r="K1572" s="6">
        <v>8018.3</v>
      </c>
      <c r="L1572" s="10">
        <v>9.45</v>
      </c>
      <c r="M1572" s="6">
        <v>3900</v>
      </c>
      <c r="N1572" s="11" t="s">
        <v>16</v>
      </c>
      <c r="O1572" s="17">
        <f t="shared" si="67"/>
        <v>1.9223005370157271</v>
      </c>
    </row>
    <row r="1573" spans="1:15" ht="9.75" outlineLevel="4">
      <c r="A1573" s="3" t="s">
        <v>12</v>
      </c>
      <c r="B1573" s="3" t="s">
        <v>13</v>
      </c>
      <c r="C1573" s="22"/>
      <c r="D1573" s="4" t="s">
        <v>171</v>
      </c>
      <c r="E1573" s="4" t="s">
        <v>64</v>
      </c>
      <c r="F1573" s="6">
        <v>4109.6</v>
      </c>
      <c r="G1573" s="6">
        <v>154.2</v>
      </c>
      <c r="H1573" s="6">
        <v>2860.6</v>
      </c>
      <c r="I1573" s="6">
        <v>1274.1</v>
      </c>
      <c r="J1573" s="6">
        <v>2654.5</v>
      </c>
      <c r="K1573" s="6">
        <v>1789.5</v>
      </c>
      <c r="L1573" s="6">
        <v>231.3</v>
      </c>
      <c r="M1573" s="6">
        <v>24350</v>
      </c>
      <c r="N1573" s="11" t="s">
        <v>16</v>
      </c>
      <c r="O1573" s="17">
        <f t="shared" si="67"/>
        <v>0.4354438388164298</v>
      </c>
    </row>
    <row r="1574" spans="1:15" ht="9.75" outlineLevel="4">
      <c r="A1574" s="3" t="s">
        <v>12</v>
      </c>
      <c r="B1574" s="3" t="s">
        <v>13</v>
      </c>
      <c r="C1574" s="22"/>
      <c r="D1574" s="4" t="s">
        <v>576</v>
      </c>
      <c r="E1574" s="4" t="s">
        <v>577</v>
      </c>
      <c r="F1574" s="6">
        <v>4105.7</v>
      </c>
      <c r="G1574" s="6">
        <v>88.9</v>
      </c>
      <c r="H1574" s="9">
        <v>0</v>
      </c>
      <c r="I1574" s="6">
        <v>505.2</v>
      </c>
      <c r="J1574" s="6">
        <v>3152.5</v>
      </c>
      <c r="K1574" s="6">
        <v>1729.8</v>
      </c>
      <c r="L1574" s="6">
        <v>132.5</v>
      </c>
      <c r="M1574" s="9">
        <v>0</v>
      </c>
      <c r="N1574" s="11" t="s">
        <v>16</v>
      </c>
      <c r="O1574" s="17">
        <f aca="true" t="shared" si="68" ref="O1574:O1637">K1574/F1574</f>
        <v>0.4213167060428185</v>
      </c>
    </row>
    <row r="1575" spans="1:15" ht="9.75" outlineLevel="4">
      <c r="A1575" s="3" t="s">
        <v>12</v>
      </c>
      <c r="B1575" s="3" t="s">
        <v>13</v>
      </c>
      <c r="C1575" s="22"/>
      <c r="D1575" s="4" t="s">
        <v>582</v>
      </c>
      <c r="E1575" s="4" t="s">
        <v>64</v>
      </c>
      <c r="F1575" s="6">
        <v>4079</v>
      </c>
      <c r="G1575" s="6">
        <v>87.2</v>
      </c>
      <c r="H1575" s="9">
        <v>0</v>
      </c>
      <c r="I1575" s="6">
        <v>523.7</v>
      </c>
      <c r="J1575" s="6">
        <v>3588.1</v>
      </c>
      <c r="K1575" s="6">
        <v>4340</v>
      </c>
      <c r="L1575" s="6">
        <v>110.7</v>
      </c>
      <c r="M1575" s="9">
        <v>0</v>
      </c>
      <c r="N1575" s="11" t="s">
        <v>16</v>
      </c>
      <c r="O1575" s="17">
        <f t="shared" si="68"/>
        <v>1.0639862711448884</v>
      </c>
    </row>
    <row r="1576" spans="1:15" ht="9.75" outlineLevel="4">
      <c r="A1576" s="3" t="s">
        <v>12</v>
      </c>
      <c r="B1576" s="3" t="s">
        <v>13</v>
      </c>
      <c r="C1576" s="22"/>
      <c r="D1576" s="4" t="s">
        <v>605</v>
      </c>
      <c r="E1576" s="4" t="s">
        <v>64</v>
      </c>
      <c r="F1576" s="6">
        <v>3995.4</v>
      </c>
      <c r="G1576" s="6">
        <v>119.9</v>
      </c>
      <c r="H1576" s="6">
        <v>1411.8</v>
      </c>
      <c r="I1576" s="6">
        <v>591.8</v>
      </c>
      <c r="J1576" s="6">
        <v>2707</v>
      </c>
      <c r="K1576" s="6">
        <v>1937.9</v>
      </c>
      <c r="L1576" s="6">
        <v>191.6</v>
      </c>
      <c r="M1576" s="9">
        <v>0</v>
      </c>
      <c r="N1576" s="11" t="s">
        <v>16</v>
      </c>
      <c r="O1576" s="17">
        <f t="shared" si="68"/>
        <v>0.4850327877058618</v>
      </c>
    </row>
    <row r="1577" spans="1:15" ht="9.75" outlineLevel="4">
      <c r="A1577" s="3" t="s">
        <v>12</v>
      </c>
      <c r="B1577" s="3" t="s">
        <v>13</v>
      </c>
      <c r="C1577" s="22"/>
      <c r="D1577" s="4" t="s">
        <v>190</v>
      </c>
      <c r="E1577" s="4" t="s">
        <v>191</v>
      </c>
      <c r="F1577" s="6">
        <v>3834.3</v>
      </c>
      <c r="G1577" s="6">
        <v>75.1</v>
      </c>
      <c r="H1577" s="6">
        <v>699.3</v>
      </c>
      <c r="I1577" s="6">
        <v>270.8</v>
      </c>
      <c r="J1577" s="6">
        <v>2094.4</v>
      </c>
      <c r="K1577" s="6">
        <v>1489.8</v>
      </c>
      <c r="L1577" s="6">
        <v>106.5</v>
      </c>
      <c r="M1577" s="6">
        <v>21033</v>
      </c>
      <c r="N1577" s="11" t="s">
        <v>16</v>
      </c>
      <c r="O1577" s="17">
        <f t="shared" si="68"/>
        <v>0.38854549722243953</v>
      </c>
    </row>
    <row r="1578" spans="1:15" ht="9.75" outlineLevel="4">
      <c r="A1578" s="3" t="s">
        <v>12</v>
      </c>
      <c r="B1578" s="3" t="s">
        <v>13</v>
      </c>
      <c r="C1578" s="22"/>
      <c r="D1578" s="4" t="s">
        <v>212</v>
      </c>
      <c r="E1578" s="4" t="s">
        <v>213</v>
      </c>
      <c r="F1578" s="6">
        <v>3782.3</v>
      </c>
      <c r="G1578" s="6">
        <v>89.9</v>
      </c>
      <c r="H1578" s="6">
        <v>1752.7</v>
      </c>
      <c r="I1578" s="6">
        <v>558.9</v>
      </c>
      <c r="J1578" s="6">
        <v>3140.6</v>
      </c>
      <c r="K1578" s="6">
        <v>2123.3</v>
      </c>
      <c r="L1578" s="6">
        <v>94.1</v>
      </c>
      <c r="M1578" s="6">
        <v>19000</v>
      </c>
      <c r="N1578" s="11" t="s">
        <v>16</v>
      </c>
      <c r="O1578" s="17">
        <f t="shared" si="68"/>
        <v>0.5613779975147397</v>
      </c>
    </row>
    <row r="1579" spans="1:15" ht="9.75" outlineLevel="4">
      <c r="A1579" s="3" t="s">
        <v>12</v>
      </c>
      <c r="B1579" s="3" t="s">
        <v>13</v>
      </c>
      <c r="C1579" s="22"/>
      <c r="D1579" s="4" t="s">
        <v>120</v>
      </c>
      <c r="E1579" s="4" t="s">
        <v>121</v>
      </c>
      <c r="F1579" s="6">
        <v>3744</v>
      </c>
      <c r="G1579" s="6">
        <v>226.4</v>
      </c>
      <c r="H1579" s="6">
        <v>2797.3</v>
      </c>
      <c r="I1579" s="6">
        <v>967</v>
      </c>
      <c r="J1579" s="6">
        <v>2505.2</v>
      </c>
      <c r="K1579" s="6">
        <v>1736.4</v>
      </c>
      <c r="L1579" s="6">
        <v>174.6</v>
      </c>
      <c r="M1579" s="6">
        <v>36500</v>
      </c>
      <c r="N1579" s="11" t="s">
        <v>16</v>
      </c>
      <c r="O1579" s="17">
        <f t="shared" si="68"/>
        <v>0.4637820512820513</v>
      </c>
    </row>
    <row r="1580" spans="1:15" ht="9.75" outlineLevel="4">
      <c r="A1580" s="3" t="s">
        <v>12</v>
      </c>
      <c r="B1580" s="3" t="s">
        <v>13</v>
      </c>
      <c r="C1580" s="22"/>
      <c r="D1580" s="4" t="s">
        <v>262</v>
      </c>
      <c r="E1580" s="4" t="s">
        <v>263</v>
      </c>
      <c r="F1580" s="6">
        <v>3696</v>
      </c>
      <c r="G1580" s="6">
        <v>199.5</v>
      </c>
      <c r="H1580" s="6">
        <v>2221.6</v>
      </c>
      <c r="I1580" s="6">
        <v>1061.1</v>
      </c>
      <c r="J1580" s="6">
        <v>3259.2</v>
      </c>
      <c r="K1580" s="6">
        <v>1649.8</v>
      </c>
      <c r="L1580" s="6">
        <v>206.5</v>
      </c>
      <c r="M1580" s="6">
        <v>12820</v>
      </c>
      <c r="N1580" s="11" t="s">
        <v>16</v>
      </c>
      <c r="O1580" s="17">
        <f t="shared" si="68"/>
        <v>0.44637445887445887</v>
      </c>
    </row>
    <row r="1581" spans="1:15" ht="9.75" outlineLevel="4">
      <c r="A1581" s="3" t="s">
        <v>12</v>
      </c>
      <c r="B1581" s="3" t="s">
        <v>13</v>
      </c>
      <c r="C1581" s="22"/>
      <c r="D1581" s="4" t="s">
        <v>342</v>
      </c>
      <c r="E1581" s="4" t="s">
        <v>343</v>
      </c>
      <c r="F1581" s="6">
        <v>3588</v>
      </c>
      <c r="G1581" s="6">
        <v>25</v>
      </c>
      <c r="H1581" s="6">
        <v>324.3</v>
      </c>
      <c r="I1581" s="6">
        <v>156</v>
      </c>
      <c r="J1581" s="6">
        <v>1432.2</v>
      </c>
      <c r="K1581" s="6">
        <v>830.5</v>
      </c>
      <c r="L1581" s="6">
        <v>47.3</v>
      </c>
      <c r="M1581" s="6">
        <v>6900</v>
      </c>
      <c r="N1581" s="11" t="s">
        <v>16</v>
      </c>
      <c r="O1581" s="17">
        <f t="shared" si="68"/>
        <v>0.2314659977703456</v>
      </c>
    </row>
    <row r="1582" spans="1:15" ht="9.75" outlineLevel="4">
      <c r="A1582" s="3" t="s">
        <v>12</v>
      </c>
      <c r="B1582" s="3" t="s">
        <v>13</v>
      </c>
      <c r="C1582" s="22"/>
      <c r="D1582" s="4" t="s">
        <v>244</v>
      </c>
      <c r="E1582" s="4" t="s">
        <v>245</v>
      </c>
      <c r="F1582" s="6">
        <v>3535.2</v>
      </c>
      <c r="G1582" s="6">
        <v>203.2</v>
      </c>
      <c r="H1582" s="6">
        <v>2817.8</v>
      </c>
      <c r="I1582" s="6">
        <v>860.8</v>
      </c>
      <c r="J1582" s="6">
        <v>5752.3</v>
      </c>
      <c r="K1582" s="6">
        <v>3619.3</v>
      </c>
      <c r="L1582" s="6">
        <v>237.3</v>
      </c>
      <c r="M1582" s="6">
        <v>14766</v>
      </c>
      <c r="N1582" s="11" t="s">
        <v>16</v>
      </c>
      <c r="O1582" s="17">
        <f t="shared" si="68"/>
        <v>1.0237893188504188</v>
      </c>
    </row>
    <row r="1583" spans="1:15" ht="9.75" outlineLevel="4">
      <c r="A1583" s="3" t="s">
        <v>12</v>
      </c>
      <c r="B1583" s="3" t="s">
        <v>13</v>
      </c>
      <c r="C1583" s="22"/>
      <c r="D1583" s="4" t="s">
        <v>240</v>
      </c>
      <c r="E1583" s="4" t="s">
        <v>241</v>
      </c>
      <c r="F1583" s="6">
        <v>3509.7</v>
      </c>
      <c r="G1583" s="6">
        <v>90.5</v>
      </c>
      <c r="H1583" s="6">
        <v>705.8</v>
      </c>
      <c r="I1583" s="6">
        <v>345.6</v>
      </c>
      <c r="J1583" s="6">
        <v>2207.6</v>
      </c>
      <c r="K1583" s="6">
        <v>1616.6</v>
      </c>
      <c r="L1583" s="6">
        <v>94.8</v>
      </c>
      <c r="M1583" s="6">
        <v>15200</v>
      </c>
      <c r="N1583" s="11" t="s">
        <v>16</v>
      </c>
      <c r="O1583" s="17">
        <f t="shared" si="68"/>
        <v>0.4606091688748326</v>
      </c>
    </row>
    <row r="1584" spans="1:15" ht="9.75" outlineLevel="4">
      <c r="A1584" s="3" t="s">
        <v>12</v>
      </c>
      <c r="B1584" s="3" t="s">
        <v>13</v>
      </c>
      <c r="C1584" s="22"/>
      <c r="D1584" s="4" t="s">
        <v>154</v>
      </c>
      <c r="E1584" s="4" t="s">
        <v>64</v>
      </c>
      <c r="F1584" s="6">
        <v>3434.3</v>
      </c>
      <c r="G1584" s="6">
        <v>70.4</v>
      </c>
      <c r="H1584" s="6">
        <v>1086.1</v>
      </c>
      <c r="I1584" s="6">
        <v>187.2</v>
      </c>
      <c r="J1584" s="6">
        <v>1591.2</v>
      </c>
      <c r="K1584" s="6">
        <v>820.5</v>
      </c>
      <c r="L1584" s="6">
        <v>42.3</v>
      </c>
      <c r="M1584" s="6">
        <v>27500</v>
      </c>
      <c r="N1584" s="11" t="s">
        <v>16</v>
      </c>
      <c r="O1584" s="17">
        <f t="shared" si="68"/>
        <v>0.23891331566840404</v>
      </c>
    </row>
    <row r="1585" spans="1:15" ht="9.75" outlineLevel="4">
      <c r="A1585" s="3" t="s">
        <v>12</v>
      </c>
      <c r="B1585" s="3" t="s">
        <v>13</v>
      </c>
      <c r="C1585" s="22"/>
      <c r="D1585" s="4" t="s">
        <v>308</v>
      </c>
      <c r="E1585" s="4" t="s">
        <v>309</v>
      </c>
      <c r="F1585" s="6">
        <v>3424.8</v>
      </c>
      <c r="G1585" s="6">
        <v>139.2</v>
      </c>
      <c r="H1585" s="6">
        <v>2098.3</v>
      </c>
      <c r="I1585" s="6">
        <v>740.2</v>
      </c>
      <c r="J1585" s="6">
        <v>2489.9</v>
      </c>
      <c r="K1585" s="6">
        <v>1249.9</v>
      </c>
      <c r="L1585" s="6">
        <v>145</v>
      </c>
      <c r="M1585" s="6">
        <v>8881</v>
      </c>
      <c r="N1585" s="11" t="s">
        <v>16</v>
      </c>
      <c r="O1585" s="17">
        <f t="shared" si="68"/>
        <v>0.3649556178462976</v>
      </c>
    </row>
    <row r="1586" spans="1:15" ht="9.75" outlineLevel="4">
      <c r="A1586" s="3" t="s">
        <v>12</v>
      </c>
      <c r="B1586" s="3" t="s">
        <v>13</v>
      </c>
      <c r="C1586" s="22"/>
      <c r="D1586" s="4" t="s">
        <v>35</v>
      </c>
      <c r="E1586" s="4" t="s">
        <v>36</v>
      </c>
      <c r="F1586" s="6">
        <v>3272</v>
      </c>
      <c r="G1586" s="6">
        <v>214</v>
      </c>
      <c r="H1586" s="6">
        <v>4882</v>
      </c>
      <c r="I1586" s="6">
        <v>2634</v>
      </c>
      <c r="J1586" s="6">
        <v>8659</v>
      </c>
      <c r="K1586" s="6">
        <v>4472</v>
      </c>
      <c r="L1586" s="6">
        <v>327</v>
      </c>
      <c r="M1586" s="6">
        <v>180400</v>
      </c>
      <c r="N1586" s="11" t="s">
        <v>16</v>
      </c>
      <c r="O1586" s="17">
        <f t="shared" si="68"/>
        <v>1.3667481662591687</v>
      </c>
    </row>
    <row r="1587" spans="1:15" ht="9.75" outlineLevel="4">
      <c r="A1587" s="3" t="s">
        <v>12</v>
      </c>
      <c r="B1587" s="3" t="s">
        <v>13</v>
      </c>
      <c r="C1587" s="22"/>
      <c r="D1587" s="4" t="s">
        <v>182</v>
      </c>
      <c r="E1587" s="4" t="s">
        <v>183</v>
      </c>
      <c r="F1587" s="6">
        <v>3252.5</v>
      </c>
      <c r="G1587" s="6">
        <v>102.8</v>
      </c>
      <c r="H1587" s="6">
        <v>1309.8</v>
      </c>
      <c r="I1587" s="6">
        <v>566.1</v>
      </c>
      <c r="J1587" s="6">
        <v>3546.8</v>
      </c>
      <c r="K1587" s="6">
        <v>2657</v>
      </c>
      <c r="L1587" s="6">
        <v>96.4</v>
      </c>
      <c r="M1587" s="6">
        <v>22350</v>
      </c>
      <c r="N1587" s="11" t="s">
        <v>16</v>
      </c>
      <c r="O1587" s="17">
        <f t="shared" si="68"/>
        <v>0.8169100691775557</v>
      </c>
    </row>
    <row r="1588" spans="1:15" ht="9.75" outlineLevel="4">
      <c r="A1588" s="3" t="s">
        <v>12</v>
      </c>
      <c r="B1588" s="3" t="s">
        <v>13</v>
      </c>
      <c r="C1588" s="22"/>
      <c r="D1588" s="4" t="s">
        <v>155</v>
      </c>
      <c r="E1588" s="4" t="s">
        <v>156</v>
      </c>
      <c r="F1588" s="6">
        <v>3244</v>
      </c>
      <c r="G1588" s="6">
        <v>96.1</v>
      </c>
      <c r="H1588" s="6">
        <v>1105.9</v>
      </c>
      <c r="I1588" s="6">
        <v>716</v>
      </c>
      <c r="J1588" s="6">
        <v>2132.8</v>
      </c>
      <c r="K1588" s="6">
        <v>1340.2</v>
      </c>
      <c r="L1588" s="6">
        <v>192.1</v>
      </c>
      <c r="M1588" s="6">
        <v>27000</v>
      </c>
      <c r="N1588" s="11" t="s">
        <v>16</v>
      </c>
      <c r="O1588" s="17">
        <f t="shared" si="68"/>
        <v>0.4131319358816276</v>
      </c>
    </row>
    <row r="1589" spans="1:15" ht="9.75" outlineLevel="4">
      <c r="A1589" s="3" t="s">
        <v>12</v>
      </c>
      <c r="B1589" s="3" t="s">
        <v>13</v>
      </c>
      <c r="C1589" s="22"/>
      <c r="D1589" s="4" t="s">
        <v>340</v>
      </c>
      <c r="E1589" s="4" t="s">
        <v>341</v>
      </c>
      <c r="F1589" s="6">
        <v>3241</v>
      </c>
      <c r="G1589" s="6">
        <v>68</v>
      </c>
      <c r="H1589" s="6">
        <v>1203</v>
      </c>
      <c r="I1589" s="6">
        <v>369</v>
      </c>
      <c r="J1589" s="6">
        <v>5900</v>
      </c>
      <c r="K1589" s="6">
        <v>4246</v>
      </c>
      <c r="L1589" s="6">
        <v>41</v>
      </c>
      <c r="M1589" s="6">
        <v>7000</v>
      </c>
      <c r="N1589" s="11" t="s">
        <v>16</v>
      </c>
      <c r="O1589" s="17">
        <f t="shared" si="68"/>
        <v>1.3100894785560013</v>
      </c>
    </row>
    <row r="1590" spans="1:15" ht="9.75" outlineLevel="4">
      <c r="A1590" s="3" t="s">
        <v>12</v>
      </c>
      <c r="B1590" s="3" t="s">
        <v>13</v>
      </c>
      <c r="C1590" s="22"/>
      <c r="D1590" s="4" t="s">
        <v>293</v>
      </c>
      <c r="E1590" s="4" t="s">
        <v>294</v>
      </c>
      <c r="F1590" s="6">
        <v>3198.4</v>
      </c>
      <c r="G1590" s="6">
        <v>231.9</v>
      </c>
      <c r="H1590" s="6">
        <v>2971.7</v>
      </c>
      <c r="I1590" s="6">
        <v>2596</v>
      </c>
      <c r="J1590" s="6">
        <v>5849.3</v>
      </c>
      <c r="K1590" s="6">
        <v>3452.2</v>
      </c>
      <c r="L1590" s="6">
        <v>969.9</v>
      </c>
      <c r="M1590" s="6">
        <v>10161</v>
      </c>
      <c r="N1590" s="11" t="s">
        <v>16</v>
      </c>
      <c r="O1590" s="17">
        <f t="shared" si="68"/>
        <v>1.079352176088044</v>
      </c>
    </row>
    <row r="1591" spans="1:15" ht="9.75" outlineLevel="4">
      <c r="A1591" s="3" t="s">
        <v>12</v>
      </c>
      <c r="B1591" s="3" t="s">
        <v>13</v>
      </c>
      <c r="C1591" s="22"/>
      <c r="D1591" s="4" t="s">
        <v>184</v>
      </c>
      <c r="E1591" s="4" t="s">
        <v>185</v>
      </c>
      <c r="F1591" s="6">
        <v>3157.8</v>
      </c>
      <c r="G1591" s="6">
        <v>78.7</v>
      </c>
      <c r="H1591" s="6">
        <v>699.9</v>
      </c>
      <c r="I1591" s="6">
        <v>259.3</v>
      </c>
      <c r="J1591" s="6">
        <v>3271.2</v>
      </c>
      <c r="K1591" s="6">
        <v>2432.2</v>
      </c>
      <c r="L1591" s="6">
        <v>83.8</v>
      </c>
      <c r="M1591" s="6">
        <v>22200</v>
      </c>
      <c r="N1591" s="11" t="s">
        <v>16</v>
      </c>
      <c r="O1591" s="17">
        <f t="shared" si="68"/>
        <v>0.7702197732598643</v>
      </c>
    </row>
    <row r="1592" spans="1:15" ht="9.75" outlineLevel="4">
      <c r="A1592" s="3" t="s">
        <v>12</v>
      </c>
      <c r="B1592" s="3" t="s">
        <v>13</v>
      </c>
      <c r="C1592" s="22"/>
      <c r="D1592" s="4" t="s">
        <v>167</v>
      </c>
      <c r="E1592" s="4" t="s">
        <v>168</v>
      </c>
      <c r="F1592" s="6">
        <v>3125.9</v>
      </c>
      <c r="G1592" s="6">
        <v>292.3</v>
      </c>
      <c r="H1592" s="6">
        <v>10348.9</v>
      </c>
      <c r="I1592" s="6">
        <v>8623.8</v>
      </c>
      <c r="J1592" s="6">
        <v>11573.1</v>
      </c>
      <c r="K1592" s="6">
        <v>9721.2</v>
      </c>
      <c r="L1592" s="6">
        <v>1052</v>
      </c>
      <c r="M1592" s="6">
        <v>24900</v>
      </c>
      <c r="N1592" s="11" t="s">
        <v>16</v>
      </c>
      <c r="O1592" s="17">
        <f t="shared" si="68"/>
        <v>3.1098883521545795</v>
      </c>
    </row>
    <row r="1593" spans="1:15" ht="9.75" outlineLevel="4">
      <c r="A1593" s="3" t="s">
        <v>12</v>
      </c>
      <c r="B1593" s="3" t="s">
        <v>13</v>
      </c>
      <c r="C1593" s="22"/>
      <c r="D1593" s="4" t="s">
        <v>472</v>
      </c>
      <c r="E1593" s="4" t="s">
        <v>473</v>
      </c>
      <c r="F1593" s="6">
        <v>3078.7</v>
      </c>
      <c r="G1593" s="6">
        <v>101.3</v>
      </c>
      <c r="H1593" s="6">
        <v>830.2</v>
      </c>
      <c r="I1593" s="6">
        <v>311.4</v>
      </c>
      <c r="J1593" s="6">
        <v>4515.4</v>
      </c>
      <c r="K1593" s="6">
        <v>2373</v>
      </c>
      <c r="L1593" s="6">
        <v>123.2</v>
      </c>
      <c r="M1593" s="6">
        <v>2200</v>
      </c>
      <c r="N1593" s="11" t="s">
        <v>16</v>
      </c>
      <c r="O1593" s="17">
        <f t="shared" si="68"/>
        <v>0.7707798746224056</v>
      </c>
    </row>
    <row r="1594" spans="1:15" ht="9.75" outlineLevel="4">
      <c r="A1594" s="3" t="s">
        <v>12</v>
      </c>
      <c r="B1594" s="3" t="s">
        <v>13</v>
      </c>
      <c r="C1594" s="22"/>
      <c r="D1594" s="4" t="s">
        <v>498</v>
      </c>
      <c r="E1594" s="4" t="s">
        <v>499</v>
      </c>
      <c r="F1594" s="6">
        <v>3032</v>
      </c>
      <c r="G1594" s="10">
        <v>3.41</v>
      </c>
      <c r="H1594" s="6">
        <v>28.4</v>
      </c>
      <c r="I1594" s="6">
        <v>13.1</v>
      </c>
      <c r="J1594" s="6">
        <v>5015.4</v>
      </c>
      <c r="K1594" s="6">
        <v>4316.4</v>
      </c>
      <c r="L1594" s="10">
        <v>4.68</v>
      </c>
      <c r="M1594" s="6">
        <v>1680</v>
      </c>
      <c r="N1594" s="11" t="s">
        <v>16</v>
      </c>
      <c r="O1594" s="17">
        <f t="shared" si="68"/>
        <v>1.4236147757255935</v>
      </c>
    </row>
    <row r="1595" spans="1:15" ht="9.75" outlineLevel="4">
      <c r="A1595" s="3" t="s">
        <v>12</v>
      </c>
      <c r="B1595" s="3" t="s">
        <v>13</v>
      </c>
      <c r="C1595" s="22"/>
      <c r="D1595" s="4" t="s">
        <v>103</v>
      </c>
      <c r="E1595" s="4" t="s">
        <v>104</v>
      </c>
      <c r="F1595" s="6">
        <v>3002.3</v>
      </c>
      <c r="G1595" s="6">
        <v>144.4</v>
      </c>
      <c r="H1595" s="6">
        <v>2327.8</v>
      </c>
      <c r="I1595" s="6">
        <v>1032</v>
      </c>
      <c r="J1595" s="6">
        <v>1435.9</v>
      </c>
      <c r="K1595" s="6">
        <v>895.8</v>
      </c>
      <c r="L1595" s="6">
        <v>140.3</v>
      </c>
      <c r="M1595" s="6">
        <v>53000</v>
      </c>
      <c r="N1595" s="11" t="s">
        <v>16</v>
      </c>
      <c r="O1595" s="17">
        <f t="shared" si="68"/>
        <v>0.2983712487093228</v>
      </c>
    </row>
    <row r="1596" spans="1:15" ht="9.75" outlineLevel="4">
      <c r="A1596" s="3" t="s">
        <v>12</v>
      </c>
      <c r="B1596" s="3" t="s">
        <v>13</v>
      </c>
      <c r="C1596" s="22"/>
      <c r="D1596" s="4" t="s">
        <v>205</v>
      </c>
      <c r="E1596" s="4" t="s">
        <v>206</v>
      </c>
      <c r="F1596" s="6">
        <v>2994</v>
      </c>
      <c r="G1596" s="6">
        <v>200.4</v>
      </c>
      <c r="H1596" s="6">
        <v>3143</v>
      </c>
      <c r="I1596" s="6">
        <v>1861.4</v>
      </c>
      <c r="J1596" s="6">
        <v>11923.6</v>
      </c>
      <c r="K1596" s="6">
        <v>4459.9</v>
      </c>
      <c r="L1596" s="6">
        <v>144.5</v>
      </c>
      <c r="M1596" s="6">
        <v>19552</v>
      </c>
      <c r="N1596" s="11" t="s">
        <v>16</v>
      </c>
      <c r="O1596" s="17">
        <f t="shared" si="68"/>
        <v>1.4896125584502338</v>
      </c>
    </row>
    <row r="1597" spans="1:15" ht="9.75" outlineLevel="4">
      <c r="A1597" s="3" t="s">
        <v>12</v>
      </c>
      <c r="B1597" s="3" t="s">
        <v>13</v>
      </c>
      <c r="C1597" s="22"/>
      <c r="D1597" s="4" t="s">
        <v>178</v>
      </c>
      <c r="E1597" s="4" t="s">
        <v>179</v>
      </c>
      <c r="F1597" s="6">
        <v>2990.1</v>
      </c>
      <c r="G1597" s="6">
        <v>203.5</v>
      </c>
      <c r="H1597" s="6">
        <v>3297.7</v>
      </c>
      <c r="I1597" s="6">
        <v>1458.9</v>
      </c>
      <c r="J1597" s="6">
        <v>2539.5</v>
      </c>
      <c r="K1597" s="6">
        <v>1467.6</v>
      </c>
      <c r="L1597" s="6">
        <v>156.8</v>
      </c>
      <c r="M1597" s="6">
        <v>23168</v>
      </c>
      <c r="N1597" s="11" t="s">
        <v>16</v>
      </c>
      <c r="O1597" s="17">
        <f t="shared" si="68"/>
        <v>0.4908197050265877</v>
      </c>
    </row>
    <row r="1598" spans="1:15" ht="9.75" outlineLevel="4">
      <c r="A1598" s="3" t="s">
        <v>12</v>
      </c>
      <c r="B1598" s="3" t="s">
        <v>13</v>
      </c>
      <c r="C1598" s="22"/>
      <c r="D1598" s="4" t="s">
        <v>338</v>
      </c>
      <c r="E1598" s="4" t="s">
        <v>339</v>
      </c>
      <c r="F1598" s="6">
        <v>2989.8</v>
      </c>
      <c r="G1598" s="6">
        <v>57.8</v>
      </c>
      <c r="H1598" s="6">
        <v>654.1</v>
      </c>
      <c r="I1598" s="6">
        <v>355.6</v>
      </c>
      <c r="J1598" s="6">
        <v>2662.6</v>
      </c>
      <c r="K1598" s="6">
        <v>1818.3</v>
      </c>
      <c r="L1598" s="6">
        <v>47.5</v>
      </c>
      <c r="M1598" s="6">
        <v>7100</v>
      </c>
      <c r="N1598" s="11" t="s">
        <v>16</v>
      </c>
      <c r="O1598" s="17">
        <f t="shared" si="68"/>
        <v>0.608167770419426</v>
      </c>
    </row>
    <row r="1599" spans="1:15" ht="9.75" outlineLevel="4">
      <c r="A1599" s="3" t="s">
        <v>12</v>
      </c>
      <c r="B1599" s="3" t="s">
        <v>13</v>
      </c>
      <c r="C1599" s="22"/>
      <c r="D1599" s="4" t="s">
        <v>283</v>
      </c>
      <c r="E1599" s="4" t="s">
        <v>284</v>
      </c>
      <c r="F1599" s="6">
        <v>2978.1</v>
      </c>
      <c r="G1599" s="6">
        <v>80.3</v>
      </c>
      <c r="H1599" s="6">
        <v>844.3</v>
      </c>
      <c r="I1599" s="6">
        <v>625.9</v>
      </c>
      <c r="J1599" s="6">
        <v>2241.9</v>
      </c>
      <c r="K1599" s="6">
        <v>1439.1</v>
      </c>
      <c r="L1599" s="6">
        <v>172.5</v>
      </c>
      <c r="M1599" s="6">
        <v>11000</v>
      </c>
      <c r="N1599" s="11" t="s">
        <v>16</v>
      </c>
      <c r="O1599" s="17">
        <f t="shared" si="68"/>
        <v>0.48322756119673616</v>
      </c>
    </row>
    <row r="1600" spans="1:15" ht="9.75" outlineLevel="4">
      <c r="A1600" s="3" t="s">
        <v>12</v>
      </c>
      <c r="B1600" s="3" t="s">
        <v>13</v>
      </c>
      <c r="C1600" s="22"/>
      <c r="D1600" s="4" t="s">
        <v>412</v>
      </c>
      <c r="E1600" s="4" t="s">
        <v>64</v>
      </c>
      <c r="F1600" s="6">
        <v>2966</v>
      </c>
      <c r="G1600" s="6">
        <v>54</v>
      </c>
      <c r="H1600" s="6">
        <v>357</v>
      </c>
      <c r="I1600" s="6">
        <v>220</v>
      </c>
      <c r="J1600" s="6">
        <v>5671</v>
      </c>
      <c r="K1600" s="6">
        <v>3233</v>
      </c>
      <c r="L1600" s="6">
        <v>63</v>
      </c>
      <c r="M1600" s="6">
        <v>4211</v>
      </c>
      <c r="N1600" s="11" t="s">
        <v>16</v>
      </c>
      <c r="O1600" s="17">
        <f t="shared" si="68"/>
        <v>1.0900202292650034</v>
      </c>
    </row>
    <row r="1601" spans="1:15" ht="9.75" outlineLevel="4">
      <c r="A1601" s="3" t="s">
        <v>12</v>
      </c>
      <c r="B1601" s="3" t="s">
        <v>13</v>
      </c>
      <c r="C1601" s="22"/>
      <c r="D1601" s="4" t="s">
        <v>413</v>
      </c>
      <c r="E1601" s="4" t="s">
        <v>64</v>
      </c>
      <c r="F1601" s="6">
        <v>2966</v>
      </c>
      <c r="G1601" s="6">
        <v>54</v>
      </c>
      <c r="H1601" s="6">
        <v>357</v>
      </c>
      <c r="I1601" s="6">
        <v>220</v>
      </c>
      <c r="J1601" s="6">
        <v>5666</v>
      </c>
      <c r="K1601" s="6">
        <v>3238</v>
      </c>
      <c r="L1601" s="6">
        <v>63</v>
      </c>
      <c r="M1601" s="6">
        <v>4211</v>
      </c>
      <c r="N1601" s="11" t="s">
        <v>16</v>
      </c>
      <c r="O1601" s="17">
        <f t="shared" si="68"/>
        <v>1.0917060013486177</v>
      </c>
    </row>
    <row r="1602" spans="1:15" ht="9.75" outlineLevel="4">
      <c r="A1602" s="3" t="s">
        <v>12</v>
      </c>
      <c r="B1602" s="3" t="s">
        <v>13</v>
      </c>
      <c r="C1602" s="22"/>
      <c r="D1602" s="4" t="s">
        <v>613</v>
      </c>
      <c r="E1602" s="4" t="s">
        <v>64</v>
      </c>
      <c r="F1602" s="6">
        <v>2911.4</v>
      </c>
      <c r="G1602" s="6">
        <v>105.5</v>
      </c>
      <c r="H1602" s="6">
        <v>1246.4</v>
      </c>
      <c r="I1602" s="6">
        <v>810.5</v>
      </c>
      <c r="J1602" s="6">
        <v>10293.5</v>
      </c>
      <c r="K1602" s="6">
        <v>8608.2</v>
      </c>
      <c r="L1602" s="6">
        <v>133.4</v>
      </c>
      <c r="M1602" s="9">
        <v>0</v>
      </c>
      <c r="N1602" s="11" t="s">
        <v>16</v>
      </c>
      <c r="O1602" s="17">
        <f t="shared" si="68"/>
        <v>2.9567218520299514</v>
      </c>
    </row>
    <row r="1603" spans="1:15" ht="9.75" outlineLevel="4">
      <c r="A1603" s="3" t="s">
        <v>12</v>
      </c>
      <c r="B1603" s="3" t="s">
        <v>13</v>
      </c>
      <c r="C1603" s="22"/>
      <c r="D1603" s="4" t="s">
        <v>275</v>
      </c>
      <c r="E1603" s="4" t="s">
        <v>276</v>
      </c>
      <c r="F1603" s="6">
        <v>2893.9</v>
      </c>
      <c r="G1603" s="6">
        <v>57.6</v>
      </c>
      <c r="H1603" s="6">
        <v>578.1</v>
      </c>
      <c r="I1603" s="6">
        <v>333.1</v>
      </c>
      <c r="J1603" s="6">
        <v>1893.1</v>
      </c>
      <c r="K1603" s="6">
        <v>1375.2</v>
      </c>
      <c r="L1603" s="6">
        <v>103.5</v>
      </c>
      <c r="M1603" s="6">
        <v>11565</v>
      </c>
      <c r="N1603" s="11" t="s">
        <v>16</v>
      </c>
      <c r="O1603" s="17">
        <f t="shared" si="68"/>
        <v>0.4752064687791562</v>
      </c>
    </row>
    <row r="1604" spans="1:15" ht="9.75" outlineLevel="4">
      <c r="A1604" s="3" t="s">
        <v>12</v>
      </c>
      <c r="B1604" s="3" t="s">
        <v>13</v>
      </c>
      <c r="C1604" s="22"/>
      <c r="D1604" s="4" t="s">
        <v>214</v>
      </c>
      <c r="E1604" s="4" t="s">
        <v>215</v>
      </c>
      <c r="F1604" s="6">
        <v>2859.8</v>
      </c>
      <c r="G1604" s="6">
        <v>71</v>
      </c>
      <c r="H1604" s="6">
        <v>771.8</v>
      </c>
      <c r="I1604" s="6">
        <v>305.8</v>
      </c>
      <c r="J1604" s="6">
        <v>1583.1</v>
      </c>
      <c r="K1604" s="6">
        <v>1027.9</v>
      </c>
      <c r="L1604" s="6">
        <v>103.1</v>
      </c>
      <c r="M1604" s="6">
        <v>18663</v>
      </c>
      <c r="N1604" s="11" t="s">
        <v>16</v>
      </c>
      <c r="O1604" s="17">
        <f t="shared" si="68"/>
        <v>0.3594307294216379</v>
      </c>
    </row>
    <row r="1605" spans="1:15" ht="9.75" outlineLevel="4">
      <c r="A1605" s="3" t="s">
        <v>12</v>
      </c>
      <c r="B1605" s="3" t="s">
        <v>13</v>
      </c>
      <c r="C1605" s="22"/>
      <c r="D1605" s="4" t="s">
        <v>69</v>
      </c>
      <c r="E1605" s="4" t="s">
        <v>70</v>
      </c>
      <c r="F1605" s="6">
        <v>2842.3</v>
      </c>
      <c r="G1605" s="6">
        <v>73</v>
      </c>
      <c r="H1605" s="6">
        <v>1931.1</v>
      </c>
      <c r="I1605" s="6">
        <v>1052.6</v>
      </c>
      <c r="J1605" s="6">
        <v>1576.2</v>
      </c>
      <c r="K1605" s="6">
        <v>948.1</v>
      </c>
      <c r="L1605" s="6">
        <v>90.9</v>
      </c>
      <c r="M1605" s="6">
        <v>72000</v>
      </c>
      <c r="N1605" s="11" t="s">
        <v>16</v>
      </c>
      <c r="O1605" s="17">
        <f t="shared" si="68"/>
        <v>0.33356788516342395</v>
      </c>
    </row>
    <row r="1606" spans="1:15" ht="9.75" outlineLevel="4">
      <c r="A1606" s="3" t="s">
        <v>12</v>
      </c>
      <c r="B1606" s="3" t="s">
        <v>13</v>
      </c>
      <c r="C1606" s="22"/>
      <c r="D1606" s="4" t="s">
        <v>165</v>
      </c>
      <c r="E1606" s="4" t="s">
        <v>166</v>
      </c>
      <c r="F1606" s="6">
        <v>2822.9</v>
      </c>
      <c r="G1606" s="6">
        <v>88.5</v>
      </c>
      <c r="H1606" s="6">
        <v>1552.5</v>
      </c>
      <c r="I1606" s="6">
        <v>642</v>
      </c>
      <c r="J1606" s="6">
        <v>1608.5</v>
      </c>
      <c r="K1606" s="6">
        <v>994.4</v>
      </c>
      <c r="L1606" s="6">
        <v>90.7</v>
      </c>
      <c r="M1606" s="6">
        <v>25200</v>
      </c>
      <c r="N1606" s="11" t="s">
        <v>16</v>
      </c>
      <c r="O1606" s="17">
        <f t="shared" si="68"/>
        <v>0.35226185837259555</v>
      </c>
    </row>
    <row r="1607" spans="1:15" ht="9.75" outlineLevel="4">
      <c r="A1607" s="3" t="s">
        <v>12</v>
      </c>
      <c r="B1607" s="3" t="s">
        <v>13</v>
      </c>
      <c r="C1607" s="22"/>
      <c r="D1607" s="4" t="s">
        <v>349</v>
      </c>
      <c r="E1607" s="4" t="s">
        <v>350</v>
      </c>
      <c r="F1607" s="6">
        <v>2761.1</v>
      </c>
      <c r="G1607" s="6">
        <v>37.6</v>
      </c>
      <c r="H1607" s="6">
        <v>415.3</v>
      </c>
      <c r="I1607" s="6">
        <v>136.8</v>
      </c>
      <c r="J1607" s="6">
        <v>2504.5</v>
      </c>
      <c r="K1607" s="6">
        <v>1838.8</v>
      </c>
      <c r="L1607" s="6">
        <v>30</v>
      </c>
      <c r="M1607" s="6">
        <v>6600</v>
      </c>
      <c r="N1607" s="11" t="s">
        <v>16</v>
      </c>
      <c r="O1607" s="17">
        <f t="shared" si="68"/>
        <v>0.6659664626417008</v>
      </c>
    </row>
    <row r="1608" spans="1:15" ht="9.75" outlineLevel="4">
      <c r="A1608" s="3" t="s">
        <v>12</v>
      </c>
      <c r="B1608" s="3" t="s">
        <v>13</v>
      </c>
      <c r="C1608" s="22"/>
      <c r="D1608" s="4" t="s">
        <v>53</v>
      </c>
      <c r="E1608" s="4" t="s">
        <v>54</v>
      </c>
      <c r="F1608" s="6">
        <v>2741</v>
      </c>
      <c r="G1608" s="6">
        <v>59</v>
      </c>
      <c r="H1608" s="6">
        <v>2378</v>
      </c>
      <c r="I1608" s="6">
        <v>1460</v>
      </c>
      <c r="J1608" s="6">
        <v>6865</v>
      </c>
      <c r="K1608" s="6">
        <v>1581</v>
      </c>
      <c r="L1608" s="6">
        <v>411</v>
      </c>
      <c r="M1608" s="6">
        <v>123500</v>
      </c>
      <c r="N1608" s="11" t="s">
        <v>16</v>
      </c>
      <c r="O1608" s="17">
        <f t="shared" si="68"/>
        <v>0.5767967894928858</v>
      </c>
    </row>
    <row r="1609" spans="1:15" ht="9.75" outlineLevel="4">
      <c r="A1609" s="3" t="s">
        <v>12</v>
      </c>
      <c r="B1609" s="3" t="s">
        <v>13</v>
      </c>
      <c r="C1609" s="22"/>
      <c r="D1609" s="4" t="s">
        <v>268</v>
      </c>
      <c r="E1609" s="4" t="s">
        <v>269</v>
      </c>
      <c r="F1609" s="6">
        <v>2717</v>
      </c>
      <c r="G1609" s="6">
        <v>156</v>
      </c>
      <c r="H1609" s="6">
        <v>1033.7</v>
      </c>
      <c r="I1609" s="6">
        <v>750.2</v>
      </c>
      <c r="J1609" s="6">
        <v>3224.6</v>
      </c>
      <c r="K1609" s="6">
        <v>2486.8</v>
      </c>
      <c r="L1609" s="6">
        <v>156.4</v>
      </c>
      <c r="M1609" s="6">
        <v>12000</v>
      </c>
      <c r="N1609" s="11" t="s">
        <v>16</v>
      </c>
      <c r="O1609" s="17">
        <f t="shared" si="68"/>
        <v>0.9152741994847259</v>
      </c>
    </row>
    <row r="1610" spans="1:15" ht="9.75" outlineLevel="4">
      <c r="A1610" s="3" t="s">
        <v>12</v>
      </c>
      <c r="B1610" s="3" t="s">
        <v>13</v>
      </c>
      <c r="C1610" s="22"/>
      <c r="D1610" s="4" t="s">
        <v>512</v>
      </c>
      <c r="E1610" s="4" t="s">
        <v>513</v>
      </c>
      <c r="F1610" s="6">
        <v>2708.4</v>
      </c>
      <c r="G1610" s="10">
        <v>2.99</v>
      </c>
      <c r="H1610" s="9">
        <v>0</v>
      </c>
      <c r="I1610" s="10">
        <v>5.34</v>
      </c>
      <c r="J1610" s="6">
        <v>4133.1</v>
      </c>
      <c r="K1610" s="6">
        <v>3514.3</v>
      </c>
      <c r="L1610" s="10">
        <v>3.72</v>
      </c>
      <c r="M1610" s="6">
        <v>1303</v>
      </c>
      <c r="N1610" s="11" t="s">
        <v>16</v>
      </c>
      <c r="O1610" s="17">
        <f t="shared" si="68"/>
        <v>1.2975557524737853</v>
      </c>
    </row>
    <row r="1611" spans="1:15" ht="9.75" outlineLevel="4">
      <c r="A1611" s="3" t="s">
        <v>12</v>
      </c>
      <c r="B1611" s="3" t="s">
        <v>13</v>
      </c>
      <c r="C1611" s="22"/>
      <c r="D1611" s="4" t="s">
        <v>117</v>
      </c>
      <c r="E1611" s="4" t="s">
        <v>118</v>
      </c>
      <c r="F1611" s="6">
        <v>2708</v>
      </c>
      <c r="G1611" s="6">
        <v>324</v>
      </c>
      <c r="H1611" s="6">
        <v>6208</v>
      </c>
      <c r="I1611" s="6">
        <v>4186</v>
      </c>
      <c r="J1611" s="6">
        <v>8143</v>
      </c>
      <c r="K1611" s="6">
        <v>6021</v>
      </c>
      <c r="L1611" s="6">
        <v>253</v>
      </c>
      <c r="M1611" s="6">
        <v>45000</v>
      </c>
      <c r="N1611" s="11" t="s">
        <v>16</v>
      </c>
      <c r="O1611" s="17">
        <f t="shared" si="68"/>
        <v>2.2234121122599704</v>
      </c>
    </row>
    <row r="1612" spans="1:15" ht="9.75" outlineLevel="4">
      <c r="A1612" s="3" t="s">
        <v>12</v>
      </c>
      <c r="B1612" s="3" t="s">
        <v>13</v>
      </c>
      <c r="C1612" s="22"/>
      <c r="D1612" s="4" t="s">
        <v>216</v>
      </c>
      <c r="E1612" s="4" t="s">
        <v>217</v>
      </c>
      <c r="F1612" s="6">
        <v>2701.3</v>
      </c>
      <c r="G1612" s="6">
        <v>216.7</v>
      </c>
      <c r="H1612" s="6">
        <v>4131</v>
      </c>
      <c r="I1612" s="6">
        <v>2286.1</v>
      </c>
      <c r="J1612" s="6">
        <v>4478.9</v>
      </c>
      <c r="K1612" s="6">
        <v>3899.5</v>
      </c>
      <c r="L1612" s="6">
        <v>149.4</v>
      </c>
      <c r="M1612" s="6">
        <v>18290</v>
      </c>
      <c r="N1612" s="11" t="s">
        <v>16</v>
      </c>
      <c r="O1612" s="17">
        <f t="shared" si="68"/>
        <v>1.443564209824899</v>
      </c>
    </row>
    <row r="1613" spans="1:15" ht="9.75" outlineLevel="4">
      <c r="A1613" s="3" t="s">
        <v>12</v>
      </c>
      <c r="B1613" s="3" t="s">
        <v>13</v>
      </c>
      <c r="C1613" s="22"/>
      <c r="D1613" s="4" t="s">
        <v>290</v>
      </c>
      <c r="E1613" s="4" t="s">
        <v>291</v>
      </c>
      <c r="F1613" s="6">
        <v>2695.4</v>
      </c>
      <c r="G1613" s="6">
        <v>207.5</v>
      </c>
      <c r="H1613" s="6">
        <v>1644.3</v>
      </c>
      <c r="I1613" s="6">
        <v>1247.2</v>
      </c>
      <c r="J1613" s="6">
        <v>4763.7</v>
      </c>
      <c r="K1613" s="6">
        <v>3413</v>
      </c>
      <c r="L1613" s="6">
        <v>270.7</v>
      </c>
      <c r="M1613" s="6">
        <v>10300</v>
      </c>
      <c r="N1613" s="11" t="s">
        <v>16</v>
      </c>
      <c r="O1613" s="17">
        <f t="shared" si="68"/>
        <v>1.266231357126957</v>
      </c>
    </row>
    <row r="1614" spans="1:15" ht="9.75" outlineLevel="4">
      <c r="A1614" s="3" t="s">
        <v>12</v>
      </c>
      <c r="B1614" s="3" t="s">
        <v>13</v>
      </c>
      <c r="C1614" s="22"/>
      <c r="D1614" s="4" t="s">
        <v>476</v>
      </c>
      <c r="E1614" s="4" t="s">
        <v>477</v>
      </c>
      <c r="F1614" s="6">
        <v>2665.5</v>
      </c>
      <c r="G1614" s="6">
        <v>73</v>
      </c>
      <c r="H1614" s="6">
        <v>504.8</v>
      </c>
      <c r="I1614" s="6">
        <v>226.2</v>
      </c>
      <c r="J1614" s="6">
        <v>4667.6</v>
      </c>
      <c r="K1614" s="6">
        <v>4160.2</v>
      </c>
      <c r="L1614" s="6">
        <v>53.8</v>
      </c>
      <c r="M1614" s="6">
        <v>2100</v>
      </c>
      <c r="N1614" s="11" t="s">
        <v>16</v>
      </c>
      <c r="O1614" s="17">
        <f t="shared" si="68"/>
        <v>1.5607578315513035</v>
      </c>
    </row>
    <row r="1615" spans="1:15" ht="9.75" outlineLevel="4">
      <c r="A1615" s="3" t="s">
        <v>12</v>
      </c>
      <c r="B1615" s="3" t="s">
        <v>13</v>
      </c>
      <c r="C1615" s="22"/>
      <c r="D1615" s="4" t="s">
        <v>292</v>
      </c>
      <c r="E1615" s="4" t="s">
        <v>64</v>
      </c>
      <c r="F1615" s="6">
        <v>2662.3</v>
      </c>
      <c r="G1615" s="6">
        <v>207.5</v>
      </c>
      <c r="H1615" s="6">
        <v>1644.3</v>
      </c>
      <c r="I1615" s="6">
        <v>1247.2</v>
      </c>
      <c r="J1615" s="6">
        <v>4763.8</v>
      </c>
      <c r="K1615" s="6">
        <v>3414.5</v>
      </c>
      <c r="L1615" s="6">
        <v>270.7</v>
      </c>
      <c r="M1615" s="6">
        <v>10300</v>
      </c>
      <c r="N1615" s="11" t="s">
        <v>16</v>
      </c>
      <c r="O1615" s="17">
        <f t="shared" si="68"/>
        <v>1.282537655410735</v>
      </c>
    </row>
    <row r="1616" spans="1:15" ht="9.75" outlineLevel="4">
      <c r="A1616" s="3" t="s">
        <v>12</v>
      </c>
      <c r="B1616" s="3" t="s">
        <v>13</v>
      </c>
      <c r="C1616" s="22"/>
      <c r="D1616" s="4" t="s">
        <v>237</v>
      </c>
      <c r="E1616" s="4" t="s">
        <v>238</v>
      </c>
      <c r="F1616" s="6">
        <v>2627</v>
      </c>
      <c r="G1616" s="6">
        <v>169.7</v>
      </c>
      <c r="H1616" s="6">
        <v>2549.1</v>
      </c>
      <c r="I1616" s="6">
        <v>1450.8</v>
      </c>
      <c r="J1616" s="6">
        <v>4152</v>
      </c>
      <c r="K1616" s="6">
        <v>3169.2</v>
      </c>
      <c r="L1616" s="6">
        <v>244.7</v>
      </c>
      <c r="M1616" s="6">
        <v>15265</v>
      </c>
      <c r="N1616" s="11" t="s">
        <v>16</v>
      </c>
      <c r="O1616" s="17">
        <f t="shared" si="68"/>
        <v>1.206395127521888</v>
      </c>
    </row>
    <row r="1617" spans="1:15" ht="9.75" outlineLevel="4">
      <c r="A1617" s="3" t="s">
        <v>12</v>
      </c>
      <c r="B1617" s="3" t="s">
        <v>13</v>
      </c>
      <c r="C1617" s="22"/>
      <c r="D1617" s="4" t="s">
        <v>239</v>
      </c>
      <c r="E1617" s="4" t="s">
        <v>64</v>
      </c>
      <c r="F1617" s="6">
        <v>2627</v>
      </c>
      <c r="G1617" s="6">
        <v>169.7</v>
      </c>
      <c r="H1617" s="6">
        <v>2563.2</v>
      </c>
      <c r="I1617" s="6">
        <v>1464.9</v>
      </c>
      <c r="J1617" s="6">
        <v>4164.5</v>
      </c>
      <c r="K1617" s="6">
        <v>3182.8</v>
      </c>
      <c r="L1617" s="6">
        <v>244.7</v>
      </c>
      <c r="M1617" s="6">
        <v>15265</v>
      </c>
      <c r="N1617" s="11" t="s">
        <v>16</v>
      </c>
      <c r="O1617" s="17">
        <f t="shared" si="68"/>
        <v>1.2115721355157976</v>
      </c>
    </row>
    <row r="1618" spans="1:15" ht="9.75" outlineLevel="4">
      <c r="A1618" s="3" t="s">
        <v>12</v>
      </c>
      <c r="B1618" s="3" t="s">
        <v>13</v>
      </c>
      <c r="C1618" s="22"/>
      <c r="D1618" s="4" t="s">
        <v>506</v>
      </c>
      <c r="E1618" s="4" t="s">
        <v>64</v>
      </c>
      <c r="F1618" s="6">
        <v>2615.1</v>
      </c>
      <c r="G1618" s="6">
        <v>22.9</v>
      </c>
      <c r="H1618" s="9">
        <v>0</v>
      </c>
      <c r="I1618" s="6">
        <v>30.6</v>
      </c>
      <c r="J1618" s="6">
        <v>3052.1</v>
      </c>
      <c r="K1618" s="6">
        <v>2631.5</v>
      </c>
      <c r="L1618" s="6">
        <v>23.1</v>
      </c>
      <c r="M1618" s="6">
        <v>1502</v>
      </c>
      <c r="N1618" s="11" t="s">
        <v>16</v>
      </c>
      <c r="O1618" s="17">
        <f t="shared" si="68"/>
        <v>1.0062712706971053</v>
      </c>
    </row>
    <row r="1619" spans="1:15" ht="9.75" outlineLevel="4">
      <c r="A1619" s="3" t="s">
        <v>12</v>
      </c>
      <c r="B1619" s="3" t="s">
        <v>13</v>
      </c>
      <c r="C1619" s="22"/>
      <c r="D1619" s="4" t="s">
        <v>277</v>
      </c>
      <c r="E1619" s="4" t="s">
        <v>278</v>
      </c>
      <c r="F1619" s="6">
        <v>2613.2</v>
      </c>
      <c r="G1619" s="6">
        <v>45.5</v>
      </c>
      <c r="H1619" s="6">
        <v>491.8</v>
      </c>
      <c r="I1619" s="6">
        <v>232.4</v>
      </c>
      <c r="J1619" s="6">
        <v>2677.8</v>
      </c>
      <c r="K1619" s="6">
        <v>2098.4</v>
      </c>
      <c r="L1619" s="6">
        <v>70.5</v>
      </c>
      <c r="M1619" s="6">
        <v>11350</v>
      </c>
      <c r="N1619" s="11" t="s">
        <v>16</v>
      </c>
      <c r="O1619" s="17">
        <f t="shared" si="68"/>
        <v>0.8030001530690343</v>
      </c>
    </row>
    <row r="1620" spans="1:15" ht="9.75" outlineLevel="4">
      <c r="A1620" s="3" t="s">
        <v>12</v>
      </c>
      <c r="B1620" s="3" t="s">
        <v>13</v>
      </c>
      <c r="C1620" s="22"/>
      <c r="D1620" s="4" t="s">
        <v>230</v>
      </c>
      <c r="E1620" s="4" t="s">
        <v>231</v>
      </c>
      <c r="F1620" s="6">
        <v>2590.5</v>
      </c>
      <c r="G1620" s="6">
        <v>167.6</v>
      </c>
      <c r="H1620" s="6">
        <v>1744</v>
      </c>
      <c r="I1620" s="6">
        <v>769.1</v>
      </c>
      <c r="J1620" s="6">
        <v>2236.4</v>
      </c>
      <c r="K1620" s="6">
        <v>1829</v>
      </c>
      <c r="L1620" s="6">
        <v>228.1</v>
      </c>
      <c r="M1620" s="6">
        <v>16650</v>
      </c>
      <c r="N1620" s="11" t="s">
        <v>16</v>
      </c>
      <c r="O1620" s="17">
        <f t="shared" si="68"/>
        <v>0.7060413047674194</v>
      </c>
    </row>
    <row r="1621" spans="1:15" ht="9.75" outlineLevel="4">
      <c r="A1621" s="3" t="s">
        <v>12</v>
      </c>
      <c r="B1621" s="3" t="s">
        <v>13</v>
      </c>
      <c r="C1621" s="22"/>
      <c r="D1621" s="4" t="s">
        <v>287</v>
      </c>
      <c r="E1621" s="4" t="s">
        <v>64</v>
      </c>
      <c r="F1621" s="6">
        <v>2579.7</v>
      </c>
      <c r="G1621" s="6">
        <v>93.5</v>
      </c>
      <c r="H1621" s="6">
        <v>593.3</v>
      </c>
      <c r="I1621" s="6">
        <v>404.4</v>
      </c>
      <c r="J1621" s="6">
        <v>2951.6</v>
      </c>
      <c r="K1621" s="6">
        <v>2093.9</v>
      </c>
      <c r="L1621" s="6">
        <v>127.9</v>
      </c>
      <c r="M1621" s="6">
        <v>10650</v>
      </c>
      <c r="N1621" s="11" t="s">
        <v>16</v>
      </c>
      <c r="O1621" s="17">
        <f t="shared" si="68"/>
        <v>0.8116835290925303</v>
      </c>
    </row>
    <row r="1622" spans="1:15" ht="9.75" outlineLevel="4">
      <c r="A1622" s="3" t="s">
        <v>12</v>
      </c>
      <c r="B1622" s="3" t="s">
        <v>13</v>
      </c>
      <c r="C1622" s="22"/>
      <c r="D1622" s="4" t="s">
        <v>596</v>
      </c>
      <c r="E1622" s="4" t="s">
        <v>597</v>
      </c>
      <c r="F1622" s="6">
        <v>2579.5</v>
      </c>
      <c r="G1622" s="6">
        <v>14.2</v>
      </c>
      <c r="H1622" s="9">
        <v>0</v>
      </c>
      <c r="I1622" s="6">
        <v>34</v>
      </c>
      <c r="J1622" s="6">
        <v>2690.5</v>
      </c>
      <c r="K1622" s="6">
        <v>2386.7</v>
      </c>
      <c r="L1622" s="6">
        <v>16.1</v>
      </c>
      <c r="M1622" s="9">
        <v>0</v>
      </c>
      <c r="N1622" s="11" t="s">
        <v>16</v>
      </c>
      <c r="O1622" s="17">
        <f t="shared" si="68"/>
        <v>0.9252568327195192</v>
      </c>
    </row>
    <row r="1623" spans="1:15" ht="9.75" outlineLevel="4">
      <c r="A1623" s="3" t="s">
        <v>12</v>
      </c>
      <c r="B1623" s="3" t="s">
        <v>13</v>
      </c>
      <c r="C1623" s="22"/>
      <c r="D1623" s="4" t="s">
        <v>281</v>
      </c>
      <c r="E1623" s="4" t="s">
        <v>282</v>
      </c>
      <c r="F1623" s="6">
        <v>2571.7</v>
      </c>
      <c r="G1623" s="6">
        <v>35</v>
      </c>
      <c r="H1623" s="6">
        <v>438.7</v>
      </c>
      <c r="I1623" s="6">
        <v>149.7</v>
      </c>
      <c r="J1623" s="6">
        <v>1216.8</v>
      </c>
      <c r="K1623" s="6">
        <v>740.8</v>
      </c>
      <c r="L1623" s="6">
        <v>45</v>
      </c>
      <c r="M1623" s="6">
        <v>11000</v>
      </c>
      <c r="N1623" s="11" t="s">
        <v>16</v>
      </c>
      <c r="O1623" s="17">
        <f t="shared" si="68"/>
        <v>0.2880584827157133</v>
      </c>
    </row>
    <row r="1624" spans="1:15" ht="9.75" outlineLevel="4">
      <c r="A1624" s="3" t="s">
        <v>12</v>
      </c>
      <c r="B1624" s="3" t="s">
        <v>13</v>
      </c>
      <c r="C1624" s="22"/>
      <c r="D1624" s="4" t="s">
        <v>258</v>
      </c>
      <c r="E1624" s="4" t="s">
        <v>64</v>
      </c>
      <c r="F1624" s="6">
        <v>2457</v>
      </c>
      <c r="G1624" s="6">
        <v>48</v>
      </c>
      <c r="H1624" s="6">
        <v>369</v>
      </c>
      <c r="I1624" s="6">
        <v>136</v>
      </c>
      <c r="J1624" s="6">
        <v>5135</v>
      </c>
      <c r="K1624" s="6">
        <v>3418</v>
      </c>
      <c r="L1624" s="6">
        <v>35</v>
      </c>
      <c r="M1624" s="6">
        <v>13000</v>
      </c>
      <c r="N1624" s="11" t="s">
        <v>16</v>
      </c>
      <c r="O1624" s="17">
        <f t="shared" si="68"/>
        <v>1.3911273911273911</v>
      </c>
    </row>
    <row r="1625" spans="1:15" ht="9.75" outlineLevel="4">
      <c r="A1625" s="3" t="s">
        <v>12</v>
      </c>
      <c r="B1625" s="3" t="s">
        <v>13</v>
      </c>
      <c r="C1625" s="22"/>
      <c r="D1625" s="4" t="s">
        <v>514</v>
      </c>
      <c r="E1625" s="4" t="s">
        <v>515</v>
      </c>
      <c r="F1625" s="6">
        <v>2435.3</v>
      </c>
      <c r="G1625" s="10">
        <v>4.93</v>
      </c>
      <c r="H1625" s="9">
        <v>0</v>
      </c>
      <c r="I1625" s="9">
        <v>0</v>
      </c>
      <c r="J1625" s="6">
        <v>4174.4</v>
      </c>
      <c r="K1625" s="6">
        <v>3902.2</v>
      </c>
      <c r="L1625" s="9">
        <v>0</v>
      </c>
      <c r="M1625" s="6">
        <v>1250</v>
      </c>
      <c r="N1625" s="11" t="s">
        <v>16</v>
      </c>
      <c r="O1625" s="17">
        <f t="shared" si="68"/>
        <v>1.6023487865971335</v>
      </c>
    </row>
    <row r="1626" spans="1:15" ht="9.75" outlineLevel="4">
      <c r="A1626" s="3" t="s">
        <v>12</v>
      </c>
      <c r="B1626" s="3" t="s">
        <v>13</v>
      </c>
      <c r="C1626" s="22"/>
      <c r="D1626" s="4" t="s">
        <v>255</v>
      </c>
      <c r="E1626" s="4" t="s">
        <v>256</v>
      </c>
      <c r="F1626" s="6">
        <v>2417.7</v>
      </c>
      <c r="G1626" s="6">
        <v>82.1</v>
      </c>
      <c r="H1626" s="6">
        <v>780.3</v>
      </c>
      <c r="I1626" s="6">
        <v>259.5</v>
      </c>
      <c r="J1626" s="6">
        <v>1601.4</v>
      </c>
      <c r="K1626" s="6">
        <v>1101.9</v>
      </c>
      <c r="L1626" s="6">
        <v>71.5</v>
      </c>
      <c r="M1626" s="6">
        <v>13700</v>
      </c>
      <c r="N1626" s="11" t="s">
        <v>16</v>
      </c>
      <c r="O1626" s="17">
        <f t="shared" si="68"/>
        <v>0.45576374239980155</v>
      </c>
    </row>
    <row r="1627" spans="1:15" ht="9.75" outlineLevel="4">
      <c r="A1627" s="3" t="s">
        <v>12</v>
      </c>
      <c r="B1627" s="3" t="s">
        <v>13</v>
      </c>
      <c r="C1627" s="22"/>
      <c r="D1627" s="4" t="s">
        <v>537</v>
      </c>
      <c r="E1627" s="4" t="s">
        <v>538</v>
      </c>
      <c r="F1627" s="6">
        <v>2399.6</v>
      </c>
      <c r="G1627" s="10">
        <v>4.79</v>
      </c>
      <c r="H1627" s="6">
        <v>65.7</v>
      </c>
      <c r="I1627" s="6">
        <v>26.7</v>
      </c>
      <c r="J1627" s="6">
        <v>3292.1</v>
      </c>
      <c r="K1627" s="6">
        <v>2157.4</v>
      </c>
      <c r="L1627" s="6">
        <v>17</v>
      </c>
      <c r="M1627" s="6">
        <v>719</v>
      </c>
      <c r="N1627" s="11" t="s">
        <v>16</v>
      </c>
      <c r="O1627" s="17">
        <f t="shared" si="68"/>
        <v>0.899066511085181</v>
      </c>
    </row>
    <row r="1628" spans="1:15" ht="9.75" outlineLevel="4">
      <c r="A1628" s="3" t="s">
        <v>12</v>
      </c>
      <c r="B1628" s="3" t="s">
        <v>13</v>
      </c>
      <c r="C1628" s="22"/>
      <c r="D1628" s="4" t="s">
        <v>355</v>
      </c>
      <c r="E1628" s="4" t="s">
        <v>64</v>
      </c>
      <c r="F1628" s="6">
        <v>2330.7</v>
      </c>
      <c r="G1628" s="6">
        <v>480.3</v>
      </c>
      <c r="H1628" s="6">
        <v>2744.3</v>
      </c>
      <c r="I1628" s="6">
        <v>1777.2</v>
      </c>
      <c r="J1628" s="6">
        <v>7138.3</v>
      </c>
      <c r="K1628" s="6">
        <v>6026.6</v>
      </c>
      <c r="L1628" s="6">
        <v>420.6</v>
      </c>
      <c r="M1628" s="6">
        <v>6404</v>
      </c>
      <c r="N1628" s="11" t="s">
        <v>16</v>
      </c>
      <c r="O1628" s="17">
        <f t="shared" si="68"/>
        <v>2.5857467713562454</v>
      </c>
    </row>
    <row r="1629" spans="1:15" ht="9.75" outlineLevel="4">
      <c r="A1629" s="3" t="s">
        <v>12</v>
      </c>
      <c r="B1629" s="3" t="s">
        <v>13</v>
      </c>
      <c r="C1629" s="22"/>
      <c r="D1629" s="4" t="s">
        <v>452</v>
      </c>
      <c r="E1629" s="4" t="s">
        <v>453</v>
      </c>
      <c r="F1629" s="6">
        <v>2303</v>
      </c>
      <c r="G1629" s="6">
        <v>195.2</v>
      </c>
      <c r="H1629" s="6">
        <v>1411.9</v>
      </c>
      <c r="I1629" s="6">
        <v>428.5</v>
      </c>
      <c r="J1629" s="6">
        <v>1583.3</v>
      </c>
      <c r="K1629" s="6">
        <v>1060.2</v>
      </c>
      <c r="L1629" s="6">
        <v>97.9</v>
      </c>
      <c r="M1629" s="6">
        <v>2760</v>
      </c>
      <c r="N1629" s="11" t="s">
        <v>16</v>
      </c>
      <c r="O1629" s="17">
        <f t="shared" si="68"/>
        <v>0.46035605731654367</v>
      </c>
    </row>
    <row r="1630" spans="1:15" ht="9.75" outlineLevel="4">
      <c r="A1630" s="3" t="s">
        <v>12</v>
      </c>
      <c r="B1630" s="3" t="s">
        <v>13</v>
      </c>
      <c r="C1630" s="22"/>
      <c r="D1630" s="4" t="s">
        <v>266</v>
      </c>
      <c r="E1630" s="4" t="s">
        <v>64</v>
      </c>
      <c r="F1630" s="6">
        <v>2271.3</v>
      </c>
      <c r="G1630" s="6">
        <v>60.7</v>
      </c>
      <c r="H1630" s="6">
        <v>408.2</v>
      </c>
      <c r="I1630" s="6">
        <v>248.7</v>
      </c>
      <c r="J1630" s="6">
        <v>3374.4</v>
      </c>
      <c r="K1630" s="6">
        <v>2634.5</v>
      </c>
      <c r="L1630" s="6">
        <v>78.2</v>
      </c>
      <c r="M1630" s="6">
        <v>12670</v>
      </c>
      <c r="N1630" s="11" t="s">
        <v>16</v>
      </c>
      <c r="O1630" s="17">
        <f t="shared" si="68"/>
        <v>1.1599084224893232</v>
      </c>
    </row>
    <row r="1631" spans="1:15" ht="9.75" outlineLevel="4">
      <c r="A1631" s="3" t="s">
        <v>12</v>
      </c>
      <c r="B1631" s="3" t="s">
        <v>13</v>
      </c>
      <c r="C1631" s="22"/>
      <c r="D1631" s="4" t="s">
        <v>267</v>
      </c>
      <c r="E1631" s="4" t="s">
        <v>64</v>
      </c>
      <c r="F1631" s="6">
        <v>2271.3</v>
      </c>
      <c r="G1631" s="6">
        <v>60.7</v>
      </c>
      <c r="H1631" s="6">
        <v>408.2</v>
      </c>
      <c r="I1631" s="6">
        <v>248.7</v>
      </c>
      <c r="J1631" s="6">
        <v>3380.9</v>
      </c>
      <c r="K1631" s="6">
        <v>2629.4</v>
      </c>
      <c r="L1631" s="6">
        <v>78.2</v>
      </c>
      <c r="M1631" s="6">
        <v>12670</v>
      </c>
      <c r="N1631" s="11" t="s">
        <v>16</v>
      </c>
      <c r="O1631" s="17">
        <f t="shared" si="68"/>
        <v>1.1576630123717695</v>
      </c>
    </row>
    <row r="1632" spans="1:15" ht="9.75" outlineLevel="4">
      <c r="A1632" s="3" t="s">
        <v>12</v>
      </c>
      <c r="B1632" s="3" t="s">
        <v>13</v>
      </c>
      <c r="C1632" s="22"/>
      <c r="D1632" s="4" t="s">
        <v>246</v>
      </c>
      <c r="E1632" s="4" t="s">
        <v>247</v>
      </c>
      <c r="F1632" s="6">
        <v>2210.5</v>
      </c>
      <c r="G1632" s="6">
        <v>220.3</v>
      </c>
      <c r="H1632" s="6">
        <v>3877.2</v>
      </c>
      <c r="I1632" s="6">
        <v>3017</v>
      </c>
      <c r="J1632" s="6">
        <v>4833.7</v>
      </c>
      <c r="K1632" s="6">
        <v>4276</v>
      </c>
      <c r="L1632" s="6">
        <v>230.8</v>
      </c>
      <c r="M1632" s="6">
        <v>14738</v>
      </c>
      <c r="N1632" s="11" t="s">
        <v>16</v>
      </c>
      <c r="O1632" s="17">
        <f t="shared" si="68"/>
        <v>1.9344039809997737</v>
      </c>
    </row>
    <row r="1633" spans="1:15" ht="9.75" outlineLevel="4">
      <c r="A1633" s="3" t="s">
        <v>12</v>
      </c>
      <c r="B1633" s="3" t="s">
        <v>13</v>
      </c>
      <c r="C1633" s="22"/>
      <c r="D1633" s="4" t="s">
        <v>490</v>
      </c>
      <c r="E1633" s="4" t="s">
        <v>491</v>
      </c>
      <c r="F1633" s="6">
        <v>2175.6</v>
      </c>
      <c r="G1633" s="6">
        <v>38.2</v>
      </c>
      <c r="H1633" s="6">
        <v>320.1</v>
      </c>
      <c r="I1633" s="6">
        <v>133.8</v>
      </c>
      <c r="J1633" s="6">
        <v>3976.6</v>
      </c>
      <c r="K1633" s="6">
        <v>2686.8</v>
      </c>
      <c r="L1633" s="6">
        <v>39.7</v>
      </c>
      <c r="M1633" s="6">
        <v>1898</v>
      </c>
      <c r="N1633" s="11" t="s">
        <v>16</v>
      </c>
      <c r="O1633" s="17">
        <f t="shared" si="68"/>
        <v>1.2349696635410923</v>
      </c>
    </row>
    <row r="1634" spans="1:15" ht="9.75" outlineLevel="4">
      <c r="A1634" s="3" t="s">
        <v>12</v>
      </c>
      <c r="B1634" s="3" t="s">
        <v>13</v>
      </c>
      <c r="C1634" s="22"/>
      <c r="D1634" s="4" t="s">
        <v>222</v>
      </c>
      <c r="E1634" s="4" t="s">
        <v>223</v>
      </c>
      <c r="F1634" s="6">
        <v>2165.5</v>
      </c>
      <c r="G1634" s="6">
        <v>73.7</v>
      </c>
      <c r="H1634" s="6">
        <v>840.3</v>
      </c>
      <c r="I1634" s="6">
        <v>407.6</v>
      </c>
      <c r="J1634" s="6">
        <v>1278.2</v>
      </c>
      <c r="K1634" s="6">
        <v>826.8</v>
      </c>
      <c r="L1634" s="6">
        <v>115.1</v>
      </c>
      <c r="M1634" s="6">
        <v>18000</v>
      </c>
      <c r="N1634" s="11" t="s">
        <v>16</v>
      </c>
      <c r="O1634" s="17">
        <f t="shared" si="68"/>
        <v>0.38180558762410527</v>
      </c>
    </row>
    <row r="1635" spans="1:15" ht="9.75" outlineLevel="4">
      <c r="A1635" s="3" t="s">
        <v>12</v>
      </c>
      <c r="B1635" s="3" t="s">
        <v>13</v>
      </c>
      <c r="C1635" s="22"/>
      <c r="D1635" s="4" t="s">
        <v>480</v>
      </c>
      <c r="E1635" s="4" t="s">
        <v>481</v>
      </c>
      <c r="F1635" s="6">
        <v>2148.5</v>
      </c>
      <c r="G1635" s="10">
        <v>3.39</v>
      </c>
      <c r="H1635" s="6">
        <v>117.6</v>
      </c>
      <c r="I1635" s="6">
        <v>45.5</v>
      </c>
      <c r="J1635" s="6">
        <v>2602.3</v>
      </c>
      <c r="K1635" s="6">
        <v>2075.8</v>
      </c>
      <c r="L1635" s="10">
        <v>2.05</v>
      </c>
      <c r="M1635" s="6">
        <v>2078</v>
      </c>
      <c r="N1635" s="11" t="s">
        <v>16</v>
      </c>
      <c r="O1635" s="17">
        <f t="shared" si="68"/>
        <v>0.9661624389108682</v>
      </c>
    </row>
    <row r="1636" spans="1:15" ht="9.75" outlineLevel="4">
      <c r="A1636" s="3" t="s">
        <v>12</v>
      </c>
      <c r="B1636" s="3" t="s">
        <v>13</v>
      </c>
      <c r="C1636" s="22"/>
      <c r="D1636" s="4" t="s">
        <v>394</v>
      </c>
      <c r="E1636" s="4" t="s">
        <v>395</v>
      </c>
      <c r="F1636" s="6">
        <v>2129.4</v>
      </c>
      <c r="G1636" s="6">
        <v>40.2</v>
      </c>
      <c r="H1636" s="6">
        <v>340.5</v>
      </c>
      <c r="I1636" s="6">
        <v>128.1</v>
      </c>
      <c r="J1636" s="6">
        <v>467.6</v>
      </c>
      <c r="K1636" s="6">
        <v>173.6</v>
      </c>
      <c r="L1636" s="6">
        <v>22.5</v>
      </c>
      <c r="M1636" s="6">
        <v>4941</v>
      </c>
      <c r="N1636" s="11" t="s">
        <v>16</v>
      </c>
      <c r="O1636" s="17">
        <f t="shared" si="68"/>
        <v>0.08152531229454306</v>
      </c>
    </row>
    <row r="1637" spans="1:15" ht="9.75" outlineLevel="4">
      <c r="A1637" s="3" t="s">
        <v>12</v>
      </c>
      <c r="B1637" s="3" t="s">
        <v>13</v>
      </c>
      <c r="C1637" s="22"/>
      <c r="D1637" s="4" t="s">
        <v>232</v>
      </c>
      <c r="E1637" s="4" t="s">
        <v>233</v>
      </c>
      <c r="F1637" s="6">
        <v>2084.6</v>
      </c>
      <c r="G1637" s="6">
        <v>75.1</v>
      </c>
      <c r="H1637" s="6">
        <v>1856.2</v>
      </c>
      <c r="I1637" s="6">
        <v>604.4</v>
      </c>
      <c r="J1637" s="6">
        <v>1541.7</v>
      </c>
      <c r="K1637" s="6">
        <v>878.7</v>
      </c>
      <c r="L1637" s="6">
        <v>67.3</v>
      </c>
      <c r="M1637" s="6">
        <v>16411</v>
      </c>
      <c r="N1637" s="11" t="s">
        <v>16</v>
      </c>
      <c r="O1637" s="17">
        <f t="shared" si="68"/>
        <v>0.42151971601266436</v>
      </c>
    </row>
    <row r="1638" spans="1:15" ht="9.75" outlineLevel="4">
      <c r="A1638" s="3" t="s">
        <v>12</v>
      </c>
      <c r="B1638" s="3" t="s">
        <v>13</v>
      </c>
      <c r="C1638" s="22"/>
      <c r="D1638" s="4" t="s">
        <v>386</v>
      </c>
      <c r="E1638" s="4" t="s">
        <v>387</v>
      </c>
      <c r="F1638" s="6">
        <v>2083.4</v>
      </c>
      <c r="G1638" s="6">
        <v>35.4</v>
      </c>
      <c r="H1638" s="6">
        <v>345.7</v>
      </c>
      <c r="I1638" s="6">
        <v>190.6</v>
      </c>
      <c r="J1638" s="6">
        <v>2573.1</v>
      </c>
      <c r="K1638" s="6">
        <v>1998.8</v>
      </c>
      <c r="L1638" s="6">
        <v>43.2</v>
      </c>
      <c r="M1638" s="6">
        <v>5200</v>
      </c>
      <c r="N1638" s="11" t="s">
        <v>16</v>
      </c>
      <c r="O1638" s="17">
        <f aca="true" t="shared" si="69" ref="O1638:O1701">K1638/F1638</f>
        <v>0.9593932994144186</v>
      </c>
    </row>
    <row r="1639" spans="1:15" ht="9.75" outlineLevel="4">
      <c r="A1639" s="3" t="s">
        <v>12</v>
      </c>
      <c r="B1639" s="3" t="s">
        <v>13</v>
      </c>
      <c r="C1639" s="22"/>
      <c r="D1639" s="4" t="s">
        <v>318</v>
      </c>
      <c r="E1639" s="4" t="s">
        <v>319</v>
      </c>
      <c r="F1639" s="6">
        <v>2067.8</v>
      </c>
      <c r="G1639" s="6">
        <v>85.7</v>
      </c>
      <c r="H1639" s="6">
        <v>1103.5</v>
      </c>
      <c r="I1639" s="6">
        <v>451.1</v>
      </c>
      <c r="J1639" s="6">
        <v>1182.9</v>
      </c>
      <c r="K1639" s="6">
        <v>596.1</v>
      </c>
      <c r="L1639" s="6">
        <v>98.4</v>
      </c>
      <c r="M1639" s="6">
        <v>7800</v>
      </c>
      <c r="N1639" s="11" t="s">
        <v>16</v>
      </c>
      <c r="O1639" s="17">
        <f t="shared" si="69"/>
        <v>0.28827739626656346</v>
      </c>
    </row>
    <row r="1640" spans="1:15" ht="9.75" outlineLevel="4">
      <c r="A1640" s="3" t="s">
        <v>12</v>
      </c>
      <c r="B1640" s="3" t="s">
        <v>13</v>
      </c>
      <c r="C1640" s="22"/>
      <c r="D1640" s="4" t="s">
        <v>221</v>
      </c>
      <c r="E1640" s="4" t="s">
        <v>64</v>
      </c>
      <c r="F1640" s="6">
        <v>2065</v>
      </c>
      <c r="G1640" s="6">
        <v>150</v>
      </c>
      <c r="H1640" s="6">
        <v>5826</v>
      </c>
      <c r="I1640" s="6">
        <v>5006</v>
      </c>
      <c r="J1640" s="6">
        <v>7284</v>
      </c>
      <c r="K1640" s="6">
        <v>5637</v>
      </c>
      <c r="L1640" s="6">
        <v>175</v>
      </c>
      <c r="M1640" s="6">
        <v>18000</v>
      </c>
      <c r="N1640" s="11" t="s">
        <v>16</v>
      </c>
      <c r="O1640" s="17">
        <f t="shared" si="69"/>
        <v>2.7297820823244554</v>
      </c>
    </row>
    <row r="1641" spans="1:15" ht="9.75" outlineLevel="4">
      <c r="A1641" s="3" t="s">
        <v>12</v>
      </c>
      <c r="B1641" s="3" t="s">
        <v>13</v>
      </c>
      <c r="C1641" s="22"/>
      <c r="D1641" s="4" t="s">
        <v>139</v>
      </c>
      <c r="E1641" s="4" t="s">
        <v>140</v>
      </c>
      <c r="F1641" s="6">
        <v>2061.1</v>
      </c>
      <c r="G1641" s="6">
        <v>98.2</v>
      </c>
      <c r="H1641" s="6">
        <v>1727.9</v>
      </c>
      <c r="I1641" s="6">
        <v>1271.2</v>
      </c>
      <c r="J1641" s="6">
        <v>4145.8</v>
      </c>
      <c r="K1641" s="6">
        <v>3165.7</v>
      </c>
      <c r="L1641" s="6">
        <v>298.5</v>
      </c>
      <c r="M1641" s="6">
        <v>31200</v>
      </c>
      <c r="N1641" s="11" t="s">
        <v>16</v>
      </c>
      <c r="O1641" s="17">
        <f t="shared" si="69"/>
        <v>1.5359274173984765</v>
      </c>
    </row>
    <row r="1642" spans="1:15" ht="9.75" outlineLevel="4">
      <c r="A1642" s="3" t="s">
        <v>12</v>
      </c>
      <c r="B1642" s="3" t="s">
        <v>13</v>
      </c>
      <c r="C1642" s="22"/>
      <c r="D1642" s="4" t="s">
        <v>408</v>
      </c>
      <c r="E1642" s="4" t="s">
        <v>64</v>
      </c>
      <c r="F1642" s="6">
        <v>2058.1</v>
      </c>
      <c r="G1642" s="6">
        <v>134.6</v>
      </c>
      <c r="H1642" s="6">
        <v>1299.5</v>
      </c>
      <c r="I1642" s="6">
        <v>412.7</v>
      </c>
      <c r="J1642" s="6">
        <v>3989.5</v>
      </c>
      <c r="K1642" s="6">
        <v>3076.2</v>
      </c>
      <c r="L1642" s="6">
        <v>88.3</v>
      </c>
      <c r="M1642" s="6">
        <v>4400</v>
      </c>
      <c r="N1642" s="11" t="s">
        <v>16</v>
      </c>
      <c r="O1642" s="17">
        <f t="shared" si="69"/>
        <v>1.494679558816384</v>
      </c>
    </row>
    <row r="1643" spans="1:15" ht="9.75" outlineLevel="4">
      <c r="A1643" s="3" t="s">
        <v>12</v>
      </c>
      <c r="B1643" s="3" t="s">
        <v>13</v>
      </c>
      <c r="C1643" s="22"/>
      <c r="D1643" s="4" t="s">
        <v>224</v>
      </c>
      <c r="E1643" s="4" t="s">
        <v>64</v>
      </c>
      <c r="F1643" s="6">
        <v>2011</v>
      </c>
      <c r="G1643" s="6">
        <v>56.1</v>
      </c>
      <c r="H1643" s="6">
        <v>828</v>
      </c>
      <c r="I1643" s="6">
        <v>380.3</v>
      </c>
      <c r="J1643" s="6">
        <v>1535.7</v>
      </c>
      <c r="K1643" s="6">
        <v>802.1</v>
      </c>
      <c r="L1643" s="6">
        <v>91.2</v>
      </c>
      <c r="M1643" s="6">
        <v>17650</v>
      </c>
      <c r="N1643" s="11" t="s">
        <v>16</v>
      </c>
      <c r="O1643" s="17">
        <f t="shared" si="69"/>
        <v>0.3988562904027847</v>
      </c>
    </row>
    <row r="1644" spans="1:15" ht="9.75" outlineLevel="4">
      <c r="A1644" s="3" t="s">
        <v>12</v>
      </c>
      <c r="B1644" s="3" t="s">
        <v>13</v>
      </c>
      <c r="C1644" s="22"/>
      <c r="D1644" s="4" t="s">
        <v>322</v>
      </c>
      <c r="E1644" s="4" t="s">
        <v>323</v>
      </c>
      <c r="F1644" s="6">
        <v>1976.6</v>
      </c>
      <c r="G1644" s="6">
        <v>103.3</v>
      </c>
      <c r="H1644" s="6">
        <v>1159.5</v>
      </c>
      <c r="I1644" s="6">
        <v>639</v>
      </c>
      <c r="J1644" s="6">
        <v>5452.2</v>
      </c>
      <c r="K1644" s="6">
        <v>4334.1</v>
      </c>
      <c r="L1644" s="6">
        <v>81.5</v>
      </c>
      <c r="M1644" s="6">
        <v>7700</v>
      </c>
      <c r="N1644" s="11" t="s">
        <v>16</v>
      </c>
      <c r="O1644" s="17">
        <f t="shared" si="69"/>
        <v>2.1927046443387637</v>
      </c>
    </row>
    <row r="1645" spans="1:15" ht="9.75" outlineLevel="4">
      <c r="A1645" s="3" t="s">
        <v>12</v>
      </c>
      <c r="B1645" s="3" t="s">
        <v>13</v>
      </c>
      <c r="C1645" s="22"/>
      <c r="D1645" s="4" t="s">
        <v>324</v>
      </c>
      <c r="E1645" s="4" t="s">
        <v>325</v>
      </c>
      <c r="F1645" s="6">
        <v>1949.4</v>
      </c>
      <c r="G1645" s="6">
        <v>69.9</v>
      </c>
      <c r="H1645" s="6">
        <v>953.4</v>
      </c>
      <c r="I1645" s="6">
        <v>850.6</v>
      </c>
      <c r="J1645" s="6">
        <v>11396.5</v>
      </c>
      <c r="K1645" s="6">
        <v>8690.4</v>
      </c>
      <c r="L1645" s="6">
        <v>89.4</v>
      </c>
      <c r="M1645" s="6">
        <v>7600</v>
      </c>
      <c r="N1645" s="11" t="s">
        <v>16</v>
      </c>
      <c r="O1645" s="17">
        <f t="shared" si="69"/>
        <v>4.457987072945521</v>
      </c>
    </row>
    <row r="1646" spans="1:15" ht="9.75" outlineLevel="4">
      <c r="A1646" s="3" t="s">
        <v>12</v>
      </c>
      <c r="B1646" s="3" t="s">
        <v>13</v>
      </c>
      <c r="C1646" s="22"/>
      <c r="D1646" s="4" t="s">
        <v>220</v>
      </c>
      <c r="E1646" s="4" t="s">
        <v>64</v>
      </c>
      <c r="F1646" s="6">
        <v>1926.9</v>
      </c>
      <c r="G1646" s="6">
        <v>53.9</v>
      </c>
      <c r="H1646" s="6">
        <v>750.5</v>
      </c>
      <c r="I1646" s="6">
        <v>581</v>
      </c>
      <c r="J1646" s="6">
        <v>1929.2</v>
      </c>
      <c r="K1646" s="6">
        <v>1440.9</v>
      </c>
      <c r="L1646" s="6">
        <v>111.4</v>
      </c>
      <c r="M1646" s="6">
        <v>18200</v>
      </c>
      <c r="N1646" s="11" t="s">
        <v>16</v>
      </c>
      <c r="O1646" s="26">
        <f t="shared" si="69"/>
        <v>0.747781410555815</v>
      </c>
    </row>
    <row r="1647" spans="1:15" ht="9.75" outlineLevel="4">
      <c r="A1647" s="3" t="s">
        <v>12</v>
      </c>
      <c r="B1647" s="3" t="s">
        <v>13</v>
      </c>
      <c r="C1647" s="22"/>
      <c r="D1647" s="4" t="s">
        <v>248</v>
      </c>
      <c r="E1647" s="4" t="s">
        <v>249</v>
      </c>
      <c r="F1647" s="6">
        <v>1865.8</v>
      </c>
      <c r="G1647" s="6">
        <v>54.3</v>
      </c>
      <c r="H1647" s="6">
        <v>660.3</v>
      </c>
      <c r="I1647" s="6">
        <v>214</v>
      </c>
      <c r="J1647" s="6">
        <v>910.2</v>
      </c>
      <c r="K1647" s="6">
        <v>544</v>
      </c>
      <c r="L1647" s="6">
        <v>81.9</v>
      </c>
      <c r="M1647" s="6">
        <v>14500</v>
      </c>
      <c r="N1647" s="11" t="s">
        <v>16</v>
      </c>
      <c r="O1647" s="26">
        <f t="shared" si="69"/>
        <v>0.29156394040090045</v>
      </c>
    </row>
    <row r="1648" spans="1:15" ht="9.75" outlineLevel="4">
      <c r="A1648" s="3" t="s">
        <v>12</v>
      </c>
      <c r="B1648" s="3" t="s">
        <v>13</v>
      </c>
      <c r="C1648" s="22"/>
      <c r="D1648" s="4" t="s">
        <v>407</v>
      </c>
      <c r="E1648" s="4" t="s">
        <v>64</v>
      </c>
      <c r="F1648" s="6">
        <v>1859.9</v>
      </c>
      <c r="G1648" s="6">
        <v>101.8</v>
      </c>
      <c r="H1648" s="6">
        <v>1100.9</v>
      </c>
      <c r="I1648" s="6">
        <v>870.2</v>
      </c>
      <c r="J1648" s="6">
        <v>2035.2</v>
      </c>
      <c r="K1648" s="6">
        <v>1566.6</v>
      </c>
      <c r="L1648" s="6">
        <v>82.5</v>
      </c>
      <c r="M1648" s="6">
        <v>4400</v>
      </c>
      <c r="N1648" s="11" t="s">
        <v>16</v>
      </c>
      <c r="O1648" s="26">
        <f t="shared" si="69"/>
        <v>0.8423033496424538</v>
      </c>
    </row>
    <row r="1649" spans="1:15" ht="9.75" outlineLevel="4">
      <c r="A1649" s="3" t="s">
        <v>12</v>
      </c>
      <c r="B1649" s="3" t="s">
        <v>13</v>
      </c>
      <c r="C1649" s="22"/>
      <c r="D1649" s="4" t="s">
        <v>428</v>
      </c>
      <c r="E1649" s="4" t="s">
        <v>429</v>
      </c>
      <c r="F1649" s="6">
        <v>1815</v>
      </c>
      <c r="G1649" s="6">
        <v>18</v>
      </c>
      <c r="H1649" s="6">
        <v>317</v>
      </c>
      <c r="I1649" s="6">
        <v>64</v>
      </c>
      <c r="J1649" s="6">
        <v>1722</v>
      </c>
      <c r="K1649" s="6">
        <v>1274</v>
      </c>
      <c r="L1649" s="6">
        <v>18</v>
      </c>
      <c r="M1649" s="6">
        <v>3500</v>
      </c>
      <c r="N1649" s="11" t="s">
        <v>16</v>
      </c>
      <c r="O1649" s="26">
        <f t="shared" si="69"/>
        <v>0.7019283746556474</v>
      </c>
    </row>
    <row r="1650" spans="1:15" ht="9.75" outlineLevel="4">
      <c r="A1650" s="3" t="s">
        <v>12</v>
      </c>
      <c r="B1650" s="3" t="s">
        <v>13</v>
      </c>
      <c r="C1650" s="22"/>
      <c r="D1650" s="4" t="s">
        <v>344</v>
      </c>
      <c r="E1650" s="4" t="s">
        <v>345</v>
      </c>
      <c r="F1650" s="6">
        <v>1810.6</v>
      </c>
      <c r="G1650" s="6">
        <v>45.2</v>
      </c>
      <c r="H1650" s="6">
        <v>427.8</v>
      </c>
      <c r="I1650" s="6">
        <v>267.6</v>
      </c>
      <c r="J1650" s="6">
        <v>1609</v>
      </c>
      <c r="K1650" s="6">
        <v>1205.5</v>
      </c>
      <c r="L1650" s="6">
        <v>79.9</v>
      </c>
      <c r="M1650" s="6">
        <v>6900</v>
      </c>
      <c r="N1650" s="11" t="s">
        <v>16</v>
      </c>
      <c r="O1650" s="26">
        <f t="shared" si="69"/>
        <v>0.6658013918038219</v>
      </c>
    </row>
    <row r="1651" spans="1:15" ht="9.75" outlineLevel="4">
      <c r="A1651" s="3" t="s">
        <v>12</v>
      </c>
      <c r="B1651" s="3" t="s">
        <v>13</v>
      </c>
      <c r="C1651" s="22"/>
      <c r="D1651" s="4" t="s">
        <v>304</v>
      </c>
      <c r="E1651" s="4" t="s">
        <v>305</v>
      </c>
      <c r="F1651" s="6">
        <v>1786.4</v>
      </c>
      <c r="G1651" s="6">
        <v>330.9</v>
      </c>
      <c r="H1651" s="6">
        <v>1706.6</v>
      </c>
      <c r="I1651" s="6">
        <v>1012.8</v>
      </c>
      <c r="J1651" s="6">
        <v>9995.2</v>
      </c>
      <c r="K1651" s="6">
        <v>8529.4</v>
      </c>
      <c r="L1651" s="6">
        <v>149.2</v>
      </c>
      <c r="M1651" s="6">
        <v>9000</v>
      </c>
      <c r="N1651" s="11" t="s">
        <v>16</v>
      </c>
      <c r="O1651" s="26">
        <f t="shared" si="69"/>
        <v>4.774630541871921</v>
      </c>
    </row>
    <row r="1652" spans="1:15" ht="9.75" outlineLevel="4">
      <c r="A1652" s="3" t="s">
        <v>12</v>
      </c>
      <c r="B1652" s="3" t="s">
        <v>13</v>
      </c>
      <c r="C1652" s="22"/>
      <c r="D1652" s="4" t="s">
        <v>326</v>
      </c>
      <c r="E1652" s="4" t="s">
        <v>327</v>
      </c>
      <c r="F1652" s="6">
        <v>1708</v>
      </c>
      <c r="G1652" s="6">
        <v>24.5</v>
      </c>
      <c r="H1652" s="6">
        <v>230.4</v>
      </c>
      <c r="I1652" s="6">
        <v>162.3</v>
      </c>
      <c r="J1652" s="6">
        <v>686.5</v>
      </c>
      <c r="K1652" s="6">
        <v>353.7</v>
      </c>
      <c r="L1652" s="6">
        <v>22.3</v>
      </c>
      <c r="M1652" s="6">
        <v>7595</v>
      </c>
      <c r="N1652" s="11" t="s">
        <v>16</v>
      </c>
      <c r="O1652" s="26">
        <f t="shared" si="69"/>
        <v>0.20708430913348946</v>
      </c>
    </row>
    <row r="1653" spans="1:15" ht="9.75" outlineLevel="4">
      <c r="A1653" s="3" t="s">
        <v>12</v>
      </c>
      <c r="B1653" s="3" t="s">
        <v>13</v>
      </c>
      <c r="C1653" s="22"/>
      <c r="D1653" s="4" t="s">
        <v>527</v>
      </c>
      <c r="E1653" s="4" t="s">
        <v>528</v>
      </c>
      <c r="F1653" s="6">
        <v>1703.6</v>
      </c>
      <c r="G1653" s="6">
        <v>10.9</v>
      </c>
      <c r="H1653" s="9">
        <v>0</v>
      </c>
      <c r="I1653" s="6">
        <v>11.7</v>
      </c>
      <c r="J1653" s="6">
        <v>2913.5</v>
      </c>
      <c r="K1653" s="6">
        <v>2644.2</v>
      </c>
      <c r="L1653" s="10">
        <v>7.85</v>
      </c>
      <c r="M1653" s="6">
        <v>961</v>
      </c>
      <c r="N1653" s="11" t="s">
        <v>16</v>
      </c>
      <c r="O1653" s="26">
        <f t="shared" si="69"/>
        <v>1.5521249119511622</v>
      </c>
    </row>
    <row r="1654" spans="1:15" ht="9.75" outlineLevel="4">
      <c r="A1654" s="3" t="s">
        <v>12</v>
      </c>
      <c r="B1654" s="3" t="s">
        <v>13</v>
      </c>
      <c r="C1654" s="22"/>
      <c r="D1654" s="4" t="s">
        <v>520</v>
      </c>
      <c r="E1654" s="4" t="s">
        <v>521</v>
      </c>
      <c r="F1654" s="6">
        <v>1694.6</v>
      </c>
      <c r="G1654" s="10">
        <v>3.93</v>
      </c>
      <c r="H1654" s="6">
        <v>40.6</v>
      </c>
      <c r="I1654" s="6">
        <v>24</v>
      </c>
      <c r="J1654" s="6">
        <v>2358.4</v>
      </c>
      <c r="K1654" s="6">
        <v>2150.6</v>
      </c>
      <c r="L1654" s="10">
        <v>3.24</v>
      </c>
      <c r="M1654" s="6">
        <v>1140</v>
      </c>
      <c r="N1654" s="11" t="s">
        <v>16</v>
      </c>
      <c r="O1654" s="26">
        <f t="shared" si="69"/>
        <v>1.2690900507494394</v>
      </c>
    </row>
    <row r="1655" spans="1:15" ht="9.75" outlineLevel="4">
      <c r="A1655" s="3" t="s">
        <v>12</v>
      </c>
      <c r="B1655" s="3" t="s">
        <v>13</v>
      </c>
      <c r="C1655" s="22"/>
      <c r="D1655" s="4" t="s">
        <v>390</v>
      </c>
      <c r="E1655" s="4" t="s">
        <v>391</v>
      </c>
      <c r="F1655" s="6">
        <v>1663.4</v>
      </c>
      <c r="G1655" s="6">
        <v>78.4</v>
      </c>
      <c r="H1655" s="6">
        <v>296.1</v>
      </c>
      <c r="I1655" s="6">
        <v>220</v>
      </c>
      <c r="J1655" s="6">
        <v>4256.2</v>
      </c>
      <c r="K1655" s="6">
        <v>3491.4</v>
      </c>
      <c r="L1655" s="6">
        <v>80.8</v>
      </c>
      <c r="M1655" s="6">
        <v>5000</v>
      </c>
      <c r="N1655" s="11" t="s">
        <v>16</v>
      </c>
      <c r="O1655" s="26">
        <f t="shared" si="69"/>
        <v>2.0989539497414933</v>
      </c>
    </row>
    <row r="1656" spans="1:15" ht="9.75" outlineLevel="4">
      <c r="A1656" s="3" t="s">
        <v>12</v>
      </c>
      <c r="B1656" s="3" t="s">
        <v>13</v>
      </c>
      <c r="C1656" s="22"/>
      <c r="D1656" s="4" t="s">
        <v>250</v>
      </c>
      <c r="E1656" s="4" t="s">
        <v>251</v>
      </c>
      <c r="F1656" s="6">
        <v>1638.6</v>
      </c>
      <c r="G1656" s="6">
        <v>62.8</v>
      </c>
      <c r="H1656" s="6">
        <v>867.3</v>
      </c>
      <c r="I1656" s="6">
        <v>285.5</v>
      </c>
      <c r="J1656" s="6">
        <v>824.7</v>
      </c>
      <c r="K1656" s="6">
        <v>523.3</v>
      </c>
      <c r="L1656" s="6">
        <v>70.6</v>
      </c>
      <c r="M1656" s="6">
        <v>14300</v>
      </c>
      <c r="N1656" s="11" t="s">
        <v>16</v>
      </c>
      <c r="O1656" s="26">
        <f t="shared" si="69"/>
        <v>0.31935798852679115</v>
      </c>
    </row>
    <row r="1657" spans="1:15" ht="9.75" outlineLevel="4">
      <c r="A1657" s="3" t="s">
        <v>12</v>
      </c>
      <c r="B1657" s="3" t="s">
        <v>13</v>
      </c>
      <c r="C1657" s="22"/>
      <c r="D1657" s="4" t="s">
        <v>299</v>
      </c>
      <c r="E1657" s="4" t="s">
        <v>64</v>
      </c>
      <c r="F1657" s="6">
        <v>1637.8</v>
      </c>
      <c r="G1657" s="6">
        <v>183.1</v>
      </c>
      <c r="H1657" s="6">
        <v>4661</v>
      </c>
      <c r="I1657" s="6">
        <v>2892.9</v>
      </c>
      <c r="J1657" s="6">
        <v>3472.9</v>
      </c>
      <c r="K1657" s="6">
        <v>2962</v>
      </c>
      <c r="L1657" s="6">
        <v>58.8</v>
      </c>
      <c r="M1657" s="6">
        <v>9600</v>
      </c>
      <c r="N1657" s="11" t="s">
        <v>16</v>
      </c>
      <c r="O1657" s="26">
        <f t="shared" si="69"/>
        <v>1.8085236292587619</v>
      </c>
    </row>
    <row r="1658" spans="1:15" ht="9.75" outlineLevel="4">
      <c r="A1658" s="3" t="s">
        <v>12</v>
      </c>
      <c r="B1658" s="3" t="s">
        <v>13</v>
      </c>
      <c r="C1658" s="22"/>
      <c r="D1658" s="4" t="s">
        <v>306</v>
      </c>
      <c r="E1658" s="4" t="s">
        <v>307</v>
      </c>
      <c r="F1658" s="6">
        <v>1635.8</v>
      </c>
      <c r="G1658" s="6">
        <v>28.7</v>
      </c>
      <c r="H1658" s="6">
        <v>905.1</v>
      </c>
      <c r="I1658" s="6">
        <v>439.7</v>
      </c>
      <c r="J1658" s="6">
        <v>1822.3</v>
      </c>
      <c r="K1658" s="6">
        <v>1211.6</v>
      </c>
      <c r="L1658" s="6">
        <v>30.3</v>
      </c>
      <c r="M1658" s="6">
        <v>8900</v>
      </c>
      <c r="N1658" s="11" t="s">
        <v>16</v>
      </c>
      <c r="O1658" s="26">
        <f t="shared" si="69"/>
        <v>0.7406773444186331</v>
      </c>
    </row>
    <row r="1659" spans="1:15" ht="9.75" outlineLevel="4">
      <c r="A1659" s="3" t="s">
        <v>12</v>
      </c>
      <c r="B1659" s="3" t="s">
        <v>13</v>
      </c>
      <c r="C1659" s="22"/>
      <c r="D1659" s="4" t="s">
        <v>522</v>
      </c>
      <c r="E1659" s="4" t="s">
        <v>523</v>
      </c>
      <c r="F1659" s="6">
        <v>1627.4</v>
      </c>
      <c r="G1659" s="6">
        <v>13.3</v>
      </c>
      <c r="H1659" s="6">
        <v>58.6</v>
      </c>
      <c r="I1659" s="6">
        <v>22.2</v>
      </c>
      <c r="J1659" s="6">
        <v>2421.2</v>
      </c>
      <c r="K1659" s="6">
        <v>2158.7</v>
      </c>
      <c r="L1659" s="6">
        <v>16</v>
      </c>
      <c r="M1659" s="6">
        <v>1063</v>
      </c>
      <c r="N1659" s="11" t="s">
        <v>16</v>
      </c>
      <c r="O1659" s="26">
        <f t="shared" si="69"/>
        <v>1.3264716726066117</v>
      </c>
    </row>
    <row r="1660" spans="1:15" ht="9.75" outlineLevel="4">
      <c r="A1660" s="3" t="s">
        <v>12</v>
      </c>
      <c r="B1660" s="3" t="s">
        <v>13</v>
      </c>
      <c r="C1660" s="22"/>
      <c r="D1660" s="4" t="s">
        <v>426</v>
      </c>
      <c r="E1660" s="4" t="s">
        <v>427</v>
      </c>
      <c r="F1660" s="6">
        <v>1588.5</v>
      </c>
      <c r="G1660" s="6">
        <v>79.5</v>
      </c>
      <c r="H1660" s="6">
        <v>1519.1</v>
      </c>
      <c r="I1660" s="6">
        <v>665.8</v>
      </c>
      <c r="J1660" s="6">
        <v>2566.5</v>
      </c>
      <c r="K1660" s="6">
        <v>1378.5</v>
      </c>
      <c r="L1660" s="6">
        <v>35.4</v>
      </c>
      <c r="M1660" s="6">
        <v>3588</v>
      </c>
      <c r="N1660" s="11" t="s">
        <v>16</v>
      </c>
      <c r="O1660" s="26">
        <f t="shared" si="69"/>
        <v>0.8677998111425873</v>
      </c>
    </row>
    <row r="1661" spans="1:15" ht="9.75" outlineLevel="4">
      <c r="A1661" s="3" t="s">
        <v>12</v>
      </c>
      <c r="B1661" s="3" t="s">
        <v>13</v>
      </c>
      <c r="C1661" s="22"/>
      <c r="D1661" s="4" t="s">
        <v>362</v>
      </c>
      <c r="E1661" s="4" t="s">
        <v>363</v>
      </c>
      <c r="F1661" s="6">
        <v>1555.4</v>
      </c>
      <c r="G1661" s="6">
        <v>17.1</v>
      </c>
      <c r="H1661" s="6">
        <v>266.9</v>
      </c>
      <c r="I1661" s="6">
        <v>101.2</v>
      </c>
      <c r="J1661" s="6">
        <v>1353.4</v>
      </c>
      <c r="K1661" s="6">
        <v>915.3</v>
      </c>
      <c r="L1661" s="6">
        <v>16.6</v>
      </c>
      <c r="M1661" s="6">
        <v>6000</v>
      </c>
      <c r="N1661" s="11" t="s">
        <v>16</v>
      </c>
      <c r="O1661" s="26">
        <f t="shared" si="69"/>
        <v>0.5884659894560884</v>
      </c>
    </row>
    <row r="1662" spans="1:15" ht="9.75" outlineLevel="4">
      <c r="A1662" s="3" t="s">
        <v>12</v>
      </c>
      <c r="B1662" s="3" t="s">
        <v>13</v>
      </c>
      <c r="C1662" s="22"/>
      <c r="D1662" s="4" t="s">
        <v>194</v>
      </c>
      <c r="E1662" s="4" t="s">
        <v>195</v>
      </c>
      <c r="F1662" s="6">
        <v>1540.3</v>
      </c>
      <c r="G1662" s="6">
        <v>88.7</v>
      </c>
      <c r="H1662" s="6">
        <v>1563.4</v>
      </c>
      <c r="I1662" s="6">
        <v>728.3</v>
      </c>
      <c r="J1662" s="6">
        <v>1304</v>
      </c>
      <c r="K1662" s="6">
        <v>757.6</v>
      </c>
      <c r="L1662" s="6">
        <v>96.6</v>
      </c>
      <c r="M1662" s="6">
        <v>20700</v>
      </c>
      <c r="N1662" s="11" t="s">
        <v>16</v>
      </c>
      <c r="O1662" s="26">
        <f t="shared" si="69"/>
        <v>0.49185223657729016</v>
      </c>
    </row>
    <row r="1663" spans="1:15" ht="9.75" outlineLevel="4">
      <c r="A1663" s="3" t="s">
        <v>12</v>
      </c>
      <c r="B1663" s="3" t="s">
        <v>13</v>
      </c>
      <c r="C1663" s="22"/>
      <c r="D1663" s="4" t="s">
        <v>261</v>
      </c>
      <c r="E1663" s="4" t="s">
        <v>64</v>
      </c>
      <c r="F1663" s="6">
        <v>1494.3</v>
      </c>
      <c r="G1663" s="6">
        <v>77.5</v>
      </c>
      <c r="H1663" s="6">
        <v>590.5</v>
      </c>
      <c r="I1663" s="6">
        <v>221</v>
      </c>
      <c r="J1663" s="6">
        <v>2456.6</v>
      </c>
      <c r="K1663" s="6">
        <v>2061.7</v>
      </c>
      <c r="L1663" s="6">
        <v>48.4</v>
      </c>
      <c r="M1663" s="6">
        <v>12852</v>
      </c>
      <c r="N1663" s="11" t="s">
        <v>16</v>
      </c>
      <c r="O1663" s="26">
        <f t="shared" si="69"/>
        <v>1.3797095630060898</v>
      </c>
    </row>
    <row r="1664" spans="1:15" ht="9.75" outlineLevel="4">
      <c r="A1664" s="3" t="s">
        <v>12</v>
      </c>
      <c r="B1664" s="3" t="s">
        <v>13</v>
      </c>
      <c r="C1664" s="22"/>
      <c r="D1664" s="4" t="s">
        <v>410</v>
      </c>
      <c r="E1664" s="4" t="s">
        <v>411</v>
      </c>
      <c r="F1664" s="6">
        <v>1485.2</v>
      </c>
      <c r="G1664" s="6">
        <v>21.6</v>
      </c>
      <c r="H1664" s="6">
        <v>221.3</v>
      </c>
      <c r="I1664" s="6">
        <v>120.2</v>
      </c>
      <c r="J1664" s="6">
        <v>1647.3</v>
      </c>
      <c r="K1664" s="6">
        <v>1428.1</v>
      </c>
      <c r="L1664" s="6">
        <v>61.7</v>
      </c>
      <c r="M1664" s="6">
        <v>4300</v>
      </c>
      <c r="N1664" s="11" t="s">
        <v>16</v>
      </c>
      <c r="O1664" s="26">
        <f t="shared" si="69"/>
        <v>0.9615539994613519</v>
      </c>
    </row>
    <row r="1665" spans="1:15" ht="9.75" outlineLevel="4">
      <c r="A1665" s="3" t="s">
        <v>12</v>
      </c>
      <c r="B1665" s="3" t="s">
        <v>13</v>
      </c>
      <c r="C1665" s="22"/>
      <c r="D1665" s="4" t="s">
        <v>192</v>
      </c>
      <c r="E1665" s="4" t="s">
        <v>193</v>
      </c>
      <c r="F1665" s="6">
        <v>1479.9</v>
      </c>
      <c r="G1665" s="6">
        <v>19.9</v>
      </c>
      <c r="H1665" s="6">
        <v>204.3</v>
      </c>
      <c r="I1665" s="6">
        <v>74.7</v>
      </c>
      <c r="J1665" s="6">
        <v>1534.6</v>
      </c>
      <c r="K1665" s="6">
        <v>1032.9</v>
      </c>
      <c r="L1665" s="10">
        <v>9.1</v>
      </c>
      <c r="M1665" s="6">
        <v>21000</v>
      </c>
      <c r="N1665" s="11" t="s">
        <v>16</v>
      </c>
      <c r="O1665" s="26">
        <f t="shared" si="69"/>
        <v>0.6979525643624569</v>
      </c>
    </row>
    <row r="1666" spans="1:15" ht="9.75" outlineLevel="4">
      <c r="A1666" s="3" t="s">
        <v>12</v>
      </c>
      <c r="B1666" s="3" t="s">
        <v>13</v>
      </c>
      <c r="C1666" s="22"/>
      <c r="D1666" s="4" t="s">
        <v>384</v>
      </c>
      <c r="E1666" s="4" t="s">
        <v>385</v>
      </c>
      <c r="F1666" s="6">
        <v>1399.9</v>
      </c>
      <c r="G1666" s="6">
        <v>144</v>
      </c>
      <c r="H1666" s="6">
        <v>2762.1</v>
      </c>
      <c r="I1666" s="6">
        <v>1386.3</v>
      </c>
      <c r="J1666" s="6">
        <v>2489.6</v>
      </c>
      <c r="K1666" s="6">
        <v>1697.4</v>
      </c>
      <c r="L1666" s="6">
        <v>123.9</v>
      </c>
      <c r="M1666" s="6">
        <v>5200</v>
      </c>
      <c r="N1666" s="11" t="s">
        <v>16</v>
      </c>
      <c r="O1666" s="26">
        <f t="shared" si="69"/>
        <v>1.2125151796556897</v>
      </c>
    </row>
    <row r="1667" spans="1:15" ht="9.75" outlineLevel="4">
      <c r="A1667" s="3" t="s">
        <v>12</v>
      </c>
      <c r="B1667" s="3" t="s">
        <v>13</v>
      </c>
      <c r="C1667" s="22"/>
      <c r="D1667" s="4" t="s">
        <v>373</v>
      </c>
      <c r="E1667" s="4" t="s">
        <v>64</v>
      </c>
      <c r="F1667" s="6">
        <v>1396</v>
      </c>
      <c r="G1667" s="6">
        <v>20</v>
      </c>
      <c r="H1667" s="6">
        <v>267</v>
      </c>
      <c r="I1667" s="6">
        <v>123</v>
      </c>
      <c r="J1667" s="6">
        <v>821</v>
      </c>
      <c r="K1667" s="6">
        <v>592</v>
      </c>
      <c r="L1667" s="6">
        <v>26</v>
      </c>
      <c r="M1667" s="6">
        <v>5543</v>
      </c>
      <c r="N1667" s="11" t="s">
        <v>16</v>
      </c>
      <c r="O1667" s="26">
        <f t="shared" si="69"/>
        <v>0.42406876790830944</v>
      </c>
    </row>
    <row r="1668" spans="1:15" ht="9.75" outlineLevel="4">
      <c r="A1668" s="3" t="s">
        <v>12</v>
      </c>
      <c r="B1668" s="3" t="s">
        <v>13</v>
      </c>
      <c r="C1668" s="22"/>
      <c r="D1668" s="4" t="s">
        <v>439</v>
      </c>
      <c r="E1668" s="4" t="s">
        <v>440</v>
      </c>
      <c r="F1668" s="6">
        <v>1372.3</v>
      </c>
      <c r="G1668" s="6">
        <v>72.3</v>
      </c>
      <c r="H1668" s="6">
        <v>412.1</v>
      </c>
      <c r="I1668" s="6">
        <v>138.4</v>
      </c>
      <c r="J1668" s="6">
        <v>3011.1</v>
      </c>
      <c r="K1668" s="6">
        <v>2006.6</v>
      </c>
      <c r="L1668" s="6">
        <v>67.1</v>
      </c>
      <c r="M1668" s="6">
        <v>3300</v>
      </c>
      <c r="N1668" s="11" t="s">
        <v>16</v>
      </c>
      <c r="O1668" s="26">
        <f t="shared" si="69"/>
        <v>1.462216716461415</v>
      </c>
    </row>
    <row r="1669" spans="1:15" ht="9.75" outlineLevel="4">
      <c r="A1669" s="3" t="s">
        <v>12</v>
      </c>
      <c r="B1669" s="3" t="s">
        <v>13</v>
      </c>
      <c r="C1669" s="22"/>
      <c r="D1669" s="4" t="s">
        <v>163</v>
      </c>
      <c r="E1669" s="4" t="s">
        <v>164</v>
      </c>
      <c r="F1669" s="6">
        <v>1353</v>
      </c>
      <c r="G1669" s="6">
        <v>48.4</v>
      </c>
      <c r="H1669" s="6">
        <v>598.2</v>
      </c>
      <c r="I1669" s="6">
        <v>398.9</v>
      </c>
      <c r="J1669" s="6">
        <v>2141.1</v>
      </c>
      <c r="K1669" s="6">
        <v>1672.1</v>
      </c>
      <c r="L1669" s="6">
        <v>66.2</v>
      </c>
      <c r="M1669" s="6">
        <v>25400</v>
      </c>
      <c r="N1669" s="11" t="s">
        <v>16</v>
      </c>
      <c r="O1669" s="26">
        <f t="shared" si="69"/>
        <v>1.2358462675535846</v>
      </c>
    </row>
    <row r="1670" spans="1:15" ht="9.75" outlineLevel="4">
      <c r="A1670" s="3" t="s">
        <v>12</v>
      </c>
      <c r="B1670" s="3" t="s">
        <v>13</v>
      </c>
      <c r="C1670" s="22"/>
      <c r="D1670" s="4" t="s">
        <v>297</v>
      </c>
      <c r="E1670" s="4" t="s">
        <v>298</v>
      </c>
      <c r="F1670" s="6">
        <v>1339</v>
      </c>
      <c r="G1670" s="6">
        <v>19</v>
      </c>
      <c r="H1670" s="6">
        <v>473</v>
      </c>
      <c r="I1670" s="6">
        <v>147</v>
      </c>
      <c r="J1670" s="6">
        <v>2540</v>
      </c>
      <c r="K1670" s="6">
        <v>1831</v>
      </c>
      <c r="L1670" s="6">
        <v>15</v>
      </c>
      <c r="M1670" s="6">
        <v>10000</v>
      </c>
      <c r="N1670" s="11" t="s">
        <v>16</v>
      </c>
      <c r="O1670" s="26">
        <f t="shared" si="69"/>
        <v>1.3674383868558626</v>
      </c>
    </row>
    <row r="1671" spans="1:15" ht="9.75" outlineLevel="4">
      <c r="A1671" s="3" t="s">
        <v>12</v>
      </c>
      <c r="B1671" s="3" t="s">
        <v>13</v>
      </c>
      <c r="C1671" s="22"/>
      <c r="D1671" s="4" t="s">
        <v>365</v>
      </c>
      <c r="E1671" s="4" t="s">
        <v>64</v>
      </c>
      <c r="F1671" s="6">
        <v>1291.6</v>
      </c>
      <c r="G1671" s="6">
        <v>77.4</v>
      </c>
      <c r="H1671" s="6">
        <v>2444.6</v>
      </c>
      <c r="I1671" s="6">
        <v>1352.1</v>
      </c>
      <c r="J1671" s="6">
        <v>2020.1</v>
      </c>
      <c r="K1671" s="6">
        <v>1836.7</v>
      </c>
      <c r="L1671" s="6">
        <v>22.5</v>
      </c>
      <c r="M1671" s="6">
        <v>5860</v>
      </c>
      <c r="N1671" s="11" t="s">
        <v>16</v>
      </c>
      <c r="O1671" s="26">
        <f t="shared" si="69"/>
        <v>1.4220346856611956</v>
      </c>
    </row>
    <row r="1672" spans="1:15" ht="9.75" outlineLevel="4">
      <c r="A1672" s="3" t="s">
        <v>12</v>
      </c>
      <c r="B1672" s="3" t="s">
        <v>13</v>
      </c>
      <c r="C1672" s="22"/>
      <c r="D1672" s="4" t="s">
        <v>274</v>
      </c>
      <c r="E1672" s="4" t="s">
        <v>64</v>
      </c>
      <c r="F1672" s="6">
        <v>1291.6</v>
      </c>
      <c r="G1672" s="6">
        <v>113.5</v>
      </c>
      <c r="H1672" s="6">
        <v>2510.6</v>
      </c>
      <c r="I1672" s="6">
        <v>2135.9</v>
      </c>
      <c r="J1672" s="6">
        <v>2974.3</v>
      </c>
      <c r="K1672" s="6">
        <v>2802</v>
      </c>
      <c r="L1672" s="6">
        <v>102.6</v>
      </c>
      <c r="M1672" s="6">
        <v>11600</v>
      </c>
      <c r="N1672" s="11" t="s">
        <v>16</v>
      </c>
      <c r="O1672" s="26">
        <f t="shared" si="69"/>
        <v>2.169402291731186</v>
      </c>
    </row>
    <row r="1673" spans="1:15" ht="9.75" outlineLevel="4">
      <c r="A1673" s="3" t="s">
        <v>12</v>
      </c>
      <c r="B1673" s="3" t="s">
        <v>13</v>
      </c>
      <c r="C1673" s="22"/>
      <c r="D1673" s="4" t="s">
        <v>236</v>
      </c>
      <c r="E1673" s="4" t="s">
        <v>64</v>
      </c>
      <c r="F1673" s="6">
        <v>1290.6</v>
      </c>
      <c r="G1673" s="6">
        <v>140</v>
      </c>
      <c r="H1673" s="6">
        <v>3235.5</v>
      </c>
      <c r="I1673" s="6">
        <v>2417.9</v>
      </c>
      <c r="J1673" s="6">
        <v>2681.6</v>
      </c>
      <c r="K1673" s="6">
        <v>2362</v>
      </c>
      <c r="L1673" s="6">
        <v>432.3</v>
      </c>
      <c r="M1673" s="6">
        <v>15950</v>
      </c>
      <c r="N1673" s="11" t="s">
        <v>16</v>
      </c>
      <c r="O1673" s="26">
        <f t="shared" si="69"/>
        <v>1.830156516348985</v>
      </c>
    </row>
    <row r="1674" spans="1:15" ht="9.75" outlineLevel="4">
      <c r="A1674" s="3" t="s">
        <v>12</v>
      </c>
      <c r="B1674" s="3" t="s">
        <v>13</v>
      </c>
      <c r="C1674" s="22"/>
      <c r="D1674" s="4" t="s">
        <v>446</v>
      </c>
      <c r="E1674" s="4" t="s">
        <v>64</v>
      </c>
      <c r="F1674" s="6">
        <v>1287.1</v>
      </c>
      <c r="G1674" s="6">
        <v>162.3</v>
      </c>
      <c r="H1674" s="6">
        <v>3110.4</v>
      </c>
      <c r="I1674" s="6">
        <v>1083.6</v>
      </c>
      <c r="J1674" s="6">
        <v>3300.5</v>
      </c>
      <c r="K1674" s="6">
        <v>2866.8</v>
      </c>
      <c r="L1674" s="6">
        <v>107.6</v>
      </c>
      <c r="M1674" s="6">
        <v>3200</v>
      </c>
      <c r="N1674" s="11" t="s">
        <v>16</v>
      </c>
      <c r="O1674" s="26">
        <f t="shared" si="69"/>
        <v>2.227332763577034</v>
      </c>
    </row>
    <row r="1675" spans="1:15" ht="9.75" outlineLevel="4">
      <c r="A1675" s="3" t="s">
        <v>12</v>
      </c>
      <c r="B1675" s="3" t="s">
        <v>13</v>
      </c>
      <c r="C1675" s="22"/>
      <c r="D1675" s="4" t="s">
        <v>447</v>
      </c>
      <c r="E1675" s="4" t="s">
        <v>64</v>
      </c>
      <c r="F1675" s="6">
        <v>1264.3</v>
      </c>
      <c r="G1675" s="6">
        <v>215.9</v>
      </c>
      <c r="H1675" s="6">
        <v>1976.9</v>
      </c>
      <c r="I1675" s="6">
        <v>834.9</v>
      </c>
      <c r="J1675" s="6">
        <v>2840.4</v>
      </c>
      <c r="K1675" s="6">
        <v>2294.4</v>
      </c>
      <c r="L1675" s="6">
        <v>251.9</v>
      </c>
      <c r="M1675" s="6">
        <v>3000</v>
      </c>
      <c r="N1675" s="11" t="s">
        <v>16</v>
      </c>
      <c r="O1675" s="26">
        <f t="shared" si="69"/>
        <v>1.8147591552637825</v>
      </c>
    </row>
    <row r="1676" spans="1:15" ht="9.75" outlineLevel="4">
      <c r="A1676" s="3" t="s">
        <v>12</v>
      </c>
      <c r="B1676" s="3" t="s">
        <v>13</v>
      </c>
      <c r="C1676" s="22"/>
      <c r="D1676" s="4" t="s">
        <v>388</v>
      </c>
      <c r="E1676" s="4" t="s">
        <v>389</v>
      </c>
      <c r="F1676" s="6">
        <v>1263.4</v>
      </c>
      <c r="G1676" s="6">
        <v>35.3</v>
      </c>
      <c r="H1676" s="6">
        <v>442.2</v>
      </c>
      <c r="I1676" s="6">
        <v>221.5</v>
      </c>
      <c r="J1676" s="6">
        <v>3745.4</v>
      </c>
      <c r="K1676" s="6">
        <v>3026.7</v>
      </c>
      <c r="L1676" s="6">
        <v>19</v>
      </c>
      <c r="M1676" s="6">
        <v>5070</v>
      </c>
      <c r="N1676" s="11" t="s">
        <v>16</v>
      </c>
      <c r="O1676" s="26">
        <f t="shared" si="69"/>
        <v>2.395678328320405</v>
      </c>
    </row>
    <row r="1677" spans="1:15" ht="9.75" outlineLevel="4">
      <c r="A1677" s="3" t="s">
        <v>12</v>
      </c>
      <c r="B1677" s="3" t="s">
        <v>13</v>
      </c>
      <c r="C1677" s="22"/>
      <c r="D1677" s="4" t="s">
        <v>424</v>
      </c>
      <c r="E1677" s="4" t="s">
        <v>64</v>
      </c>
      <c r="F1677" s="6">
        <v>1242.8</v>
      </c>
      <c r="G1677" s="6">
        <v>47.9</v>
      </c>
      <c r="H1677" s="6">
        <v>472.8</v>
      </c>
      <c r="I1677" s="6">
        <v>139</v>
      </c>
      <c r="J1677" s="6">
        <v>1019.6</v>
      </c>
      <c r="K1677" s="6">
        <v>426.2</v>
      </c>
      <c r="L1677" s="6">
        <v>51</v>
      </c>
      <c r="M1677" s="6">
        <v>3700</v>
      </c>
      <c r="N1677" s="11" t="s">
        <v>16</v>
      </c>
      <c r="O1677" s="26">
        <f t="shared" si="69"/>
        <v>0.3429353073704538</v>
      </c>
    </row>
    <row r="1678" spans="1:15" ht="9.75" outlineLevel="4">
      <c r="A1678" s="3" t="s">
        <v>12</v>
      </c>
      <c r="B1678" s="3" t="s">
        <v>13</v>
      </c>
      <c r="C1678" s="22"/>
      <c r="D1678" s="4" t="s">
        <v>425</v>
      </c>
      <c r="E1678" s="4" t="s">
        <v>64</v>
      </c>
      <c r="F1678" s="6">
        <v>1242.8</v>
      </c>
      <c r="G1678" s="6">
        <v>47.9</v>
      </c>
      <c r="H1678" s="6">
        <v>472.8</v>
      </c>
      <c r="I1678" s="6">
        <v>139</v>
      </c>
      <c r="J1678" s="6">
        <v>1037.7</v>
      </c>
      <c r="K1678" s="6">
        <v>413.3</v>
      </c>
      <c r="L1678" s="6">
        <v>51</v>
      </c>
      <c r="M1678" s="6">
        <v>3700</v>
      </c>
      <c r="N1678" s="11" t="s">
        <v>16</v>
      </c>
      <c r="O1678" s="26">
        <f t="shared" si="69"/>
        <v>0.33255551979401354</v>
      </c>
    </row>
    <row r="1679" spans="1:15" ht="9.75" outlineLevel="4">
      <c r="A1679" s="3" t="s">
        <v>12</v>
      </c>
      <c r="B1679" s="3" t="s">
        <v>13</v>
      </c>
      <c r="C1679" s="22"/>
      <c r="D1679" s="4" t="s">
        <v>364</v>
      </c>
      <c r="E1679" s="4" t="s">
        <v>64</v>
      </c>
      <c r="F1679" s="6">
        <v>1228.7</v>
      </c>
      <c r="G1679" s="6">
        <v>43.3</v>
      </c>
      <c r="H1679" s="6">
        <v>344.5</v>
      </c>
      <c r="I1679" s="6">
        <v>182.4</v>
      </c>
      <c r="J1679" s="6">
        <v>1187.9</v>
      </c>
      <c r="K1679" s="6">
        <v>818.2</v>
      </c>
      <c r="L1679" s="6">
        <v>32</v>
      </c>
      <c r="M1679" s="6">
        <v>5921</v>
      </c>
      <c r="N1679" s="11" t="s">
        <v>16</v>
      </c>
      <c r="O1679" s="26">
        <f t="shared" si="69"/>
        <v>0.6659070562383007</v>
      </c>
    </row>
    <row r="1680" spans="1:15" ht="9.75" outlineLevel="4">
      <c r="A1680" s="3" t="s">
        <v>12</v>
      </c>
      <c r="B1680" s="3" t="s">
        <v>13</v>
      </c>
      <c r="C1680" s="22"/>
      <c r="D1680" s="4" t="s">
        <v>378</v>
      </c>
      <c r="E1680" s="4" t="s">
        <v>379</v>
      </c>
      <c r="F1680" s="6">
        <v>1223.5</v>
      </c>
      <c r="G1680" s="6">
        <v>16.5</v>
      </c>
      <c r="H1680" s="6">
        <v>155.3</v>
      </c>
      <c r="I1680" s="6">
        <v>60.2</v>
      </c>
      <c r="J1680" s="6">
        <v>1648.9</v>
      </c>
      <c r="K1680" s="6">
        <v>589.5</v>
      </c>
      <c r="L1680" s="6">
        <v>26.4</v>
      </c>
      <c r="M1680" s="6">
        <v>5250</v>
      </c>
      <c r="N1680" s="11" t="s">
        <v>16</v>
      </c>
      <c r="O1680" s="26">
        <f t="shared" si="69"/>
        <v>0.4818144666939109</v>
      </c>
    </row>
    <row r="1681" spans="1:15" ht="9.75" outlineLevel="4">
      <c r="A1681" s="3" t="s">
        <v>12</v>
      </c>
      <c r="B1681" s="3" t="s">
        <v>13</v>
      </c>
      <c r="C1681" s="22"/>
      <c r="D1681" s="4" t="s">
        <v>533</v>
      </c>
      <c r="E1681" s="4" t="s">
        <v>534</v>
      </c>
      <c r="F1681" s="6">
        <v>1215.2</v>
      </c>
      <c r="G1681" s="10">
        <v>5.18</v>
      </c>
      <c r="H1681" s="6">
        <v>36.3</v>
      </c>
      <c r="I1681" s="6">
        <v>11.5</v>
      </c>
      <c r="J1681" s="6">
        <v>1211.4</v>
      </c>
      <c r="K1681" s="6">
        <v>1041.4</v>
      </c>
      <c r="L1681" s="10">
        <v>2.95</v>
      </c>
      <c r="M1681" s="6">
        <v>905</v>
      </c>
      <c r="N1681" s="11" t="s">
        <v>16</v>
      </c>
      <c r="O1681" s="26">
        <f t="shared" si="69"/>
        <v>0.8569782751810402</v>
      </c>
    </row>
    <row r="1682" spans="1:15" ht="9.75" outlineLevel="4">
      <c r="A1682" s="3" t="s">
        <v>12</v>
      </c>
      <c r="B1682" s="3" t="s">
        <v>13</v>
      </c>
      <c r="C1682" s="22"/>
      <c r="D1682" s="4" t="s">
        <v>353</v>
      </c>
      <c r="E1682" s="4" t="s">
        <v>354</v>
      </c>
      <c r="F1682" s="6">
        <v>1213.5</v>
      </c>
      <c r="G1682" s="6">
        <v>185.8</v>
      </c>
      <c r="H1682" s="6">
        <v>4710</v>
      </c>
      <c r="I1682" s="6">
        <v>4087.4</v>
      </c>
      <c r="J1682" s="6">
        <v>4481.1</v>
      </c>
      <c r="K1682" s="6">
        <v>4301.9</v>
      </c>
      <c r="L1682" s="6">
        <v>173.2</v>
      </c>
      <c r="M1682" s="6">
        <v>6550</v>
      </c>
      <c r="N1682" s="11" t="s">
        <v>16</v>
      </c>
      <c r="O1682" s="26">
        <f t="shared" si="69"/>
        <v>3.545035022661722</v>
      </c>
    </row>
    <row r="1683" spans="1:15" ht="9.75" outlineLevel="4">
      <c r="A1683" s="3" t="s">
        <v>12</v>
      </c>
      <c r="B1683" s="3" t="s">
        <v>13</v>
      </c>
      <c r="C1683" s="22"/>
      <c r="D1683" s="4" t="s">
        <v>396</v>
      </c>
      <c r="E1683" s="4" t="s">
        <v>397</v>
      </c>
      <c r="F1683" s="6">
        <v>1213</v>
      </c>
      <c r="G1683" s="6">
        <v>32.5</v>
      </c>
      <c r="H1683" s="6">
        <v>379.2</v>
      </c>
      <c r="I1683" s="6">
        <v>140.6</v>
      </c>
      <c r="J1683" s="6">
        <v>722.4</v>
      </c>
      <c r="K1683" s="6">
        <v>560.1</v>
      </c>
      <c r="L1683" s="6">
        <v>43</v>
      </c>
      <c r="M1683" s="6">
        <v>4836</v>
      </c>
      <c r="N1683" s="11" t="s">
        <v>16</v>
      </c>
      <c r="O1683" s="26">
        <f t="shared" si="69"/>
        <v>0.4617477328936521</v>
      </c>
    </row>
    <row r="1684" spans="1:15" ht="9.75" outlineLevel="4">
      <c r="A1684" s="3" t="s">
        <v>12</v>
      </c>
      <c r="B1684" s="3" t="s">
        <v>13</v>
      </c>
      <c r="C1684" s="22"/>
      <c r="D1684" s="4" t="s">
        <v>348</v>
      </c>
      <c r="E1684" s="4" t="s">
        <v>64</v>
      </c>
      <c r="F1684" s="6">
        <v>1182.3</v>
      </c>
      <c r="G1684" s="6">
        <v>22.2</v>
      </c>
      <c r="H1684" s="6">
        <v>226.1</v>
      </c>
      <c r="I1684" s="6">
        <v>164.5</v>
      </c>
      <c r="J1684" s="6">
        <v>1319.1</v>
      </c>
      <c r="K1684" s="6">
        <v>898.7</v>
      </c>
      <c r="L1684" s="6">
        <v>22.4</v>
      </c>
      <c r="M1684" s="6">
        <v>6600</v>
      </c>
      <c r="N1684" s="11" t="s">
        <v>16</v>
      </c>
      <c r="O1684" s="26">
        <f t="shared" si="69"/>
        <v>0.7601285629704814</v>
      </c>
    </row>
    <row r="1685" spans="1:15" ht="9.75" outlineLevel="4">
      <c r="A1685" s="3" t="s">
        <v>12</v>
      </c>
      <c r="B1685" s="3" t="s">
        <v>13</v>
      </c>
      <c r="C1685" s="22"/>
      <c r="D1685" s="4" t="s">
        <v>488</v>
      </c>
      <c r="E1685" s="4" t="s">
        <v>489</v>
      </c>
      <c r="F1685" s="6">
        <v>1175.8</v>
      </c>
      <c r="G1685" s="6">
        <v>105.4</v>
      </c>
      <c r="H1685" s="6">
        <v>1797.6</v>
      </c>
      <c r="I1685" s="6">
        <v>1218.1</v>
      </c>
      <c r="J1685" s="6">
        <v>2534.9</v>
      </c>
      <c r="K1685" s="6">
        <v>2058.3</v>
      </c>
      <c r="L1685" s="6">
        <v>108.7</v>
      </c>
      <c r="M1685" s="6">
        <v>1900</v>
      </c>
      <c r="N1685" s="11" t="s">
        <v>16</v>
      </c>
      <c r="O1685" s="26">
        <f t="shared" si="69"/>
        <v>1.75055281510461</v>
      </c>
    </row>
    <row r="1686" spans="1:15" ht="9.75" outlineLevel="4">
      <c r="A1686" s="3" t="s">
        <v>12</v>
      </c>
      <c r="B1686" s="3" t="s">
        <v>13</v>
      </c>
      <c r="C1686" s="22"/>
      <c r="D1686" s="4" t="s">
        <v>579</v>
      </c>
      <c r="E1686" s="4" t="s">
        <v>64</v>
      </c>
      <c r="F1686" s="6">
        <v>1173.1</v>
      </c>
      <c r="G1686" s="6">
        <v>87.4</v>
      </c>
      <c r="H1686" s="6">
        <v>2592.9</v>
      </c>
      <c r="I1686" s="6">
        <v>2220.3</v>
      </c>
      <c r="J1686" s="6">
        <v>2987.9</v>
      </c>
      <c r="K1686" s="6">
        <v>2771.4</v>
      </c>
      <c r="L1686" s="6">
        <v>301.7</v>
      </c>
      <c r="M1686" s="9">
        <v>0</v>
      </c>
      <c r="N1686" s="11" t="s">
        <v>16</v>
      </c>
      <c r="O1686" s="26">
        <f t="shared" si="69"/>
        <v>2.362458443440457</v>
      </c>
    </row>
    <row r="1687" spans="1:15" ht="9.75" outlineLevel="4">
      <c r="A1687" s="3" t="s">
        <v>12</v>
      </c>
      <c r="B1687" s="3" t="s">
        <v>13</v>
      </c>
      <c r="C1687" s="22"/>
      <c r="D1687" s="4" t="s">
        <v>484</v>
      </c>
      <c r="E1687" s="4" t="s">
        <v>485</v>
      </c>
      <c r="F1687" s="6">
        <v>1159.6</v>
      </c>
      <c r="G1687" s="6">
        <v>124.3</v>
      </c>
      <c r="H1687" s="6">
        <v>2849.2</v>
      </c>
      <c r="I1687" s="6">
        <v>1526.6</v>
      </c>
      <c r="J1687" s="6">
        <v>2038.3</v>
      </c>
      <c r="K1687" s="6">
        <v>1681.5</v>
      </c>
      <c r="L1687" s="6">
        <v>166.7</v>
      </c>
      <c r="M1687" s="6">
        <v>2000</v>
      </c>
      <c r="N1687" s="11" t="s">
        <v>16</v>
      </c>
      <c r="O1687" s="26">
        <f t="shared" si="69"/>
        <v>1.4500689893066576</v>
      </c>
    </row>
    <row r="1688" spans="1:15" ht="9.75" outlineLevel="4">
      <c r="A1688" s="3" t="s">
        <v>12</v>
      </c>
      <c r="B1688" s="3" t="s">
        <v>13</v>
      </c>
      <c r="C1688" s="22"/>
      <c r="D1688" s="4" t="s">
        <v>366</v>
      </c>
      <c r="E1688" s="4" t="s">
        <v>367</v>
      </c>
      <c r="F1688" s="6">
        <v>1146.6</v>
      </c>
      <c r="G1688" s="6">
        <v>47.2</v>
      </c>
      <c r="H1688" s="6">
        <v>1120.8</v>
      </c>
      <c r="I1688" s="6">
        <v>404.2</v>
      </c>
      <c r="J1688" s="6">
        <v>2553.9</v>
      </c>
      <c r="K1688" s="6">
        <v>1544.9</v>
      </c>
      <c r="L1688" s="6">
        <v>23.4</v>
      </c>
      <c r="M1688" s="6">
        <v>5780</v>
      </c>
      <c r="N1688" s="11" t="s">
        <v>16</v>
      </c>
      <c r="O1688" s="26">
        <f t="shared" si="69"/>
        <v>1.3473748473748475</v>
      </c>
    </row>
    <row r="1689" spans="1:15" ht="9.75" outlineLevel="4">
      <c r="A1689" s="3" t="s">
        <v>12</v>
      </c>
      <c r="B1689" s="3" t="s">
        <v>13</v>
      </c>
      <c r="C1689" s="22"/>
      <c r="D1689" s="4" t="s">
        <v>539</v>
      </c>
      <c r="E1689" s="4" t="s">
        <v>64</v>
      </c>
      <c r="F1689" s="6">
        <v>1140.6</v>
      </c>
      <c r="G1689" s="6">
        <v>12.6</v>
      </c>
      <c r="H1689" s="9">
        <v>0</v>
      </c>
      <c r="I1689" s="10">
        <v>4.14</v>
      </c>
      <c r="J1689" s="6">
        <v>1666.7</v>
      </c>
      <c r="K1689" s="6">
        <v>1316.3</v>
      </c>
      <c r="L1689" s="9">
        <v>0</v>
      </c>
      <c r="M1689" s="6">
        <v>668</v>
      </c>
      <c r="N1689" s="11" t="s">
        <v>16</v>
      </c>
      <c r="O1689" s="26">
        <f t="shared" si="69"/>
        <v>1.1540417324215326</v>
      </c>
    </row>
    <row r="1690" spans="1:15" ht="9.75" outlineLevel="4">
      <c r="A1690" s="3" t="s">
        <v>12</v>
      </c>
      <c r="B1690" s="3" t="s">
        <v>13</v>
      </c>
      <c r="C1690" s="22"/>
      <c r="D1690" s="4" t="s">
        <v>430</v>
      </c>
      <c r="E1690" s="4" t="s">
        <v>431</v>
      </c>
      <c r="F1690" s="6">
        <v>1138.6</v>
      </c>
      <c r="G1690" s="6">
        <v>46.2</v>
      </c>
      <c r="H1690" s="6">
        <v>333.2</v>
      </c>
      <c r="I1690" s="6">
        <v>174.1</v>
      </c>
      <c r="J1690" s="6">
        <v>926.3</v>
      </c>
      <c r="K1690" s="6">
        <v>610.4</v>
      </c>
      <c r="L1690" s="6">
        <v>93.6</v>
      </c>
      <c r="M1690" s="6">
        <v>3500</v>
      </c>
      <c r="N1690" s="11" t="s">
        <v>16</v>
      </c>
      <c r="O1690" s="26">
        <f t="shared" si="69"/>
        <v>0.536096961180397</v>
      </c>
    </row>
    <row r="1691" spans="1:15" ht="9.75" outlineLevel="4">
      <c r="A1691" s="3" t="s">
        <v>12</v>
      </c>
      <c r="B1691" s="3" t="s">
        <v>13</v>
      </c>
      <c r="C1691" s="22"/>
      <c r="D1691" s="4" t="s">
        <v>132</v>
      </c>
      <c r="E1691" s="4" t="s">
        <v>133</v>
      </c>
      <c r="F1691" s="6">
        <v>1126.6</v>
      </c>
      <c r="G1691" s="6">
        <v>50.1</v>
      </c>
      <c r="H1691" s="6">
        <v>1337.3</v>
      </c>
      <c r="I1691" s="6">
        <v>741.7</v>
      </c>
      <c r="J1691" s="6">
        <v>929.4</v>
      </c>
      <c r="K1691" s="6">
        <v>710.6</v>
      </c>
      <c r="L1691" s="6">
        <v>31</v>
      </c>
      <c r="M1691" s="6">
        <v>32100</v>
      </c>
      <c r="N1691" s="11" t="s">
        <v>16</v>
      </c>
      <c r="O1691" s="26">
        <f t="shared" si="69"/>
        <v>0.630747381501864</v>
      </c>
    </row>
    <row r="1692" spans="1:15" ht="9.75" outlineLevel="4">
      <c r="A1692" s="3" t="s">
        <v>12</v>
      </c>
      <c r="B1692" s="3" t="s">
        <v>13</v>
      </c>
      <c r="C1692" s="22"/>
      <c r="D1692" s="4" t="s">
        <v>435</v>
      </c>
      <c r="E1692" s="4" t="s">
        <v>436</v>
      </c>
      <c r="F1692" s="6">
        <v>1109.2</v>
      </c>
      <c r="G1692" s="6">
        <v>31.9</v>
      </c>
      <c r="H1692" s="6">
        <v>690.1</v>
      </c>
      <c r="I1692" s="6">
        <v>280.3</v>
      </c>
      <c r="J1692" s="6">
        <v>666.6</v>
      </c>
      <c r="K1692" s="6">
        <v>446.9</v>
      </c>
      <c r="L1692" s="6">
        <v>39.5</v>
      </c>
      <c r="M1692" s="6">
        <v>3400</v>
      </c>
      <c r="N1692" s="11" t="s">
        <v>16</v>
      </c>
      <c r="O1692" s="26">
        <f t="shared" si="69"/>
        <v>0.40290299314821487</v>
      </c>
    </row>
    <row r="1693" spans="1:15" ht="9.75" outlineLevel="4">
      <c r="A1693" s="3" t="s">
        <v>12</v>
      </c>
      <c r="B1693" s="3" t="s">
        <v>13</v>
      </c>
      <c r="C1693" s="22"/>
      <c r="D1693" s="4" t="s">
        <v>574</v>
      </c>
      <c r="E1693" s="4" t="s">
        <v>64</v>
      </c>
      <c r="F1693" s="6">
        <v>1071.5</v>
      </c>
      <c r="G1693" s="6">
        <v>14.8</v>
      </c>
      <c r="H1693" s="6">
        <v>53.6</v>
      </c>
      <c r="I1693" s="6">
        <v>49.8</v>
      </c>
      <c r="J1693" s="6">
        <v>893.9</v>
      </c>
      <c r="K1693" s="6">
        <v>582.9</v>
      </c>
      <c r="L1693" s="6">
        <v>24.2</v>
      </c>
      <c r="M1693" s="9">
        <v>0</v>
      </c>
      <c r="N1693" s="11" t="s">
        <v>16</v>
      </c>
      <c r="O1693" s="26">
        <f t="shared" si="69"/>
        <v>0.544003733084461</v>
      </c>
    </row>
    <row r="1694" spans="1:15" ht="9.75" outlineLevel="4">
      <c r="A1694" s="3" t="s">
        <v>12</v>
      </c>
      <c r="B1694" s="3" t="s">
        <v>13</v>
      </c>
      <c r="C1694" s="22"/>
      <c r="D1694" s="4" t="s">
        <v>374</v>
      </c>
      <c r="E1694" s="4" t="s">
        <v>375</v>
      </c>
      <c r="F1694" s="6">
        <v>997.8</v>
      </c>
      <c r="G1694" s="6">
        <v>35.2</v>
      </c>
      <c r="H1694" s="6">
        <v>381.4</v>
      </c>
      <c r="I1694" s="6">
        <v>155.1</v>
      </c>
      <c r="J1694" s="6">
        <v>645.1</v>
      </c>
      <c r="K1694" s="6">
        <v>399.6</v>
      </c>
      <c r="L1694" s="6">
        <v>50.4</v>
      </c>
      <c r="M1694" s="6">
        <v>5400</v>
      </c>
      <c r="N1694" s="11" t="s">
        <v>16</v>
      </c>
      <c r="O1694" s="26">
        <f t="shared" si="69"/>
        <v>0.40048105832832237</v>
      </c>
    </row>
    <row r="1695" spans="1:15" ht="9.75" outlineLevel="4">
      <c r="A1695" s="3" t="s">
        <v>12</v>
      </c>
      <c r="B1695" s="3" t="s">
        <v>13</v>
      </c>
      <c r="C1695" s="22"/>
      <c r="D1695" s="4" t="s">
        <v>336</v>
      </c>
      <c r="E1695" s="4" t="s">
        <v>337</v>
      </c>
      <c r="F1695" s="6">
        <v>996.3</v>
      </c>
      <c r="G1695" s="6">
        <v>78</v>
      </c>
      <c r="H1695" s="6">
        <v>1696.6</v>
      </c>
      <c r="I1695" s="6">
        <v>912</v>
      </c>
      <c r="J1695" s="6">
        <v>1227.8</v>
      </c>
      <c r="K1695" s="6">
        <v>1016.3</v>
      </c>
      <c r="L1695" s="6">
        <v>41.7</v>
      </c>
      <c r="M1695" s="6">
        <v>7100</v>
      </c>
      <c r="N1695" s="11" t="s">
        <v>16</v>
      </c>
      <c r="O1695" s="26">
        <f t="shared" si="69"/>
        <v>1.0200742748168223</v>
      </c>
    </row>
    <row r="1696" spans="1:15" ht="9.75" outlineLevel="4">
      <c r="A1696" s="3" t="s">
        <v>12</v>
      </c>
      <c r="B1696" s="3" t="s">
        <v>13</v>
      </c>
      <c r="C1696" s="22"/>
      <c r="D1696" s="4" t="s">
        <v>437</v>
      </c>
      <c r="E1696" s="4" t="s">
        <v>438</v>
      </c>
      <c r="F1696" s="6">
        <v>980.4</v>
      </c>
      <c r="G1696" s="6">
        <v>11.8</v>
      </c>
      <c r="H1696" s="6">
        <v>253.1</v>
      </c>
      <c r="I1696" s="6">
        <v>64.6</v>
      </c>
      <c r="J1696" s="6">
        <v>673.6</v>
      </c>
      <c r="K1696" s="6">
        <v>431</v>
      </c>
      <c r="L1696" s="6">
        <v>13.9</v>
      </c>
      <c r="M1696" s="6">
        <v>3400</v>
      </c>
      <c r="N1696" s="11" t="s">
        <v>16</v>
      </c>
      <c r="O1696" s="26">
        <f t="shared" si="69"/>
        <v>0.43961648306813544</v>
      </c>
    </row>
    <row r="1697" spans="1:15" ht="9.75" outlineLevel="4">
      <c r="A1697" s="3" t="s">
        <v>12</v>
      </c>
      <c r="B1697" s="3" t="s">
        <v>13</v>
      </c>
      <c r="C1697" s="22"/>
      <c r="D1697" s="4" t="s">
        <v>330</v>
      </c>
      <c r="E1697" s="4" t="s">
        <v>331</v>
      </c>
      <c r="F1697" s="6">
        <v>955.5</v>
      </c>
      <c r="G1697" s="6">
        <v>173.6</v>
      </c>
      <c r="H1697" s="6">
        <v>4040.7</v>
      </c>
      <c r="I1697" s="6">
        <v>2826.2</v>
      </c>
      <c r="J1697" s="6">
        <v>3265.7</v>
      </c>
      <c r="K1697" s="6">
        <v>2694.2</v>
      </c>
      <c r="L1697" s="6">
        <v>78.6</v>
      </c>
      <c r="M1697" s="6">
        <v>7138</v>
      </c>
      <c r="N1697" s="11" t="s">
        <v>16</v>
      </c>
      <c r="O1697" s="26">
        <f t="shared" si="69"/>
        <v>2.819675562532705</v>
      </c>
    </row>
    <row r="1698" spans="1:15" ht="9.75" outlineLevel="4">
      <c r="A1698" s="3" t="s">
        <v>12</v>
      </c>
      <c r="B1698" s="3" t="s">
        <v>13</v>
      </c>
      <c r="C1698" s="22"/>
      <c r="D1698" s="4" t="s">
        <v>469</v>
      </c>
      <c r="E1698" s="4" t="s">
        <v>64</v>
      </c>
      <c r="F1698" s="6">
        <v>948.4</v>
      </c>
      <c r="G1698" s="6">
        <v>153.5</v>
      </c>
      <c r="H1698" s="6">
        <v>2269</v>
      </c>
      <c r="I1698" s="6">
        <v>775.3</v>
      </c>
      <c r="J1698" s="6">
        <v>2259.4</v>
      </c>
      <c r="K1698" s="6">
        <v>2092.4</v>
      </c>
      <c r="L1698" s="6">
        <v>137.3</v>
      </c>
      <c r="M1698" s="6">
        <v>2415</v>
      </c>
      <c r="N1698" s="11" t="s">
        <v>16</v>
      </c>
      <c r="O1698" s="26">
        <f t="shared" si="69"/>
        <v>2.2062420919443273</v>
      </c>
    </row>
    <row r="1699" spans="1:15" ht="9.75" outlineLevel="4">
      <c r="A1699" s="3" t="s">
        <v>12</v>
      </c>
      <c r="B1699" s="3" t="s">
        <v>13</v>
      </c>
      <c r="C1699" s="22"/>
      <c r="D1699" s="4" t="s">
        <v>590</v>
      </c>
      <c r="E1699" s="4" t="s">
        <v>64</v>
      </c>
      <c r="F1699" s="6">
        <v>939.2</v>
      </c>
      <c r="G1699" s="6">
        <v>38.9</v>
      </c>
      <c r="H1699" s="6">
        <v>338.3</v>
      </c>
      <c r="I1699" s="6">
        <v>206.6</v>
      </c>
      <c r="J1699" s="6">
        <v>3817.7</v>
      </c>
      <c r="K1699" s="6">
        <v>3081.1</v>
      </c>
      <c r="L1699" s="6">
        <v>84.2</v>
      </c>
      <c r="M1699" s="9">
        <v>0</v>
      </c>
      <c r="N1699" s="11" t="s">
        <v>16</v>
      </c>
      <c r="O1699" s="26">
        <f t="shared" si="69"/>
        <v>3.280557921635434</v>
      </c>
    </row>
    <row r="1700" spans="1:15" ht="9.75" outlineLevel="4">
      <c r="A1700" s="3" t="s">
        <v>12</v>
      </c>
      <c r="B1700" s="3" t="s">
        <v>13</v>
      </c>
      <c r="C1700" s="22"/>
      <c r="D1700" s="4" t="s">
        <v>503</v>
      </c>
      <c r="E1700" s="4" t="s">
        <v>504</v>
      </c>
      <c r="F1700" s="6">
        <v>938.1</v>
      </c>
      <c r="G1700" s="6">
        <v>20.6</v>
      </c>
      <c r="H1700" s="6">
        <v>555.6</v>
      </c>
      <c r="I1700" s="6">
        <v>364.4</v>
      </c>
      <c r="J1700" s="6">
        <v>3134.8</v>
      </c>
      <c r="K1700" s="6">
        <v>1842</v>
      </c>
      <c r="L1700" s="6">
        <v>10.9</v>
      </c>
      <c r="M1700" s="6">
        <v>1550</v>
      </c>
      <c r="N1700" s="11" t="s">
        <v>16</v>
      </c>
      <c r="O1700" s="26">
        <f t="shared" si="69"/>
        <v>1.9635433322673488</v>
      </c>
    </row>
    <row r="1701" spans="1:15" ht="9.75" outlineLevel="4">
      <c r="A1701" s="3" t="s">
        <v>12</v>
      </c>
      <c r="B1701" s="3" t="s">
        <v>13</v>
      </c>
      <c r="C1701" s="22"/>
      <c r="D1701" s="4" t="s">
        <v>505</v>
      </c>
      <c r="E1701" s="4" t="s">
        <v>64</v>
      </c>
      <c r="F1701" s="6">
        <v>932</v>
      </c>
      <c r="G1701" s="6">
        <v>57.2</v>
      </c>
      <c r="H1701" s="6">
        <v>413.9</v>
      </c>
      <c r="I1701" s="6">
        <v>111.8</v>
      </c>
      <c r="J1701" s="6">
        <v>1176</v>
      </c>
      <c r="K1701" s="6">
        <v>520.6</v>
      </c>
      <c r="L1701" s="6">
        <v>51.1</v>
      </c>
      <c r="M1701" s="6">
        <v>1530</v>
      </c>
      <c r="N1701" s="11" t="s">
        <v>16</v>
      </c>
      <c r="O1701" s="26">
        <f t="shared" si="69"/>
        <v>0.5585836909871245</v>
      </c>
    </row>
    <row r="1702" spans="1:15" ht="9.75" outlineLevel="4">
      <c r="A1702" s="3" t="s">
        <v>12</v>
      </c>
      <c r="B1702" s="3" t="s">
        <v>13</v>
      </c>
      <c r="C1702" s="22"/>
      <c r="D1702" s="4" t="s">
        <v>380</v>
      </c>
      <c r="E1702" s="4" t="s">
        <v>381</v>
      </c>
      <c r="F1702" s="6">
        <v>906.4</v>
      </c>
      <c r="G1702" s="6">
        <v>12.4</v>
      </c>
      <c r="H1702" s="6">
        <v>192.6</v>
      </c>
      <c r="I1702" s="6">
        <v>70.4</v>
      </c>
      <c r="J1702" s="6">
        <v>335.9</v>
      </c>
      <c r="K1702" s="6">
        <v>220.3</v>
      </c>
      <c r="L1702" s="6">
        <v>15.5</v>
      </c>
      <c r="M1702" s="6">
        <v>5226</v>
      </c>
      <c r="N1702" s="11" t="s">
        <v>16</v>
      </c>
      <c r="O1702" s="26">
        <f aca="true" t="shared" si="70" ref="O1702:O1765">K1702/F1702</f>
        <v>0.2430494263018535</v>
      </c>
    </row>
    <row r="1703" spans="1:15" ht="9.75" outlineLevel="4">
      <c r="A1703" s="3" t="s">
        <v>12</v>
      </c>
      <c r="B1703" s="3" t="s">
        <v>13</v>
      </c>
      <c r="C1703" s="22"/>
      <c r="D1703" s="4" t="s">
        <v>547</v>
      </c>
      <c r="E1703" s="4" t="s">
        <v>548</v>
      </c>
      <c r="F1703" s="6">
        <v>896.7</v>
      </c>
      <c r="G1703" s="10">
        <v>1.06</v>
      </c>
      <c r="H1703" s="9">
        <v>0</v>
      </c>
      <c r="I1703" s="9">
        <v>0</v>
      </c>
      <c r="J1703" s="6">
        <v>1674.4</v>
      </c>
      <c r="K1703" s="6">
        <v>1537.2</v>
      </c>
      <c r="L1703" s="10">
        <v>2.08</v>
      </c>
      <c r="M1703" s="6">
        <v>585</v>
      </c>
      <c r="N1703" s="11" t="s">
        <v>16</v>
      </c>
      <c r="O1703" s="26">
        <f t="shared" si="70"/>
        <v>1.7142857142857142</v>
      </c>
    </row>
    <row r="1704" spans="1:15" ht="9.75" outlineLevel="4">
      <c r="A1704" s="3" t="s">
        <v>12</v>
      </c>
      <c r="B1704" s="3" t="s">
        <v>13</v>
      </c>
      <c r="C1704" s="22"/>
      <c r="D1704" s="4" t="s">
        <v>461</v>
      </c>
      <c r="E1704" s="4" t="s">
        <v>462</v>
      </c>
      <c r="F1704" s="6">
        <v>890</v>
      </c>
      <c r="G1704" s="6">
        <v>12</v>
      </c>
      <c r="H1704" s="6">
        <v>156.8</v>
      </c>
      <c r="I1704" s="6">
        <v>64.6</v>
      </c>
      <c r="J1704" s="6">
        <v>685</v>
      </c>
      <c r="K1704" s="6">
        <v>475</v>
      </c>
      <c r="L1704" s="6">
        <v>16.7</v>
      </c>
      <c r="M1704" s="6">
        <v>2600</v>
      </c>
      <c r="N1704" s="11" t="s">
        <v>16</v>
      </c>
      <c r="O1704" s="26">
        <f t="shared" si="70"/>
        <v>0.5337078651685393</v>
      </c>
    </row>
    <row r="1705" spans="1:15" ht="9.75" outlineLevel="4">
      <c r="A1705" s="3" t="s">
        <v>12</v>
      </c>
      <c r="B1705" s="3" t="s">
        <v>13</v>
      </c>
      <c r="C1705" s="22"/>
      <c r="D1705" s="4" t="s">
        <v>400</v>
      </c>
      <c r="E1705" s="4" t="s">
        <v>401</v>
      </c>
      <c r="F1705" s="6">
        <v>869.1</v>
      </c>
      <c r="G1705" s="6">
        <v>40.7</v>
      </c>
      <c r="H1705" s="6">
        <v>827</v>
      </c>
      <c r="I1705" s="6">
        <v>343.4</v>
      </c>
      <c r="J1705" s="6">
        <v>1032.7</v>
      </c>
      <c r="K1705" s="6">
        <v>718.4</v>
      </c>
      <c r="L1705" s="6">
        <v>19</v>
      </c>
      <c r="M1705" s="6">
        <v>4800</v>
      </c>
      <c r="N1705" s="11" t="s">
        <v>16</v>
      </c>
      <c r="O1705" s="26">
        <f t="shared" si="70"/>
        <v>0.8266022321942239</v>
      </c>
    </row>
    <row r="1706" spans="1:15" ht="9.75" outlineLevel="4">
      <c r="A1706" s="3" t="s">
        <v>12</v>
      </c>
      <c r="B1706" s="3" t="s">
        <v>13</v>
      </c>
      <c r="C1706" s="22"/>
      <c r="D1706" s="4" t="s">
        <v>351</v>
      </c>
      <c r="E1706" s="4" t="s">
        <v>352</v>
      </c>
      <c r="F1706" s="6">
        <v>855.9</v>
      </c>
      <c r="G1706" s="6">
        <v>39.3</v>
      </c>
      <c r="H1706" s="6">
        <v>635.6</v>
      </c>
      <c r="I1706" s="6">
        <v>278</v>
      </c>
      <c r="J1706" s="6">
        <v>828.9</v>
      </c>
      <c r="K1706" s="6">
        <v>521.4</v>
      </c>
      <c r="L1706" s="6">
        <v>54.4</v>
      </c>
      <c r="M1706" s="6">
        <v>6553</v>
      </c>
      <c r="N1706" s="11" t="s">
        <v>16</v>
      </c>
      <c r="O1706" s="26">
        <f t="shared" si="70"/>
        <v>0.6091833158079215</v>
      </c>
    </row>
    <row r="1707" spans="1:15" ht="9.75" outlineLevel="4">
      <c r="A1707" s="3" t="s">
        <v>12</v>
      </c>
      <c r="B1707" s="3" t="s">
        <v>13</v>
      </c>
      <c r="C1707" s="22"/>
      <c r="D1707" s="4" t="s">
        <v>332</v>
      </c>
      <c r="E1707" s="4" t="s">
        <v>333</v>
      </c>
      <c r="F1707" s="6">
        <v>844.6</v>
      </c>
      <c r="G1707" s="6">
        <v>13.3</v>
      </c>
      <c r="H1707" s="6">
        <v>132.3</v>
      </c>
      <c r="I1707" s="6">
        <v>70.9</v>
      </c>
      <c r="J1707" s="6">
        <v>1577.8</v>
      </c>
      <c r="K1707" s="6">
        <v>1221.9</v>
      </c>
      <c r="L1707" s="6">
        <v>18</v>
      </c>
      <c r="M1707" s="6">
        <v>7100</v>
      </c>
      <c r="N1707" s="11" t="s">
        <v>16</v>
      </c>
      <c r="O1707" s="26">
        <f t="shared" si="70"/>
        <v>1.4467203409898177</v>
      </c>
    </row>
    <row r="1708" spans="1:15" ht="9.75" outlineLevel="4">
      <c r="A1708" s="3" t="s">
        <v>12</v>
      </c>
      <c r="B1708" s="3" t="s">
        <v>13</v>
      </c>
      <c r="C1708" s="22"/>
      <c r="D1708" s="4" t="s">
        <v>202</v>
      </c>
      <c r="E1708" s="4" t="s">
        <v>64</v>
      </c>
      <c r="F1708" s="6">
        <v>832.8</v>
      </c>
      <c r="G1708" s="6">
        <v>128.4</v>
      </c>
      <c r="H1708" s="6">
        <v>796.4</v>
      </c>
      <c r="I1708" s="6">
        <v>682</v>
      </c>
      <c r="J1708" s="6">
        <v>1864.1</v>
      </c>
      <c r="K1708" s="6">
        <v>1499.4</v>
      </c>
      <c r="L1708" s="6">
        <v>72.3</v>
      </c>
      <c r="M1708" s="6">
        <v>20000</v>
      </c>
      <c r="N1708" s="11" t="s">
        <v>16</v>
      </c>
      <c r="O1708" s="26">
        <f t="shared" si="70"/>
        <v>1.8004322766570606</v>
      </c>
    </row>
    <row r="1709" spans="1:15" ht="9.75" outlineLevel="4">
      <c r="A1709" s="3" t="s">
        <v>12</v>
      </c>
      <c r="B1709" s="3" t="s">
        <v>13</v>
      </c>
      <c r="C1709" s="22"/>
      <c r="D1709" s="4" t="s">
        <v>434</v>
      </c>
      <c r="E1709" s="4" t="s">
        <v>64</v>
      </c>
      <c r="F1709" s="6">
        <v>831.8</v>
      </c>
      <c r="G1709" s="6">
        <v>24.4</v>
      </c>
      <c r="H1709" s="6">
        <v>384.5</v>
      </c>
      <c r="I1709" s="6">
        <v>119.1</v>
      </c>
      <c r="J1709" s="6">
        <v>1538</v>
      </c>
      <c r="K1709" s="6">
        <v>1019.9</v>
      </c>
      <c r="L1709" s="6">
        <v>27.2</v>
      </c>
      <c r="M1709" s="6">
        <v>3404</v>
      </c>
      <c r="N1709" s="11" t="s">
        <v>16</v>
      </c>
      <c r="O1709" s="26">
        <f t="shared" si="70"/>
        <v>1.2261360904063476</v>
      </c>
    </row>
    <row r="1710" spans="1:15" ht="9.75" outlineLevel="4">
      <c r="A1710" s="3" t="s">
        <v>12</v>
      </c>
      <c r="B1710" s="3" t="s">
        <v>13</v>
      </c>
      <c r="C1710" s="22"/>
      <c r="D1710" s="4" t="s">
        <v>482</v>
      </c>
      <c r="E1710" s="4" t="s">
        <v>483</v>
      </c>
      <c r="F1710" s="6">
        <v>814.8</v>
      </c>
      <c r="G1710" s="6">
        <v>134</v>
      </c>
      <c r="H1710" s="6">
        <v>2079.7</v>
      </c>
      <c r="I1710" s="6">
        <v>616.2</v>
      </c>
      <c r="J1710" s="6">
        <v>1262</v>
      </c>
      <c r="K1710" s="6">
        <v>860.7</v>
      </c>
      <c r="L1710" s="6">
        <v>177.4</v>
      </c>
      <c r="M1710" s="6">
        <v>2022</v>
      </c>
      <c r="N1710" s="11" t="s">
        <v>16</v>
      </c>
      <c r="O1710" s="26">
        <f t="shared" si="70"/>
        <v>1.0563328424153167</v>
      </c>
    </row>
    <row r="1711" spans="1:15" ht="9.75" outlineLevel="4">
      <c r="A1711" s="3" t="s">
        <v>12</v>
      </c>
      <c r="B1711" s="3" t="s">
        <v>13</v>
      </c>
      <c r="C1711" s="22"/>
      <c r="D1711" s="4" t="s">
        <v>398</v>
      </c>
      <c r="E1711" s="4" t="s">
        <v>399</v>
      </c>
      <c r="F1711" s="6">
        <v>812.9</v>
      </c>
      <c r="G1711" s="6">
        <v>46.6</v>
      </c>
      <c r="H1711" s="6">
        <v>1006.4</v>
      </c>
      <c r="I1711" s="6">
        <v>595.3</v>
      </c>
      <c r="J1711" s="6">
        <v>2360.3</v>
      </c>
      <c r="K1711" s="6">
        <v>1470.9</v>
      </c>
      <c r="L1711" s="6">
        <v>54.5</v>
      </c>
      <c r="M1711" s="6">
        <v>4825</v>
      </c>
      <c r="N1711" s="11" t="s">
        <v>16</v>
      </c>
      <c r="O1711" s="26">
        <f t="shared" si="70"/>
        <v>1.8094476565383197</v>
      </c>
    </row>
    <row r="1712" spans="1:15" ht="9.75" outlineLevel="4">
      <c r="A1712" s="3" t="s">
        <v>12</v>
      </c>
      <c r="B1712" s="3" t="s">
        <v>13</v>
      </c>
      <c r="C1712" s="22"/>
      <c r="D1712" s="4" t="s">
        <v>432</v>
      </c>
      <c r="E1712" s="4" t="s">
        <v>433</v>
      </c>
      <c r="F1712" s="6">
        <v>781.9</v>
      </c>
      <c r="G1712" s="6">
        <v>28</v>
      </c>
      <c r="H1712" s="6">
        <v>360.4</v>
      </c>
      <c r="I1712" s="6">
        <v>169.1</v>
      </c>
      <c r="J1712" s="6">
        <v>769.1</v>
      </c>
      <c r="K1712" s="6">
        <v>536.8</v>
      </c>
      <c r="L1712" s="6">
        <v>48.7</v>
      </c>
      <c r="M1712" s="6">
        <v>3500</v>
      </c>
      <c r="N1712" s="11" t="s">
        <v>16</v>
      </c>
      <c r="O1712" s="26">
        <f t="shared" si="70"/>
        <v>0.6865328047064841</v>
      </c>
    </row>
    <row r="1713" spans="1:15" ht="9.75" outlineLevel="4">
      <c r="A1713" s="3" t="s">
        <v>12</v>
      </c>
      <c r="B1713" s="3" t="s">
        <v>13</v>
      </c>
      <c r="C1713" s="22"/>
      <c r="D1713" s="4" t="s">
        <v>509</v>
      </c>
      <c r="E1713" s="4" t="s">
        <v>510</v>
      </c>
      <c r="F1713" s="6">
        <v>758</v>
      </c>
      <c r="G1713" s="14">
        <v>-0.835</v>
      </c>
      <c r="H1713" s="6">
        <v>170</v>
      </c>
      <c r="I1713" s="6">
        <v>77.3</v>
      </c>
      <c r="J1713" s="6">
        <v>647.3</v>
      </c>
      <c r="K1713" s="6">
        <v>365.6</v>
      </c>
      <c r="L1713" s="6">
        <v>20.9</v>
      </c>
      <c r="M1713" s="6">
        <v>1331</v>
      </c>
      <c r="N1713" s="11" t="s">
        <v>16</v>
      </c>
      <c r="O1713" s="26">
        <f t="shared" si="70"/>
        <v>0.4823218997361478</v>
      </c>
    </row>
    <row r="1714" spans="1:15" ht="9.75" outlineLevel="4">
      <c r="A1714" s="3" t="s">
        <v>12</v>
      </c>
      <c r="B1714" s="3" t="s">
        <v>13</v>
      </c>
      <c r="C1714" s="22"/>
      <c r="D1714" s="4" t="s">
        <v>478</v>
      </c>
      <c r="E1714" s="4" t="s">
        <v>479</v>
      </c>
      <c r="F1714" s="6">
        <v>757.5</v>
      </c>
      <c r="G1714" s="10">
        <v>8.99</v>
      </c>
      <c r="H1714" s="6">
        <v>130.6</v>
      </c>
      <c r="I1714" s="6">
        <v>69.8</v>
      </c>
      <c r="J1714" s="6">
        <v>677.5</v>
      </c>
      <c r="K1714" s="6">
        <v>482.5</v>
      </c>
      <c r="L1714" s="6">
        <v>17.2</v>
      </c>
      <c r="M1714" s="6">
        <v>2100</v>
      </c>
      <c r="N1714" s="11" t="s">
        <v>16</v>
      </c>
      <c r="O1714" s="26">
        <f t="shared" si="70"/>
        <v>0.636963696369637</v>
      </c>
    </row>
    <row r="1715" spans="1:15" ht="9.75" outlineLevel="4">
      <c r="A1715" s="3" t="s">
        <v>12</v>
      </c>
      <c r="B1715" s="3" t="s">
        <v>13</v>
      </c>
      <c r="C1715" s="22"/>
      <c r="D1715" s="4" t="s">
        <v>392</v>
      </c>
      <c r="E1715" s="4" t="s">
        <v>393</v>
      </c>
      <c r="F1715" s="6">
        <v>754.6</v>
      </c>
      <c r="G1715" s="6">
        <v>19.1</v>
      </c>
      <c r="H1715" s="6">
        <v>594.9</v>
      </c>
      <c r="I1715" s="6">
        <v>277</v>
      </c>
      <c r="J1715" s="6">
        <v>607.3</v>
      </c>
      <c r="K1715" s="6">
        <v>448.1</v>
      </c>
      <c r="L1715" s="6">
        <v>19.8</v>
      </c>
      <c r="M1715" s="6">
        <v>5000</v>
      </c>
      <c r="N1715" s="11" t="s">
        <v>16</v>
      </c>
      <c r="O1715" s="26">
        <f t="shared" si="70"/>
        <v>0.5938245428041347</v>
      </c>
    </row>
    <row r="1716" spans="1:15" ht="9.75" outlineLevel="4">
      <c r="A1716" s="3" t="s">
        <v>12</v>
      </c>
      <c r="B1716" s="3" t="s">
        <v>13</v>
      </c>
      <c r="C1716" s="22"/>
      <c r="D1716" s="4" t="s">
        <v>285</v>
      </c>
      <c r="E1716" s="4" t="s">
        <v>286</v>
      </c>
      <c r="F1716" s="6">
        <v>746.8</v>
      </c>
      <c r="G1716" s="6">
        <v>69.5</v>
      </c>
      <c r="H1716" s="6">
        <v>688.2</v>
      </c>
      <c r="I1716" s="6">
        <v>436</v>
      </c>
      <c r="J1716" s="6">
        <v>950.7</v>
      </c>
      <c r="K1716" s="6">
        <v>687.7</v>
      </c>
      <c r="L1716" s="6">
        <v>129.7</v>
      </c>
      <c r="M1716" s="6">
        <v>10930</v>
      </c>
      <c r="N1716" s="11" t="s">
        <v>16</v>
      </c>
      <c r="O1716" s="26">
        <f t="shared" si="70"/>
        <v>0.9208623460096412</v>
      </c>
    </row>
    <row r="1717" spans="1:15" ht="9.75" outlineLevel="4">
      <c r="A1717" s="3" t="s">
        <v>12</v>
      </c>
      <c r="B1717" s="3" t="s">
        <v>13</v>
      </c>
      <c r="C1717" s="22"/>
      <c r="D1717" s="4" t="s">
        <v>328</v>
      </c>
      <c r="E1717" s="4" t="s">
        <v>329</v>
      </c>
      <c r="F1717" s="6">
        <v>746.7</v>
      </c>
      <c r="G1717" s="6">
        <v>50.5</v>
      </c>
      <c r="H1717" s="6">
        <v>911.8</v>
      </c>
      <c r="I1717" s="6">
        <v>740.8</v>
      </c>
      <c r="J1717" s="6">
        <v>1289.7</v>
      </c>
      <c r="K1717" s="6">
        <v>1160.4</v>
      </c>
      <c r="L1717" s="6">
        <v>80.6</v>
      </c>
      <c r="M1717" s="6">
        <v>7400</v>
      </c>
      <c r="N1717" s="11" t="s">
        <v>16</v>
      </c>
      <c r="O1717" s="26">
        <f t="shared" si="70"/>
        <v>1.554037766171153</v>
      </c>
    </row>
    <row r="1718" spans="1:15" ht="9.75" outlineLevel="4">
      <c r="A1718" s="3" t="s">
        <v>12</v>
      </c>
      <c r="B1718" s="3" t="s">
        <v>13</v>
      </c>
      <c r="C1718" s="22"/>
      <c r="D1718" s="4" t="s">
        <v>370</v>
      </c>
      <c r="E1718" s="4" t="s">
        <v>64</v>
      </c>
      <c r="F1718" s="6">
        <v>738.2</v>
      </c>
      <c r="G1718" s="6">
        <v>59</v>
      </c>
      <c r="H1718" s="6">
        <v>1838.8</v>
      </c>
      <c r="I1718" s="6">
        <v>1173.2</v>
      </c>
      <c r="J1718" s="6">
        <v>1296.6</v>
      </c>
      <c r="K1718" s="6">
        <v>1157.2</v>
      </c>
      <c r="L1718" s="6">
        <v>18.7</v>
      </c>
      <c r="M1718" s="6">
        <v>5709</v>
      </c>
      <c r="N1718" s="11" t="s">
        <v>16</v>
      </c>
      <c r="O1718" s="26">
        <f t="shared" si="70"/>
        <v>1.5675968572202654</v>
      </c>
    </row>
    <row r="1719" spans="1:15" ht="9.75" outlineLevel="4">
      <c r="A1719" s="3" t="s">
        <v>12</v>
      </c>
      <c r="B1719" s="3" t="s">
        <v>13</v>
      </c>
      <c r="C1719" s="22"/>
      <c r="D1719" s="4" t="s">
        <v>492</v>
      </c>
      <c r="E1719" s="4" t="s">
        <v>64</v>
      </c>
      <c r="F1719" s="6">
        <v>711.6</v>
      </c>
      <c r="G1719" s="6">
        <v>116.4</v>
      </c>
      <c r="H1719" s="6">
        <v>2265.8</v>
      </c>
      <c r="I1719" s="6">
        <v>672.8</v>
      </c>
      <c r="J1719" s="6">
        <v>1539.4</v>
      </c>
      <c r="K1719" s="6">
        <v>1392.8</v>
      </c>
      <c r="L1719" s="6">
        <v>120.3</v>
      </c>
      <c r="M1719" s="6">
        <v>1890</v>
      </c>
      <c r="N1719" s="11" t="s">
        <v>16</v>
      </c>
      <c r="O1719" s="26">
        <f t="shared" si="70"/>
        <v>1.9572793704328273</v>
      </c>
    </row>
    <row r="1720" spans="1:15" ht="9.75" outlineLevel="4">
      <c r="A1720" s="3" t="s">
        <v>12</v>
      </c>
      <c r="B1720" s="3" t="s">
        <v>13</v>
      </c>
      <c r="C1720" s="22"/>
      <c r="D1720" s="4" t="s">
        <v>198</v>
      </c>
      <c r="E1720" s="4" t="s">
        <v>199</v>
      </c>
      <c r="F1720" s="6">
        <v>692.8</v>
      </c>
      <c r="G1720" s="6">
        <v>31.8</v>
      </c>
      <c r="H1720" s="6">
        <v>385.8</v>
      </c>
      <c r="I1720" s="6">
        <v>179.4</v>
      </c>
      <c r="J1720" s="6">
        <v>369.4</v>
      </c>
      <c r="K1720" s="6">
        <v>266.4</v>
      </c>
      <c r="L1720" s="6">
        <v>50</v>
      </c>
      <c r="M1720" s="6">
        <v>20400</v>
      </c>
      <c r="N1720" s="11" t="s">
        <v>16</v>
      </c>
      <c r="O1720" s="26">
        <f t="shared" si="70"/>
        <v>0.384526558891455</v>
      </c>
    </row>
    <row r="1721" spans="1:15" ht="9.75" outlineLevel="4">
      <c r="A1721" s="3" t="s">
        <v>12</v>
      </c>
      <c r="B1721" s="3" t="s">
        <v>13</v>
      </c>
      <c r="C1721" s="22"/>
      <c r="D1721" s="4" t="s">
        <v>316</v>
      </c>
      <c r="E1721" s="4" t="s">
        <v>317</v>
      </c>
      <c r="F1721" s="6">
        <v>689.9</v>
      </c>
      <c r="G1721" s="6">
        <v>49</v>
      </c>
      <c r="H1721" s="6">
        <v>939.9</v>
      </c>
      <c r="I1721" s="6">
        <v>501.5</v>
      </c>
      <c r="J1721" s="6">
        <v>898.1</v>
      </c>
      <c r="K1721" s="6">
        <v>738.1</v>
      </c>
      <c r="L1721" s="6">
        <v>59.7</v>
      </c>
      <c r="M1721" s="6">
        <v>7800</v>
      </c>
      <c r="N1721" s="11" t="s">
        <v>16</v>
      </c>
      <c r="O1721" s="26">
        <f t="shared" si="70"/>
        <v>1.0698651978547615</v>
      </c>
    </row>
    <row r="1722" spans="1:15" ht="9.75" outlineLevel="4">
      <c r="A1722" s="3" t="s">
        <v>12</v>
      </c>
      <c r="B1722" s="3" t="s">
        <v>13</v>
      </c>
      <c r="C1722" s="22"/>
      <c r="D1722" s="4" t="s">
        <v>463</v>
      </c>
      <c r="E1722" s="4" t="s">
        <v>464</v>
      </c>
      <c r="F1722" s="6">
        <v>687.1</v>
      </c>
      <c r="G1722" s="6">
        <v>15.3</v>
      </c>
      <c r="H1722" s="6">
        <v>729.7</v>
      </c>
      <c r="I1722" s="6">
        <v>136</v>
      </c>
      <c r="J1722" s="6">
        <v>476.4</v>
      </c>
      <c r="K1722" s="6">
        <v>403.5</v>
      </c>
      <c r="L1722" s="6">
        <v>26</v>
      </c>
      <c r="M1722" s="6">
        <v>2500</v>
      </c>
      <c r="N1722" s="11" t="s">
        <v>16</v>
      </c>
      <c r="O1722" s="26">
        <f t="shared" si="70"/>
        <v>0.5872507640809198</v>
      </c>
    </row>
    <row r="1723" spans="1:15" ht="9.75" outlineLevel="4">
      <c r="A1723" s="3" t="s">
        <v>12</v>
      </c>
      <c r="B1723" s="3" t="s">
        <v>13</v>
      </c>
      <c r="C1723" s="22"/>
      <c r="D1723" s="4" t="s">
        <v>456</v>
      </c>
      <c r="E1723" s="4" t="s">
        <v>457</v>
      </c>
      <c r="F1723" s="6">
        <v>684.6</v>
      </c>
      <c r="G1723" s="10">
        <v>6.49</v>
      </c>
      <c r="H1723" s="6">
        <v>356</v>
      </c>
      <c r="I1723" s="6">
        <v>180.6</v>
      </c>
      <c r="J1723" s="6">
        <v>1968.7</v>
      </c>
      <c r="K1723" s="6">
        <v>1709.4</v>
      </c>
      <c r="L1723" s="6">
        <v>34.4</v>
      </c>
      <c r="M1723" s="6">
        <v>2700</v>
      </c>
      <c r="N1723" s="11" t="s">
        <v>16</v>
      </c>
      <c r="O1723" s="26">
        <f t="shared" si="70"/>
        <v>2.4969325153374236</v>
      </c>
    </row>
    <row r="1724" spans="1:15" ht="9.75" outlineLevel="4">
      <c r="A1724" s="3" t="s">
        <v>12</v>
      </c>
      <c r="B1724" s="3" t="s">
        <v>13</v>
      </c>
      <c r="C1724" s="22"/>
      <c r="D1724" s="4" t="s">
        <v>376</v>
      </c>
      <c r="E1724" s="4" t="s">
        <v>377</v>
      </c>
      <c r="F1724" s="6">
        <v>675</v>
      </c>
      <c r="G1724" s="6">
        <v>40.7</v>
      </c>
      <c r="H1724" s="6">
        <v>563.5</v>
      </c>
      <c r="I1724" s="6">
        <v>495.4</v>
      </c>
      <c r="J1724" s="6">
        <v>4742.8</v>
      </c>
      <c r="K1724" s="6">
        <v>3961.3</v>
      </c>
      <c r="L1724" s="6">
        <v>36.6</v>
      </c>
      <c r="M1724" s="6">
        <v>5300</v>
      </c>
      <c r="N1724" s="11" t="s">
        <v>16</v>
      </c>
      <c r="O1724" s="26">
        <f t="shared" si="70"/>
        <v>5.868592592592593</v>
      </c>
    </row>
    <row r="1725" spans="1:15" ht="9.75" outlineLevel="4">
      <c r="A1725" s="3" t="s">
        <v>12</v>
      </c>
      <c r="B1725" s="3" t="s">
        <v>13</v>
      </c>
      <c r="C1725" s="22"/>
      <c r="D1725" s="4" t="s">
        <v>414</v>
      </c>
      <c r="E1725" s="4" t="s">
        <v>415</v>
      </c>
      <c r="F1725" s="6">
        <v>660.6</v>
      </c>
      <c r="G1725" s="6">
        <v>24.4</v>
      </c>
      <c r="H1725" s="6">
        <v>307.5</v>
      </c>
      <c r="I1725" s="6">
        <v>85.3</v>
      </c>
      <c r="J1725" s="6">
        <v>398.8</v>
      </c>
      <c r="K1725" s="6">
        <v>244.1</v>
      </c>
      <c r="L1725" s="6">
        <v>24.8</v>
      </c>
      <c r="M1725" s="6">
        <v>4200</v>
      </c>
      <c r="N1725" s="11" t="s">
        <v>16</v>
      </c>
      <c r="O1725" s="26">
        <f t="shared" si="70"/>
        <v>0.3695125643354526</v>
      </c>
    </row>
    <row r="1726" spans="1:15" ht="9.75" outlineLevel="4">
      <c r="A1726" s="3" t="s">
        <v>12</v>
      </c>
      <c r="B1726" s="3" t="s">
        <v>13</v>
      </c>
      <c r="C1726" s="22"/>
      <c r="D1726" s="4" t="s">
        <v>448</v>
      </c>
      <c r="E1726" s="4" t="s">
        <v>449</v>
      </c>
      <c r="F1726" s="6">
        <v>660</v>
      </c>
      <c r="G1726" s="10">
        <v>7.34</v>
      </c>
      <c r="H1726" s="6">
        <v>74.7</v>
      </c>
      <c r="I1726" s="6">
        <v>54.3</v>
      </c>
      <c r="J1726" s="6">
        <v>270.7</v>
      </c>
      <c r="K1726" s="6">
        <v>176.9</v>
      </c>
      <c r="L1726" s="6">
        <v>30.2</v>
      </c>
      <c r="M1726" s="6">
        <v>2950</v>
      </c>
      <c r="N1726" s="11" t="s">
        <v>16</v>
      </c>
      <c r="O1726" s="26">
        <f t="shared" si="70"/>
        <v>0.26803030303030306</v>
      </c>
    </row>
    <row r="1727" spans="1:15" ht="9.75" outlineLevel="4">
      <c r="A1727" s="3" t="s">
        <v>12</v>
      </c>
      <c r="B1727" s="3" t="s">
        <v>13</v>
      </c>
      <c r="C1727" s="22"/>
      <c r="D1727" s="4" t="s">
        <v>535</v>
      </c>
      <c r="E1727" s="4" t="s">
        <v>536</v>
      </c>
      <c r="F1727" s="6">
        <v>654.7</v>
      </c>
      <c r="G1727" s="6">
        <v>10.5</v>
      </c>
      <c r="H1727" s="6">
        <v>66.4</v>
      </c>
      <c r="I1727" s="6">
        <v>47.1</v>
      </c>
      <c r="J1727" s="6">
        <v>844.9</v>
      </c>
      <c r="K1727" s="6">
        <v>737.2</v>
      </c>
      <c r="L1727" s="6">
        <v>17.6</v>
      </c>
      <c r="M1727" s="6">
        <v>872</v>
      </c>
      <c r="N1727" s="11" t="s">
        <v>16</v>
      </c>
      <c r="O1727" s="26">
        <f t="shared" si="70"/>
        <v>1.1260119138536735</v>
      </c>
    </row>
    <row r="1728" spans="1:15" ht="9.75" outlineLevel="4">
      <c r="A1728" s="3" t="s">
        <v>12</v>
      </c>
      <c r="B1728" s="3" t="s">
        <v>13</v>
      </c>
      <c r="C1728" s="22"/>
      <c r="D1728" s="4" t="s">
        <v>358</v>
      </c>
      <c r="E1728" s="4" t="s">
        <v>359</v>
      </c>
      <c r="F1728" s="6">
        <v>652.3</v>
      </c>
      <c r="G1728" s="6">
        <v>34.8</v>
      </c>
      <c r="H1728" s="6">
        <v>324</v>
      </c>
      <c r="I1728" s="6">
        <v>283.8</v>
      </c>
      <c r="J1728" s="6">
        <v>825.1</v>
      </c>
      <c r="K1728" s="6">
        <v>706.2</v>
      </c>
      <c r="L1728" s="10">
        <v>5.01</v>
      </c>
      <c r="M1728" s="6">
        <v>6133</v>
      </c>
      <c r="N1728" s="11" t="s">
        <v>16</v>
      </c>
      <c r="O1728" s="26">
        <f t="shared" si="70"/>
        <v>1.0826306913996628</v>
      </c>
    </row>
    <row r="1729" spans="1:15" ht="9.75" outlineLevel="4">
      <c r="A1729" s="3" t="s">
        <v>12</v>
      </c>
      <c r="B1729" s="3" t="s">
        <v>13</v>
      </c>
      <c r="C1729" s="22"/>
      <c r="D1729" s="4" t="s">
        <v>420</v>
      </c>
      <c r="E1729" s="4" t="s">
        <v>421</v>
      </c>
      <c r="F1729" s="6">
        <v>648.5</v>
      </c>
      <c r="G1729" s="6">
        <v>18.4</v>
      </c>
      <c r="H1729" s="6">
        <v>493.1</v>
      </c>
      <c r="I1729" s="6">
        <v>143.8</v>
      </c>
      <c r="J1729" s="6">
        <v>763.5</v>
      </c>
      <c r="K1729" s="6">
        <v>567.3</v>
      </c>
      <c r="L1729" s="10">
        <v>9.71</v>
      </c>
      <c r="M1729" s="6">
        <v>3900</v>
      </c>
      <c r="N1729" s="11" t="s">
        <v>16</v>
      </c>
      <c r="O1729" s="26">
        <f t="shared" si="70"/>
        <v>0.8747879722436391</v>
      </c>
    </row>
    <row r="1730" spans="1:15" ht="9.75" outlineLevel="4">
      <c r="A1730" s="3" t="s">
        <v>12</v>
      </c>
      <c r="B1730" s="3" t="s">
        <v>13</v>
      </c>
      <c r="C1730" s="22"/>
      <c r="D1730" s="4" t="s">
        <v>591</v>
      </c>
      <c r="E1730" s="4" t="s">
        <v>592</v>
      </c>
      <c r="F1730" s="6">
        <v>645.4</v>
      </c>
      <c r="G1730" s="6">
        <v>83.6</v>
      </c>
      <c r="H1730" s="9">
        <v>0</v>
      </c>
      <c r="I1730" s="6">
        <v>1449</v>
      </c>
      <c r="J1730" s="6">
        <v>2122.2</v>
      </c>
      <c r="K1730" s="6">
        <v>1661.6</v>
      </c>
      <c r="L1730" s="6">
        <v>155</v>
      </c>
      <c r="M1730" s="9">
        <v>0</v>
      </c>
      <c r="N1730" s="11" t="s">
        <v>16</v>
      </c>
      <c r="O1730" s="26">
        <f t="shared" si="70"/>
        <v>2.5745274248528043</v>
      </c>
    </row>
    <row r="1731" spans="1:15" ht="9.75" outlineLevel="4">
      <c r="A1731" s="3" t="s">
        <v>12</v>
      </c>
      <c r="B1731" s="3" t="s">
        <v>13</v>
      </c>
      <c r="C1731" s="22"/>
      <c r="D1731" s="4" t="s">
        <v>443</v>
      </c>
      <c r="E1731" s="4" t="s">
        <v>444</v>
      </c>
      <c r="F1731" s="6">
        <v>638</v>
      </c>
      <c r="G1731" s="10">
        <v>8.05</v>
      </c>
      <c r="H1731" s="6">
        <v>53.3</v>
      </c>
      <c r="I1731" s="6">
        <v>33.9</v>
      </c>
      <c r="J1731" s="6">
        <v>917.1</v>
      </c>
      <c r="K1731" s="6">
        <v>738.1</v>
      </c>
      <c r="L1731" s="6">
        <v>14.1</v>
      </c>
      <c r="M1731" s="6">
        <v>3250</v>
      </c>
      <c r="N1731" s="11" t="s">
        <v>16</v>
      </c>
      <c r="O1731" s="26">
        <f t="shared" si="70"/>
        <v>1.1568965517241379</v>
      </c>
    </row>
    <row r="1732" spans="1:15" ht="9.75" outlineLevel="4">
      <c r="A1732" s="3" t="s">
        <v>12</v>
      </c>
      <c r="B1732" s="3" t="s">
        <v>13</v>
      </c>
      <c r="C1732" s="22"/>
      <c r="D1732" s="4" t="s">
        <v>441</v>
      </c>
      <c r="E1732" s="4" t="s">
        <v>442</v>
      </c>
      <c r="F1732" s="6">
        <v>631.3</v>
      </c>
      <c r="G1732" s="6">
        <v>35</v>
      </c>
      <c r="H1732" s="6">
        <v>454</v>
      </c>
      <c r="I1732" s="6">
        <v>237.7</v>
      </c>
      <c r="J1732" s="6">
        <v>1462.2</v>
      </c>
      <c r="K1732" s="6">
        <v>1297.3</v>
      </c>
      <c r="L1732" s="6">
        <v>20.4</v>
      </c>
      <c r="M1732" s="6">
        <v>3287</v>
      </c>
      <c r="N1732" s="11" t="s">
        <v>16</v>
      </c>
      <c r="O1732" s="26">
        <f t="shared" si="70"/>
        <v>2.0549659432916205</v>
      </c>
    </row>
    <row r="1733" spans="1:15" ht="9.75" outlineLevel="4">
      <c r="A1733" s="3" t="s">
        <v>12</v>
      </c>
      <c r="B1733" s="3" t="s">
        <v>13</v>
      </c>
      <c r="C1733" s="22"/>
      <c r="D1733" s="4" t="s">
        <v>518</v>
      </c>
      <c r="E1733" s="4" t="s">
        <v>519</v>
      </c>
      <c r="F1733" s="6">
        <v>621.9</v>
      </c>
      <c r="G1733" s="6">
        <v>14.8</v>
      </c>
      <c r="H1733" s="6">
        <v>56.7</v>
      </c>
      <c r="I1733" s="6">
        <v>32</v>
      </c>
      <c r="J1733" s="6">
        <v>313</v>
      </c>
      <c r="K1733" s="6">
        <v>249</v>
      </c>
      <c r="L1733" s="6">
        <v>10.7</v>
      </c>
      <c r="M1733" s="6">
        <v>1160</v>
      </c>
      <c r="N1733" s="11" t="s">
        <v>16</v>
      </c>
      <c r="O1733" s="26">
        <f t="shared" si="70"/>
        <v>0.4003859141341052</v>
      </c>
    </row>
    <row r="1734" spans="1:15" ht="9.75" outlineLevel="4">
      <c r="A1734" s="3" t="s">
        <v>12</v>
      </c>
      <c r="B1734" s="3" t="s">
        <v>13</v>
      </c>
      <c r="C1734" s="22"/>
      <c r="D1734" s="4" t="s">
        <v>360</v>
      </c>
      <c r="E1734" s="4" t="s">
        <v>361</v>
      </c>
      <c r="F1734" s="6">
        <v>614.4</v>
      </c>
      <c r="G1734" s="10">
        <v>5.61</v>
      </c>
      <c r="H1734" s="6">
        <v>99.3</v>
      </c>
      <c r="I1734" s="6">
        <v>52.5</v>
      </c>
      <c r="J1734" s="6">
        <v>1327.6</v>
      </c>
      <c r="K1734" s="6">
        <v>908.8</v>
      </c>
      <c r="L1734" s="6">
        <v>19.1</v>
      </c>
      <c r="M1734" s="6">
        <v>6100</v>
      </c>
      <c r="N1734" s="11" t="s">
        <v>16</v>
      </c>
      <c r="O1734" s="26">
        <f t="shared" si="70"/>
        <v>1.4791666666666667</v>
      </c>
    </row>
    <row r="1735" spans="1:15" ht="9.75" outlineLevel="4">
      <c r="A1735" s="3" t="s">
        <v>12</v>
      </c>
      <c r="B1735" s="3" t="s">
        <v>13</v>
      </c>
      <c r="C1735" s="22"/>
      <c r="D1735" s="4" t="s">
        <v>458</v>
      </c>
      <c r="E1735" s="4" t="s">
        <v>459</v>
      </c>
      <c r="F1735" s="6">
        <v>611.8</v>
      </c>
      <c r="G1735" s="6">
        <v>11.4</v>
      </c>
      <c r="H1735" s="6">
        <v>128</v>
      </c>
      <c r="I1735" s="6">
        <v>55.2</v>
      </c>
      <c r="J1735" s="6">
        <v>343.8</v>
      </c>
      <c r="K1735" s="6">
        <v>189</v>
      </c>
      <c r="L1735" s="6">
        <v>11.4</v>
      </c>
      <c r="M1735" s="6">
        <v>2700</v>
      </c>
      <c r="N1735" s="11" t="s">
        <v>16</v>
      </c>
      <c r="O1735" s="26">
        <f t="shared" si="70"/>
        <v>0.30892448512585813</v>
      </c>
    </row>
    <row r="1736" spans="1:15" ht="9.75" outlineLevel="4">
      <c r="A1736" s="3" t="s">
        <v>12</v>
      </c>
      <c r="B1736" s="3" t="s">
        <v>13</v>
      </c>
      <c r="C1736" s="22"/>
      <c r="D1736" s="4" t="s">
        <v>288</v>
      </c>
      <c r="E1736" s="4" t="s">
        <v>289</v>
      </c>
      <c r="F1736" s="6">
        <v>611.1</v>
      </c>
      <c r="G1736" s="6">
        <v>23</v>
      </c>
      <c r="H1736" s="6">
        <v>364.3</v>
      </c>
      <c r="I1736" s="6">
        <v>191.4</v>
      </c>
      <c r="J1736" s="6">
        <v>358</v>
      </c>
      <c r="K1736" s="6">
        <v>268.6</v>
      </c>
      <c r="L1736" s="6">
        <v>74.1</v>
      </c>
      <c r="M1736" s="6">
        <v>10600</v>
      </c>
      <c r="N1736" s="11" t="s">
        <v>16</v>
      </c>
      <c r="O1736" s="26">
        <f t="shared" si="70"/>
        <v>0.43953526427753237</v>
      </c>
    </row>
    <row r="1737" spans="1:15" ht="9.75" outlineLevel="4">
      <c r="A1737" s="3" t="s">
        <v>12</v>
      </c>
      <c r="B1737" s="3" t="s">
        <v>13</v>
      </c>
      <c r="C1737" s="22"/>
      <c r="D1737" s="4" t="s">
        <v>295</v>
      </c>
      <c r="E1737" s="4" t="s">
        <v>296</v>
      </c>
      <c r="F1737" s="6">
        <v>608.9</v>
      </c>
      <c r="G1737" s="6">
        <v>26.5</v>
      </c>
      <c r="H1737" s="6">
        <v>251</v>
      </c>
      <c r="I1737" s="6">
        <v>49.3</v>
      </c>
      <c r="J1737" s="6">
        <v>294.4</v>
      </c>
      <c r="K1737" s="6">
        <v>146.9</v>
      </c>
      <c r="L1737" s="10">
        <v>9.82</v>
      </c>
      <c r="M1737" s="6">
        <v>10000</v>
      </c>
      <c r="N1737" s="11" t="s">
        <v>16</v>
      </c>
      <c r="O1737" s="26">
        <f t="shared" si="70"/>
        <v>0.24125472162916736</v>
      </c>
    </row>
    <row r="1738" spans="1:15" ht="9.75" outlineLevel="4">
      <c r="A1738" s="3" t="s">
        <v>12</v>
      </c>
      <c r="B1738" s="3" t="s">
        <v>13</v>
      </c>
      <c r="C1738" s="22"/>
      <c r="D1738" s="4" t="s">
        <v>416</v>
      </c>
      <c r="E1738" s="4" t="s">
        <v>417</v>
      </c>
      <c r="F1738" s="6">
        <v>587.6</v>
      </c>
      <c r="G1738" s="6">
        <v>53.1</v>
      </c>
      <c r="H1738" s="6">
        <v>936.8</v>
      </c>
      <c r="I1738" s="6">
        <v>529.3</v>
      </c>
      <c r="J1738" s="6">
        <v>1095</v>
      </c>
      <c r="K1738" s="6">
        <v>890.7</v>
      </c>
      <c r="L1738" s="6">
        <v>41.9</v>
      </c>
      <c r="M1738" s="6">
        <v>4150</v>
      </c>
      <c r="N1738" s="11" t="s">
        <v>16</v>
      </c>
      <c r="O1738" s="26">
        <f t="shared" si="70"/>
        <v>1.5158270932607216</v>
      </c>
    </row>
    <row r="1739" spans="1:15" ht="9.75" outlineLevel="4">
      <c r="A1739" s="3" t="s">
        <v>12</v>
      </c>
      <c r="B1739" s="3" t="s">
        <v>13</v>
      </c>
      <c r="C1739" s="22"/>
      <c r="D1739" s="4" t="s">
        <v>445</v>
      </c>
      <c r="E1739" s="4" t="s">
        <v>64</v>
      </c>
      <c r="F1739" s="6">
        <v>563.7</v>
      </c>
      <c r="G1739" s="6">
        <v>11.3</v>
      </c>
      <c r="H1739" s="6">
        <v>78.7</v>
      </c>
      <c r="I1739" s="6">
        <v>62.8</v>
      </c>
      <c r="J1739" s="6">
        <v>2303.7</v>
      </c>
      <c r="K1739" s="6">
        <v>2123.8</v>
      </c>
      <c r="L1739" s="6">
        <v>30.5</v>
      </c>
      <c r="M1739" s="6">
        <v>3200</v>
      </c>
      <c r="N1739" s="11" t="s">
        <v>16</v>
      </c>
      <c r="O1739" s="26">
        <f t="shared" si="70"/>
        <v>3.767606883093844</v>
      </c>
    </row>
    <row r="1740" spans="1:15" ht="9.75" outlineLevel="4">
      <c r="A1740" s="3" t="s">
        <v>12</v>
      </c>
      <c r="B1740" s="3" t="s">
        <v>13</v>
      </c>
      <c r="C1740" s="22"/>
      <c r="D1740" s="4" t="s">
        <v>575</v>
      </c>
      <c r="E1740" s="4" t="s">
        <v>64</v>
      </c>
      <c r="F1740" s="6">
        <v>531.9</v>
      </c>
      <c r="G1740" s="6">
        <v>49</v>
      </c>
      <c r="H1740" s="6">
        <v>423.7</v>
      </c>
      <c r="I1740" s="6">
        <v>341.3</v>
      </c>
      <c r="J1740" s="6">
        <v>539.9</v>
      </c>
      <c r="K1740" s="6">
        <v>428.2</v>
      </c>
      <c r="L1740" s="6">
        <v>53.2</v>
      </c>
      <c r="M1740" s="9">
        <v>0</v>
      </c>
      <c r="N1740" s="11" t="s">
        <v>16</v>
      </c>
      <c r="O1740" s="26">
        <f t="shared" si="70"/>
        <v>0.8050385410791502</v>
      </c>
    </row>
    <row r="1741" spans="1:15" ht="9.75" outlineLevel="4">
      <c r="A1741" s="3" t="s">
        <v>12</v>
      </c>
      <c r="B1741" s="3" t="s">
        <v>13</v>
      </c>
      <c r="C1741" s="22"/>
      <c r="D1741" s="4" t="s">
        <v>450</v>
      </c>
      <c r="E1741" s="4" t="s">
        <v>451</v>
      </c>
      <c r="F1741" s="6">
        <v>508.1</v>
      </c>
      <c r="G1741" s="6">
        <v>30.2</v>
      </c>
      <c r="H1741" s="6">
        <v>504.1</v>
      </c>
      <c r="I1741" s="6">
        <v>221.8</v>
      </c>
      <c r="J1741" s="6">
        <v>1871.6</v>
      </c>
      <c r="K1741" s="6">
        <v>1452.6</v>
      </c>
      <c r="L1741" s="6">
        <v>32.2</v>
      </c>
      <c r="M1741" s="6">
        <v>2827</v>
      </c>
      <c r="N1741" s="11" t="s">
        <v>16</v>
      </c>
      <c r="O1741" s="26">
        <f t="shared" si="70"/>
        <v>2.858886046053926</v>
      </c>
    </row>
    <row r="1742" spans="1:15" ht="9.75" outlineLevel="4">
      <c r="A1742" s="3" t="s">
        <v>12</v>
      </c>
      <c r="B1742" s="3" t="s">
        <v>13</v>
      </c>
      <c r="C1742" s="22"/>
      <c r="D1742" s="4" t="s">
        <v>573</v>
      </c>
      <c r="E1742" s="4" t="s">
        <v>64</v>
      </c>
      <c r="F1742" s="6">
        <v>498.7</v>
      </c>
      <c r="G1742" s="8" t="s">
        <v>64</v>
      </c>
      <c r="H1742" s="9">
        <v>0</v>
      </c>
      <c r="I1742" s="6">
        <v>72.3</v>
      </c>
      <c r="J1742" s="6">
        <v>1045.5</v>
      </c>
      <c r="K1742" s="6">
        <v>839.3</v>
      </c>
      <c r="L1742" s="8" t="s">
        <v>64</v>
      </c>
      <c r="M1742" s="9">
        <v>0</v>
      </c>
      <c r="N1742" s="11" t="s">
        <v>16</v>
      </c>
      <c r="O1742" s="26">
        <f t="shared" si="70"/>
        <v>1.6829757369159815</v>
      </c>
    </row>
    <row r="1743" spans="1:15" ht="9.75" outlineLevel="4">
      <c r="A1743" s="3" t="s">
        <v>12</v>
      </c>
      <c r="B1743" s="3" t="s">
        <v>13</v>
      </c>
      <c r="C1743" s="22"/>
      <c r="D1743" s="4" t="s">
        <v>583</v>
      </c>
      <c r="E1743" s="4" t="s">
        <v>584</v>
      </c>
      <c r="F1743" s="6">
        <v>496.9</v>
      </c>
      <c r="G1743" s="6">
        <v>14.9</v>
      </c>
      <c r="H1743" s="6">
        <v>170.9</v>
      </c>
      <c r="I1743" s="6">
        <v>90.1</v>
      </c>
      <c r="J1743" s="6">
        <v>220.1</v>
      </c>
      <c r="K1743" s="6">
        <v>121</v>
      </c>
      <c r="L1743" s="6">
        <v>63.3</v>
      </c>
      <c r="M1743" s="9">
        <v>0</v>
      </c>
      <c r="N1743" s="11" t="s">
        <v>16</v>
      </c>
      <c r="O1743" s="26">
        <f t="shared" si="70"/>
        <v>0.2435097605151942</v>
      </c>
    </row>
    <row r="1744" spans="1:15" ht="9.75" outlineLevel="4">
      <c r="A1744" s="3" t="s">
        <v>12</v>
      </c>
      <c r="B1744" s="3" t="s">
        <v>13</v>
      </c>
      <c r="C1744" s="22"/>
      <c r="D1744" s="4" t="s">
        <v>486</v>
      </c>
      <c r="E1744" s="4" t="s">
        <v>487</v>
      </c>
      <c r="F1744" s="6">
        <v>494.1</v>
      </c>
      <c r="G1744" s="6">
        <v>25.2</v>
      </c>
      <c r="H1744" s="6">
        <v>153.8</v>
      </c>
      <c r="I1744" s="6">
        <v>45.8</v>
      </c>
      <c r="J1744" s="6">
        <v>740.4</v>
      </c>
      <c r="K1744" s="6">
        <v>571.5</v>
      </c>
      <c r="L1744" s="6">
        <v>34</v>
      </c>
      <c r="M1744" s="6">
        <v>2000</v>
      </c>
      <c r="N1744" s="11" t="s">
        <v>16</v>
      </c>
      <c r="O1744" s="26">
        <f t="shared" si="70"/>
        <v>1.156648451730419</v>
      </c>
    </row>
    <row r="1745" spans="1:15" ht="9.75" outlineLevel="4">
      <c r="A1745" s="3" t="s">
        <v>12</v>
      </c>
      <c r="B1745" s="3" t="s">
        <v>13</v>
      </c>
      <c r="C1745" s="22"/>
      <c r="D1745" s="4" t="s">
        <v>418</v>
      </c>
      <c r="E1745" s="4" t="s">
        <v>419</v>
      </c>
      <c r="F1745" s="6">
        <v>490.3</v>
      </c>
      <c r="G1745" s="6">
        <v>12.4</v>
      </c>
      <c r="H1745" s="6">
        <v>200.9</v>
      </c>
      <c r="I1745" s="6">
        <v>115.8</v>
      </c>
      <c r="J1745" s="6">
        <v>352.7</v>
      </c>
      <c r="K1745" s="6">
        <v>277.5</v>
      </c>
      <c r="L1745" s="6">
        <v>31.4</v>
      </c>
      <c r="M1745" s="6">
        <v>3900</v>
      </c>
      <c r="N1745" s="11" t="s">
        <v>16</v>
      </c>
      <c r="O1745" s="26">
        <f t="shared" si="70"/>
        <v>0.5659800122374057</v>
      </c>
    </row>
    <row r="1746" spans="1:15" ht="9.75" outlineLevel="4">
      <c r="A1746" s="3" t="s">
        <v>12</v>
      </c>
      <c r="B1746" s="3" t="s">
        <v>13</v>
      </c>
      <c r="C1746" s="22"/>
      <c r="D1746" s="4" t="s">
        <v>500</v>
      </c>
      <c r="E1746" s="4" t="s">
        <v>64</v>
      </c>
      <c r="F1746" s="6">
        <v>490</v>
      </c>
      <c r="G1746" s="10">
        <v>8.14</v>
      </c>
      <c r="H1746" s="6">
        <v>220.6</v>
      </c>
      <c r="I1746" s="6">
        <v>68.3</v>
      </c>
      <c r="J1746" s="6">
        <v>287.4</v>
      </c>
      <c r="K1746" s="6">
        <v>189.6</v>
      </c>
      <c r="L1746" s="10">
        <v>2.87</v>
      </c>
      <c r="M1746" s="6">
        <v>1600</v>
      </c>
      <c r="N1746" s="11" t="s">
        <v>16</v>
      </c>
      <c r="O1746" s="26">
        <f t="shared" si="70"/>
        <v>0.38693877551020406</v>
      </c>
    </row>
    <row r="1747" spans="1:15" ht="9.75" outlineLevel="4">
      <c r="A1747" s="3" t="s">
        <v>12</v>
      </c>
      <c r="B1747" s="3" t="s">
        <v>13</v>
      </c>
      <c r="C1747" s="22"/>
      <c r="D1747" s="4" t="s">
        <v>529</v>
      </c>
      <c r="E1747" s="4" t="s">
        <v>530</v>
      </c>
      <c r="F1747" s="6">
        <v>484.3</v>
      </c>
      <c r="G1747" s="6">
        <v>53.3</v>
      </c>
      <c r="H1747" s="6">
        <v>1730.3</v>
      </c>
      <c r="I1747" s="6">
        <v>1052.2</v>
      </c>
      <c r="J1747" s="6">
        <v>1718.3</v>
      </c>
      <c r="K1747" s="6">
        <v>1236</v>
      </c>
      <c r="L1747" s="6">
        <v>22</v>
      </c>
      <c r="M1747" s="6">
        <v>955</v>
      </c>
      <c r="N1747" s="11" t="s">
        <v>16</v>
      </c>
      <c r="O1747" s="26">
        <f t="shared" si="70"/>
        <v>2.5521371051001447</v>
      </c>
    </row>
    <row r="1748" spans="1:15" ht="9.75" outlineLevel="4">
      <c r="A1748" s="3" t="s">
        <v>12</v>
      </c>
      <c r="B1748" s="3" t="s">
        <v>13</v>
      </c>
      <c r="C1748" s="22"/>
      <c r="D1748" s="4" t="s">
        <v>460</v>
      </c>
      <c r="E1748" s="4" t="s">
        <v>64</v>
      </c>
      <c r="F1748" s="6">
        <v>476</v>
      </c>
      <c r="G1748" s="6">
        <v>32.9</v>
      </c>
      <c r="H1748" s="6">
        <v>293.7</v>
      </c>
      <c r="I1748" s="6">
        <v>283.2</v>
      </c>
      <c r="J1748" s="6">
        <v>921.7</v>
      </c>
      <c r="K1748" s="6">
        <v>704.4</v>
      </c>
      <c r="L1748" s="6">
        <v>15.1</v>
      </c>
      <c r="M1748" s="6">
        <v>2600</v>
      </c>
      <c r="N1748" s="11" t="s">
        <v>16</v>
      </c>
      <c r="O1748" s="26">
        <f t="shared" si="70"/>
        <v>1.479831932773109</v>
      </c>
    </row>
    <row r="1749" spans="1:15" ht="9.75" outlineLevel="4">
      <c r="A1749" s="3" t="s">
        <v>12</v>
      </c>
      <c r="B1749" s="3" t="s">
        <v>13</v>
      </c>
      <c r="C1749" s="22"/>
      <c r="D1749" s="4" t="s">
        <v>312</v>
      </c>
      <c r="E1749" s="4" t="s">
        <v>313</v>
      </c>
      <c r="F1749" s="6">
        <v>472.3</v>
      </c>
      <c r="G1749" s="6">
        <v>19.2</v>
      </c>
      <c r="H1749" s="6">
        <v>364.9</v>
      </c>
      <c r="I1749" s="6">
        <v>109.8</v>
      </c>
      <c r="J1749" s="6">
        <v>289.9</v>
      </c>
      <c r="K1749" s="6">
        <v>160.4</v>
      </c>
      <c r="L1749" s="6">
        <v>22.1</v>
      </c>
      <c r="M1749" s="6">
        <v>8300</v>
      </c>
      <c r="N1749" s="11" t="s">
        <v>16</v>
      </c>
      <c r="O1749" s="26">
        <f t="shared" si="70"/>
        <v>0.3396146517044252</v>
      </c>
    </row>
    <row r="1750" spans="1:15" ht="9.75" outlineLevel="4">
      <c r="A1750" s="3" t="s">
        <v>12</v>
      </c>
      <c r="B1750" s="3" t="s">
        <v>13</v>
      </c>
      <c r="C1750" s="22"/>
      <c r="D1750" s="4" t="s">
        <v>371</v>
      </c>
      <c r="E1750" s="4" t="s">
        <v>372</v>
      </c>
      <c r="F1750" s="6">
        <v>453.8</v>
      </c>
      <c r="G1750" s="6">
        <v>46.8</v>
      </c>
      <c r="H1750" s="6">
        <v>703.1</v>
      </c>
      <c r="I1750" s="6">
        <v>233.6</v>
      </c>
      <c r="J1750" s="6">
        <v>409.8</v>
      </c>
      <c r="K1750" s="6">
        <v>266.5</v>
      </c>
      <c r="L1750" s="6">
        <v>42.1</v>
      </c>
      <c r="M1750" s="6">
        <v>5600</v>
      </c>
      <c r="N1750" s="11" t="s">
        <v>16</v>
      </c>
      <c r="O1750" s="26">
        <f t="shared" si="70"/>
        <v>0.5872631115028647</v>
      </c>
    </row>
    <row r="1751" spans="1:15" ht="9.75" outlineLevel="4">
      <c r="A1751" s="3" t="s">
        <v>12</v>
      </c>
      <c r="B1751" s="3" t="s">
        <v>13</v>
      </c>
      <c r="C1751" s="22"/>
      <c r="D1751" s="4" t="s">
        <v>516</v>
      </c>
      <c r="E1751" s="4" t="s">
        <v>517</v>
      </c>
      <c r="F1751" s="6">
        <v>441.4</v>
      </c>
      <c r="G1751" s="10">
        <v>9.72</v>
      </c>
      <c r="H1751" s="6">
        <v>153.3</v>
      </c>
      <c r="I1751" s="6">
        <v>31</v>
      </c>
      <c r="J1751" s="6">
        <v>1398.6</v>
      </c>
      <c r="K1751" s="6">
        <v>1051.7</v>
      </c>
      <c r="L1751" s="10">
        <v>5.54</v>
      </c>
      <c r="M1751" s="6">
        <v>1185</v>
      </c>
      <c r="N1751" s="11" t="s">
        <v>16</v>
      </c>
      <c r="O1751" s="26">
        <f t="shared" si="70"/>
        <v>2.3826461259628458</v>
      </c>
    </row>
    <row r="1752" spans="1:15" ht="9.75" outlineLevel="4">
      <c r="A1752" s="3" t="s">
        <v>12</v>
      </c>
      <c r="B1752" s="3" t="s">
        <v>13</v>
      </c>
      <c r="C1752" s="22"/>
      <c r="D1752" s="4" t="s">
        <v>560</v>
      </c>
      <c r="E1752" s="4" t="s">
        <v>561</v>
      </c>
      <c r="F1752" s="6">
        <v>415.6</v>
      </c>
      <c r="G1752" s="6">
        <v>155.3</v>
      </c>
      <c r="H1752" s="6">
        <v>31.3</v>
      </c>
      <c r="I1752" s="6">
        <v>10.8</v>
      </c>
      <c r="J1752" s="6">
        <v>1062.1</v>
      </c>
      <c r="K1752" s="6">
        <v>891.9</v>
      </c>
      <c r="L1752" s="10">
        <v>2.73</v>
      </c>
      <c r="M1752" s="6">
        <v>208</v>
      </c>
      <c r="N1752" s="11" t="s">
        <v>16</v>
      </c>
      <c r="O1752" s="26">
        <f t="shared" si="70"/>
        <v>2.1460538979788257</v>
      </c>
    </row>
    <row r="1753" spans="1:15" ht="9.75" outlineLevel="4">
      <c r="A1753" s="3" t="s">
        <v>12</v>
      </c>
      <c r="B1753" s="3" t="s">
        <v>13</v>
      </c>
      <c r="C1753" s="22"/>
      <c r="D1753" s="4" t="s">
        <v>540</v>
      </c>
      <c r="E1753" s="4" t="s">
        <v>541</v>
      </c>
      <c r="F1753" s="6">
        <v>407</v>
      </c>
      <c r="G1753" s="10">
        <v>2.63</v>
      </c>
      <c r="H1753" s="6">
        <v>37.5</v>
      </c>
      <c r="I1753" s="6">
        <v>25</v>
      </c>
      <c r="J1753" s="6">
        <v>805.3</v>
      </c>
      <c r="K1753" s="6">
        <v>726.5</v>
      </c>
      <c r="L1753" s="10">
        <v>2.98</v>
      </c>
      <c r="M1753" s="6">
        <v>667</v>
      </c>
      <c r="N1753" s="11" t="s">
        <v>16</v>
      </c>
      <c r="O1753" s="26">
        <f t="shared" si="70"/>
        <v>1.785012285012285</v>
      </c>
    </row>
    <row r="1754" spans="1:15" ht="9.75" outlineLevel="4">
      <c r="A1754" s="3" t="s">
        <v>12</v>
      </c>
      <c r="B1754" s="3" t="s">
        <v>13</v>
      </c>
      <c r="C1754" s="22"/>
      <c r="D1754" s="4" t="s">
        <v>495</v>
      </c>
      <c r="E1754" s="4" t="s">
        <v>496</v>
      </c>
      <c r="F1754" s="6">
        <v>406.6</v>
      </c>
      <c r="G1754" s="6">
        <v>12.5</v>
      </c>
      <c r="H1754" s="6">
        <v>240.5</v>
      </c>
      <c r="I1754" s="6">
        <v>102.5</v>
      </c>
      <c r="J1754" s="6">
        <v>300.9</v>
      </c>
      <c r="K1754" s="6">
        <v>222.7</v>
      </c>
      <c r="L1754" s="6">
        <v>10.7</v>
      </c>
      <c r="M1754" s="6">
        <v>1740</v>
      </c>
      <c r="N1754" s="11" t="s">
        <v>16</v>
      </c>
      <c r="O1754" s="26">
        <f t="shared" si="70"/>
        <v>0.5477127397934087</v>
      </c>
    </row>
    <row r="1755" spans="1:15" ht="9.75" outlineLevel="4">
      <c r="A1755" s="3" t="s">
        <v>12</v>
      </c>
      <c r="B1755" s="3" t="s">
        <v>13</v>
      </c>
      <c r="C1755" s="22"/>
      <c r="D1755" s="4" t="s">
        <v>564</v>
      </c>
      <c r="E1755" s="4" t="s">
        <v>565</v>
      </c>
      <c r="F1755" s="6">
        <v>394.2</v>
      </c>
      <c r="G1755" s="10">
        <v>2.61</v>
      </c>
      <c r="H1755" s="6">
        <v>22.7</v>
      </c>
      <c r="I1755" s="10">
        <v>7.76</v>
      </c>
      <c r="J1755" s="6">
        <v>2867.9</v>
      </c>
      <c r="K1755" s="6">
        <v>2458.9</v>
      </c>
      <c r="L1755" s="10">
        <v>1.51</v>
      </c>
      <c r="M1755" s="6">
        <v>150</v>
      </c>
      <c r="N1755" s="11" t="s">
        <v>16</v>
      </c>
      <c r="O1755" s="26">
        <f t="shared" si="70"/>
        <v>6.2376966007103</v>
      </c>
    </row>
    <row r="1756" spans="1:15" ht="9.75" outlineLevel="4">
      <c r="A1756" s="3" t="s">
        <v>12</v>
      </c>
      <c r="B1756" s="3" t="s">
        <v>13</v>
      </c>
      <c r="C1756" s="22"/>
      <c r="D1756" s="4" t="s">
        <v>546</v>
      </c>
      <c r="E1756" s="4" t="s">
        <v>64</v>
      </c>
      <c r="F1756" s="6">
        <v>394</v>
      </c>
      <c r="G1756" s="10">
        <v>5.3</v>
      </c>
      <c r="H1756" s="6">
        <v>95.3</v>
      </c>
      <c r="I1756" s="6">
        <v>22.4</v>
      </c>
      <c r="J1756" s="6">
        <v>681.1</v>
      </c>
      <c r="K1756" s="6">
        <v>574.6</v>
      </c>
      <c r="L1756" s="10">
        <v>8.7</v>
      </c>
      <c r="M1756" s="6">
        <v>589</v>
      </c>
      <c r="N1756" s="11" t="s">
        <v>16</v>
      </c>
      <c r="O1756" s="26">
        <f t="shared" si="70"/>
        <v>1.4583756345177665</v>
      </c>
    </row>
    <row r="1757" spans="1:15" ht="9.75" outlineLevel="4">
      <c r="A1757" s="3" t="s">
        <v>12</v>
      </c>
      <c r="B1757" s="3" t="s">
        <v>13</v>
      </c>
      <c r="C1757" s="22"/>
      <c r="D1757" s="4" t="s">
        <v>544</v>
      </c>
      <c r="E1757" s="4" t="s">
        <v>545</v>
      </c>
      <c r="F1757" s="6">
        <v>394</v>
      </c>
      <c r="G1757" s="10">
        <v>5.3</v>
      </c>
      <c r="H1757" s="6">
        <v>95.3</v>
      </c>
      <c r="I1757" s="6">
        <v>22.4</v>
      </c>
      <c r="J1757" s="6">
        <v>991.4</v>
      </c>
      <c r="K1757" s="6">
        <v>683.3</v>
      </c>
      <c r="L1757" s="10">
        <v>8.7</v>
      </c>
      <c r="M1757" s="6">
        <v>595</v>
      </c>
      <c r="N1757" s="11" t="s">
        <v>16</v>
      </c>
      <c r="O1757" s="26">
        <f t="shared" si="70"/>
        <v>1.7342639593908629</v>
      </c>
    </row>
    <row r="1758" spans="1:15" ht="9.75" outlineLevel="4">
      <c r="A1758" s="3" t="s">
        <v>12</v>
      </c>
      <c r="B1758" s="3" t="s">
        <v>13</v>
      </c>
      <c r="C1758" s="22"/>
      <c r="D1758" s="4" t="s">
        <v>570</v>
      </c>
      <c r="E1758" s="4" t="s">
        <v>64</v>
      </c>
      <c r="F1758" s="6">
        <v>388</v>
      </c>
      <c r="G1758" s="6">
        <v>26.1</v>
      </c>
      <c r="H1758" s="6">
        <v>352.1</v>
      </c>
      <c r="I1758" s="6">
        <v>261.1</v>
      </c>
      <c r="J1758" s="6">
        <v>614.2</v>
      </c>
      <c r="K1758" s="6">
        <v>557.2</v>
      </c>
      <c r="L1758" s="6">
        <v>17.2</v>
      </c>
      <c r="M1758" s="9">
        <v>0</v>
      </c>
      <c r="N1758" s="11" t="s">
        <v>16</v>
      </c>
      <c r="O1758" s="26">
        <f t="shared" si="70"/>
        <v>1.4360824742268044</v>
      </c>
    </row>
    <row r="1759" spans="1:15" ht="9.75" outlineLevel="4">
      <c r="A1759" s="3" t="s">
        <v>12</v>
      </c>
      <c r="B1759" s="3" t="s">
        <v>13</v>
      </c>
      <c r="C1759" s="22"/>
      <c r="D1759" s="4" t="s">
        <v>493</v>
      </c>
      <c r="E1759" s="4" t="s">
        <v>494</v>
      </c>
      <c r="F1759" s="6">
        <v>379.8</v>
      </c>
      <c r="G1759" s="10">
        <v>6.75</v>
      </c>
      <c r="H1759" s="6">
        <v>163.3</v>
      </c>
      <c r="I1759" s="6">
        <v>44.7</v>
      </c>
      <c r="J1759" s="6">
        <v>926.6</v>
      </c>
      <c r="K1759" s="6">
        <v>809</v>
      </c>
      <c r="L1759" s="10">
        <v>8.41</v>
      </c>
      <c r="M1759" s="6">
        <v>1875</v>
      </c>
      <c r="N1759" s="11" t="s">
        <v>16</v>
      </c>
      <c r="O1759" s="26">
        <f t="shared" si="70"/>
        <v>2.130068457082675</v>
      </c>
    </row>
    <row r="1760" spans="1:15" ht="9.75" outlineLevel="4">
      <c r="A1760" s="3" t="s">
        <v>12</v>
      </c>
      <c r="B1760" s="3" t="s">
        <v>13</v>
      </c>
      <c r="C1760" s="22"/>
      <c r="D1760" s="4" t="s">
        <v>454</v>
      </c>
      <c r="E1760" s="4" t="s">
        <v>455</v>
      </c>
      <c r="F1760" s="6">
        <v>373.9</v>
      </c>
      <c r="G1760" s="6">
        <v>14.9</v>
      </c>
      <c r="H1760" s="6">
        <v>161.7</v>
      </c>
      <c r="I1760" s="6">
        <v>96.2</v>
      </c>
      <c r="J1760" s="6">
        <v>948.1</v>
      </c>
      <c r="K1760" s="6">
        <v>883.8</v>
      </c>
      <c r="L1760" s="6">
        <v>13.5</v>
      </c>
      <c r="M1760" s="6">
        <v>2726</v>
      </c>
      <c r="N1760" s="11" t="s">
        <v>16</v>
      </c>
      <c r="O1760" s="26">
        <f t="shared" si="70"/>
        <v>2.363733618614603</v>
      </c>
    </row>
    <row r="1761" spans="1:15" ht="9.75" outlineLevel="4">
      <c r="A1761" s="3" t="s">
        <v>12</v>
      </c>
      <c r="B1761" s="3" t="s">
        <v>13</v>
      </c>
      <c r="C1761" s="22"/>
      <c r="D1761" s="4" t="s">
        <v>554</v>
      </c>
      <c r="E1761" s="4" t="s">
        <v>555</v>
      </c>
      <c r="F1761" s="6">
        <v>362.4</v>
      </c>
      <c r="G1761" s="10">
        <v>2.94</v>
      </c>
      <c r="H1761" s="6">
        <v>14.7</v>
      </c>
      <c r="I1761" s="6">
        <v>12.5</v>
      </c>
      <c r="J1761" s="6">
        <v>676</v>
      </c>
      <c r="K1761" s="6">
        <v>594.8</v>
      </c>
      <c r="L1761" s="10">
        <v>1.13</v>
      </c>
      <c r="M1761" s="6">
        <v>397</v>
      </c>
      <c r="N1761" s="11" t="s">
        <v>16</v>
      </c>
      <c r="O1761" s="26">
        <f t="shared" si="70"/>
        <v>1.641280353200883</v>
      </c>
    </row>
    <row r="1762" spans="1:15" ht="9.75" outlineLevel="4">
      <c r="A1762" s="3" t="s">
        <v>12</v>
      </c>
      <c r="B1762" s="3" t="s">
        <v>13</v>
      </c>
      <c r="C1762" s="22"/>
      <c r="D1762" s="4" t="s">
        <v>334</v>
      </c>
      <c r="E1762" s="4" t="s">
        <v>335</v>
      </c>
      <c r="F1762" s="6">
        <v>361.8</v>
      </c>
      <c r="G1762" s="6">
        <v>27</v>
      </c>
      <c r="H1762" s="6">
        <v>740</v>
      </c>
      <c r="I1762" s="6">
        <v>456.1</v>
      </c>
      <c r="J1762" s="6">
        <v>1175.3</v>
      </c>
      <c r="K1762" s="6">
        <v>930.5</v>
      </c>
      <c r="L1762" s="6">
        <v>10.6</v>
      </c>
      <c r="M1762" s="6">
        <v>7100</v>
      </c>
      <c r="N1762" s="11" t="s">
        <v>16</v>
      </c>
      <c r="O1762" s="26">
        <f t="shared" si="70"/>
        <v>2.571862907683803</v>
      </c>
    </row>
    <row r="1763" spans="1:15" ht="9.75" outlineLevel="4">
      <c r="A1763" s="3" t="s">
        <v>12</v>
      </c>
      <c r="B1763" s="3" t="s">
        <v>13</v>
      </c>
      <c r="C1763" s="22"/>
      <c r="D1763" s="4" t="s">
        <v>542</v>
      </c>
      <c r="E1763" s="4" t="s">
        <v>543</v>
      </c>
      <c r="F1763" s="6">
        <v>354.4</v>
      </c>
      <c r="G1763" s="10">
        <v>4.45</v>
      </c>
      <c r="H1763" s="6">
        <v>22.8</v>
      </c>
      <c r="I1763" s="6">
        <v>16.3</v>
      </c>
      <c r="J1763" s="6">
        <v>710.3</v>
      </c>
      <c r="K1763" s="6">
        <v>530.4</v>
      </c>
      <c r="L1763" s="6">
        <v>10.8</v>
      </c>
      <c r="M1763" s="6">
        <v>625</v>
      </c>
      <c r="N1763" s="11" t="s">
        <v>16</v>
      </c>
      <c r="O1763" s="26">
        <f t="shared" si="70"/>
        <v>1.4966139954853273</v>
      </c>
    </row>
    <row r="1764" spans="1:15" ht="9.75" outlineLevel="4">
      <c r="A1764" s="3" t="s">
        <v>12</v>
      </c>
      <c r="B1764" s="3" t="s">
        <v>13</v>
      </c>
      <c r="C1764" s="22"/>
      <c r="D1764" s="4" t="s">
        <v>497</v>
      </c>
      <c r="E1764" s="4" t="s">
        <v>64</v>
      </c>
      <c r="F1764" s="6">
        <v>354</v>
      </c>
      <c r="G1764" s="6">
        <v>14.6</v>
      </c>
      <c r="H1764" s="6">
        <v>98.1</v>
      </c>
      <c r="I1764" s="6">
        <v>43.8</v>
      </c>
      <c r="J1764" s="6">
        <v>234.1</v>
      </c>
      <c r="K1764" s="6">
        <v>130</v>
      </c>
      <c r="L1764" s="10">
        <v>5.88</v>
      </c>
      <c r="M1764" s="6">
        <v>1685</v>
      </c>
      <c r="N1764" s="11" t="s">
        <v>16</v>
      </c>
      <c r="O1764" s="26">
        <f t="shared" si="70"/>
        <v>0.3672316384180791</v>
      </c>
    </row>
    <row r="1765" spans="1:15" ht="9.75" outlineLevel="4">
      <c r="A1765" s="3" t="s">
        <v>12</v>
      </c>
      <c r="B1765" s="3" t="s">
        <v>13</v>
      </c>
      <c r="C1765" s="22"/>
      <c r="D1765" s="4" t="s">
        <v>409</v>
      </c>
      <c r="E1765" s="4" t="s">
        <v>64</v>
      </c>
      <c r="F1765" s="6">
        <v>351.1</v>
      </c>
      <c r="G1765" s="6">
        <v>29.3</v>
      </c>
      <c r="H1765" s="6">
        <v>1290.4</v>
      </c>
      <c r="I1765" s="6">
        <v>1065.3</v>
      </c>
      <c r="J1765" s="6">
        <v>1184.6</v>
      </c>
      <c r="K1765" s="6">
        <v>1153.3</v>
      </c>
      <c r="L1765" s="6">
        <v>13.3</v>
      </c>
      <c r="M1765" s="6">
        <v>4300</v>
      </c>
      <c r="N1765" s="11" t="s">
        <v>16</v>
      </c>
      <c r="O1765" s="26">
        <f t="shared" si="70"/>
        <v>3.2848191398461974</v>
      </c>
    </row>
    <row r="1766" spans="1:15" ht="9.75" outlineLevel="4">
      <c r="A1766" s="3" t="s">
        <v>12</v>
      </c>
      <c r="B1766" s="3" t="s">
        <v>13</v>
      </c>
      <c r="C1766" s="22"/>
      <c r="D1766" s="4" t="s">
        <v>405</v>
      </c>
      <c r="E1766" s="4" t="s">
        <v>406</v>
      </c>
      <c r="F1766" s="6">
        <v>344.9</v>
      </c>
      <c r="G1766" s="6">
        <v>11.5</v>
      </c>
      <c r="H1766" s="6">
        <v>159.2</v>
      </c>
      <c r="I1766" s="6">
        <v>82.2</v>
      </c>
      <c r="J1766" s="6">
        <v>455.3</v>
      </c>
      <c r="K1766" s="6">
        <v>376.2</v>
      </c>
      <c r="L1766" s="6">
        <v>26.8</v>
      </c>
      <c r="M1766" s="6">
        <v>4687</v>
      </c>
      <c r="N1766" s="11" t="s">
        <v>16</v>
      </c>
      <c r="O1766" s="26">
        <f aca="true" t="shared" si="71" ref="O1766:O1787">K1766/F1766</f>
        <v>1.0907509423021167</v>
      </c>
    </row>
    <row r="1767" spans="1:15" ht="9.75" outlineLevel="4">
      <c r="A1767" s="3" t="s">
        <v>12</v>
      </c>
      <c r="B1767" s="3" t="s">
        <v>13</v>
      </c>
      <c r="C1767" s="22"/>
      <c r="D1767" s="4" t="s">
        <v>402</v>
      </c>
      <c r="E1767" s="4" t="s">
        <v>403</v>
      </c>
      <c r="F1767" s="6">
        <v>301.8</v>
      </c>
      <c r="G1767" s="6">
        <v>13.4</v>
      </c>
      <c r="H1767" s="6">
        <v>213.4</v>
      </c>
      <c r="I1767" s="6">
        <v>155</v>
      </c>
      <c r="J1767" s="6">
        <v>319.7</v>
      </c>
      <c r="K1767" s="6">
        <v>211</v>
      </c>
      <c r="L1767" s="6">
        <v>47.5</v>
      </c>
      <c r="M1767" s="6">
        <v>4745</v>
      </c>
      <c r="N1767" s="11" t="s">
        <v>16</v>
      </c>
      <c r="O1767" s="26">
        <f t="shared" si="71"/>
        <v>0.6991385023194168</v>
      </c>
    </row>
    <row r="1768" spans="1:15" ht="9.75" outlineLevel="4">
      <c r="A1768" s="3" t="s">
        <v>12</v>
      </c>
      <c r="B1768" s="3" t="s">
        <v>13</v>
      </c>
      <c r="C1768" s="22"/>
      <c r="D1768" s="4" t="s">
        <v>608</v>
      </c>
      <c r="E1768" s="4" t="s">
        <v>609</v>
      </c>
      <c r="F1768" s="6">
        <v>288.1</v>
      </c>
      <c r="G1768" s="6">
        <v>20.2</v>
      </c>
      <c r="H1768" s="6">
        <v>497.3</v>
      </c>
      <c r="I1768" s="6">
        <v>440.2</v>
      </c>
      <c r="J1768" s="6">
        <v>1699.5</v>
      </c>
      <c r="K1768" s="6">
        <v>496.4</v>
      </c>
      <c r="L1768" s="6">
        <v>14.6</v>
      </c>
      <c r="M1768" s="9">
        <v>0</v>
      </c>
      <c r="N1768" s="11" t="s">
        <v>16</v>
      </c>
      <c r="O1768" s="26">
        <f t="shared" si="71"/>
        <v>1.7230128427629294</v>
      </c>
    </row>
    <row r="1769" spans="1:15" ht="9.75" outlineLevel="4">
      <c r="A1769" s="3" t="s">
        <v>12</v>
      </c>
      <c r="B1769" s="3" t="s">
        <v>13</v>
      </c>
      <c r="C1769" s="22"/>
      <c r="D1769" s="4" t="s">
        <v>507</v>
      </c>
      <c r="E1769" s="4" t="s">
        <v>508</v>
      </c>
      <c r="F1769" s="6">
        <v>266.5</v>
      </c>
      <c r="G1769" s="6">
        <v>10.2</v>
      </c>
      <c r="H1769" s="6">
        <v>254.7</v>
      </c>
      <c r="I1769" s="6">
        <v>99.2</v>
      </c>
      <c r="J1769" s="6">
        <v>583.2</v>
      </c>
      <c r="K1769" s="6">
        <v>481.5</v>
      </c>
      <c r="L1769" s="6">
        <v>10.1</v>
      </c>
      <c r="M1769" s="6">
        <v>1418</v>
      </c>
      <c r="N1769" s="11" t="s">
        <v>16</v>
      </c>
      <c r="O1769" s="26">
        <f t="shared" si="71"/>
        <v>1.8067542213883678</v>
      </c>
    </row>
    <row r="1770" spans="1:15" ht="9.75" outlineLevel="4">
      <c r="A1770" s="3" t="s">
        <v>12</v>
      </c>
      <c r="B1770" s="3" t="s">
        <v>13</v>
      </c>
      <c r="C1770" s="22"/>
      <c r="D1770" s="4" t="s">
        <v>470</v>
      </c>
      <c r="E1770" s="4" t="s">
        <v>471</v>
      </c>
      <c r="F1770" s="6">
        <v>262.3</v>
      </c>
      <c r="G1770" s="6">
        <v>11.3</v>
      </c>
      <c r="H1770" s="6">
        <v>135.7</v>
      </c>
      <c r="I1770" s="6">
        <v>113.2</v>
      </c>
      <c r="J1770" s="6">
        <v>477.2</v>
      </c>
      <c r="K1770" s="6">
        <v>398.5</v>
      </c>
      <c r="L1770" s="6">
        <v>17.4</v>
      </c>
      <c r="M1770" s="6">
        <v>2408</v>
      </c>
      <c r="N1770" s="11" t="s">
        <v>16</v>
      </c>
      <c r="O1770" s="26">
        <f t="shared" si="71"/>
        <v>1.5192527640106748</v>
      </c>
    </row>
    <row r="1771" spans="1:15" ht="9.75" outlineLevel="4">
      <c r="A1771" s="3" t="s">
        <v>12</v>
      </c>
      <c r="B1771" s="3" t="s">
        <v>13</v>
      </c>
      <c r="C1771" s="22"/>
      <c r="D1771" s="4" t="s">
        <v>612</v>
      </c>
      <c r="E1771" s="4" t="s">
        <v>64</v>
      </c>
      <c r="F1771" s="6">
        <v>248.5</v>
      </c>
      <c r="G1771" s="10">
        <v>2.89</v>
      </c>
      <c r="H1771" s="6">
        <v>18.1</v>
      </c>
      <c r="I1771" s="6">
        <v>16.8</v>
      </c>
      <c r="J1771" s="6">
        <v>754.7</v>
      </c>
      <c r="K1771" s="6">
        <v>617.4</v>
      </c>
      <c r="L1771" s="10">
        <v>4.54</v>
      </c>
      <c r="M1771" s="9">
        <v>0</v>
      </c>
      <c r="N1771" s="11" t="s">
        <v>16</v>
      </c>
      <c r="O1771" s="26">
        <f t="shared" si="71"/>
        <v>2.484507042253521</v>
      </c>
    </row>
    <row r="1772" spans="1:15" ht="9.75" outlineLevel="4">
      <c r="A1772" s="3" t="s">
        <v>12</v>
      </c>
      <c r="B1772" s="3" t="s">
        <v>13</v>
      </c>
      <c r="C1772" s="22"/>
      <c r="D1772" s="4" t="s">
        <v>553</v>
      </c>
      <c r="E1772" s="4" t="s">
        <v>64</v>
      </c>
      <c r="F1772" s="6">
        <v>245.2</v>
      </c>
      <c r="G1772" s="6">
        <v>10.6</v>
      </c>
      <c r="H1772" s="6">
        <v>47.8</v>
      </c>
      <c r="I1772" s="6">
        <v>17.6</v>
      </c>
      <c r="J1772" s="6">
        <v>466</v>
      </c>
      <c r="K1772" s="6">
        <v>290.3</v>
      </c>
      <c r="L1772" s="10">
        <v>7.18</v>
      </c>
      <c r="M1772" s="6">
        <v>432</v>
      </c>
      <c r="N1772" s="11" t="s">
        <v>16</v>
      </c>
      <c r="O1772" s="26">
        <f t="shared" si="71"/>
        <v>1.1839314845024471</v>
      </c>
    </row>
    <row r="1773" spans="1:15" ht="9.75" outlineLevel="4">
      <c r="A1773" s="3" t="s">
        <v>12</v>
      </c>
      <c r="B1773" s="3" t="s">
        <v>13</v>
      </c>
      <c r="C1773" s="22"/>
      <c r="D1773" s="4" t="s">
        <v>525</v>
      </c>
      <c r="E1773" s="4" t="s">
        <v>526</v>
      </c>
      <c r="F1773" s="6">
        <v>242</v>
      </c>
      <c r="G1773" s="6">
        <v>11.7</v>
      </c>
      <c r="H1773" s="6">
        <v>250.3</v>
      </c>
      <c r="I1773" s="6">
        <v>56.8</v>
      </c>
      <c r="J1773" s="6">
        <v>527.8</v>
      </c>
      <c r="K1773" s="6">
        <v>489.3</v>
      </c>
      <c r="L1773" s="10">
        <v>8.61</v>
      </c>
      <c r="M1773" s="6">
        <v>1010</v>
      </c>
      <c r="N1773" s="11" t="s">
        <v>16</v>
      </c>
      <c r="O1773" s="26">
        <f t="shared" si="71"/>
        <v>2.021900826446281</v>
      </c>
    </row>
    <row r="1774" spans="1:15" ht="9.75" outlineLevel="4">
      <c r="A1774" s="3" t="s">
        <v>12</v>
      </c>
      <c r="B1774" s="3" t="s">
        <v>13</v>
      </c>
      <c r="C1774" s="22"/>
      <c r="D1774" s="4" t="s">
        <v>531</v>
      </c>
      <c r="E1774" s="4" t="s">
        <v>532</v>
      </c>
      <c r="F1774" s="6">
        <v>237.9</v>
      </c>
      <c r="G1774" s="10">
        <v>5.03</v>
      </c>
      <c r="H1774" s="6">
        <v>117.7</v>
      </c>
      <c r="I1774" s="6">
        <v>34.8</v>
      </c>
      <c r="J1774" s="6">
        <v>334.7</v>
      </c>
      <c r="K1774" s="6">
        <v>248.8</v>
      </c>
      <c r="L1774" s="10">
        <v>3.51</v>
      </c>
      <c r="M1774" s="6">
        <v>953</v>
      </c>
      <c r="N1774" s="11" t="s">
        <v>16</v>
      </c>
      <c r="O1774" s="26">
        <f t="shared" si="71"/>
        <v>1.0458175704077344</v>
      </c>
    </row>
    <row r="1775" spans="1:15" ht="9.75" outlineLevel="4">
      <c r="A1775" s="3" t="s">
        <v>12</v>
      </c>
      <c r="B1775" s="3" t="s">
        <v>13</v>
      </c>
      <c r="C1775" s="22"/>
      <c r="D1775" s="4" t="s">
        <v>474</v>
      </c>
      <c r="E1775" s="4" t="s">
        <v>475</v>
      </c>
      <c r="F1775" s="6">
        <v>235.6</v>
      </c>
      <c r="G1775" s="10">
        <v>8.2</v>
      </c>
      <c r="H1775" s="6">
        <v>135.1</v>
      </c>
      <c r="I1775" s="6">
        <v>95.6</v>
      </c>
      <c r="J1775" s="6">
        <v>260.3</v>
      </c>
      <c r="K1775" s="6">
        <v>175.7</v>
      </c>
      <c r="L1775" s="6">
        <v>27.8</v>
      </c>
      <c r="M1775" s="6">
        <v>2158</v>
      </c>
      <c r="N1775" s="11" t="s">
        <v>16</v>
      </c>
      <c r="O1775" s="26">
        <f t="shared" si="71"/>
        <v>0.7457555178268251</v>
      </c>
    </row>
    <row r="1776" spans="1:15" ht="9.75" outlineLevel="4">
      <c r="A1776" s="3" t="s">
        <v>12</v>
      </c>
      <c r="B1776" s="3" t="s">
        <v>13</v>
      </c>
      <c r="C1776" s="22"/>
      <c r="D1776" s="4" t="s">
        <v>501</v>
      </c>
      <c r="E1776" s="4" t="s">
        <v>502</v>
      </c>
      <c r="F1776" s="6">
        <v>226.1</v>
      </c>
      <c r="G1776" s="6">
        <v>11.9</v>
      </c>
      <c r="H1776" s="6">
        <v>281.5</v>
      </c>
      <c r="I1776" s="6">
        <v>186.2</v>
      </c>
      <c r="J1776" s="6">
        <v>827.5</v>
      </c>
      <c r="K1776" s="6">
        <v>459.7</v>
      </c>
      <c r="L1776" s="6">
        <v>23.7</v>
      </c>
      <c r="M1776" s="6">
        <v>1588</v>
      </c>
      <c r="N1776" s="11" t="s">
        <v>16</v>
      </c>
      <c r="O1776" s="26">
        <f t="shared" si="71"/>
        <v>2.0331711632021228</v>
      </c>
    </row>
    <row r="1777" spans="1:15" ht="9.75" outlineLevel="4">
      <c r="A1777" s="3" t="s">
        <v>12</v>
      </c>
      <c r="B1777" s="3" t="s">
        <v>13</v>
      </c>
      <c r="C1777" s="22"/>
      <c r="D1777" s="4" t="s">
        <v>562</v>
      </c>
      <c r="E1777" s="4" t="s">
        <v>563</v>
      </c>
      <c r="F1777" s="6">
        <v>198.5</v>
      </c>
      <c r="G1777" s="6">
        <v>10.9</v>
      </c>
      <c r="H1777" s="6">
        <v>209.3</v>
      </c>
      <c r="I1777" s="6">
        <v>121.9</v>
      </c>
      <c r="J1777" s="6">
        <v>245.9</v>
      </c>
      <c r="K1777" s="6">
        <v>124.3</v>
      </c>
      <c r="L1777" s="10">
        <v>5.92</v>
      </c>
      <c r="M1777" s="6">
        <v>199</v>
      </c>
      <c r="N1777" s="11" t="s">
        <v>16</v>
      </c>
      <c r="O1777" s="26">
        <f t="shared" si="71"/>
        <v>0.6261964735516372</v>
      </c>
    </row>
    <row r="1778" spans="1:15" ht="9.75" outlineLevel="4">
      <c r="A1778" s="3" t="s">
        <v>12</v>
      </c>
      <c r="B1778" s="3" t="s">
        <v>13</v>
      </c>
      <c r="C1778" s="22"/>
      <c r="D1778" s="4" t="s">
        <v>511</v>
      </c>
      <c r="E1778" s="4" t="s">
        <v>64</v>
      </c>
      <c r="F1778" s="6">
        <v>180.6</v>
      </c>
      <c r="G1778" s="10">
        <v>6.3</v>
      </c>
      <c r="H1778" s="6">
        <v>112.7</v>
      </c>
      <c r="I1778" s="6">
        <v>32</v>
      </c>
      <c r="J1778" s="6">
        <v>151.3</v>
      </c>
      <c r="K1778" s="6">
        <v>81.3</v>
      </c>
      <c r="L1778" s="10">
        <v>7.4</v>
      </c>
      <c r="M1778" s="6">
        <v>1329</v>
      </c>
      <c r="N1778" s="11" t="s">
        <v>16</v>
      </c>
      <c r="O1778" s="26">
        <f t="shared" si="71"/>
        <v>0.45016611295681064</v>
      </c>
    </row>
    <row r="1779" spans="1:15" ht="9.75" outlineLevel="4">
      <c r="A1779" s="3" t="s">
        <v>12</v>
      </c>
      <c r="B1779" s="3" t="s">
        <v>13</v>
      </c>
      <c r="C1779" s="22"/>
      <c r="D1779" s="4" t="s">
        <v>551</v>
      </c>
      <c r="E1779" s="4" t="s">
        <v>552</v>
      </c>
      <c r="F1779" s="6">
        <v>146.3</v>
      </c>
      <c r="G1779" s="10">
        <v>5.03</v>
      </c>
      <c r="H1779" s="6">
        <v>102</v>
      </c>
      <c r="I1779" s="6">
        <v>32.4</v>
      </c>
      <c r="J1779" s="6">
        <v>451.8</v>
      </c>
      <c r="K1779" s="6">
        <v>338.5</v>
      </c>
      <c r="L1779" s="10">
        <v>2.22</v>
      </c>
      <c r="M1779" s="6">
        <v>498</v>
      </c>
      <c r="N1779" s="11" t="s">
        <v>16</v>
      </c>
      <c r="O1779" s="26">
        <f t="shared" si="71"/>
        <v>2.3137388926862608</v>
      </c>
    </row>
    <row r="1780" spans="1:15" ht="9.75" outlineLevel="4">
      <c r="A1780" s="3" t="s">
        <v>12</v>
      </c>
      <c r="B1780" s="3" t="s">
        <v>13</v>
      </c>
      <c r="C1780" s="22"/>
      <c r="D1780" s="4" t="s">
        <v>549</v>
      </c>
      <c r="E1780" s="4" t="s">
        <v>550</v>
      </c>
      <c r="F1780" s="6">
        <v>141.7</v>
      </c>
      <c r="G1780" s="10">
        <v>2.71</v>
      </c>
      <c r="H1780" s="6">
        <v>51.3</v>
      </c>
      <c r="I1780" s="6">
        <v>20.9</v>
      </c>
      <c r="J1780" s="6">
        <v>171.6</v>
      </c>
      <c r="K1780" s="6">
        <v>66.7</v>
      </c>
      <c r="L1780" s="6">
        <v>17.9</v>
      </c>
      <c r="M1780" s="6">
        <v>523</v>
      </c>
      <c r="N1780" s="11" t="s">
        <v>16</v>
      </c>
      <c r="O1780" s="26">
        <f t="shared" si="71"/>
        <v>0.4707127734650671</v>
      </c>
    </row>
    <row r="1781" spans="1:15" ht="9.75" outlineLevel="4">
      <c r="A1781" s="3" t="s">
        <v>12</v>
      </c>
      <c r="B1781" s="3" t="s">
        <v>13</v>
      </c>
      <c r="C1781" s="22"/>
      <c r="D1781" s="4" t="s">
        <v>556</v>
      </c>
      <c r="E1781" s="4" t="s">
        <v>557</v>
      </c>
      <c r="F1781" s="6">
        <v>112</v>
      </c>
      <c r="G1781" s="10">
        <v>3.81</v>
      </c>
      <c r="H1781" s="6">
        <v>46.8</v>
      </c>
      <c r="I1781" s="6">
        <v>23.9</v>
      </c>
      <c r="J1781" s="6">
        <v>518.4</v>
      </c>
      <c r="K1781" s="6">
        <v>478.2</v>
      </c>
      <c r="L1781" s="10">
        <v>2.97</v>
      </c>
      <c r="M1781" s="6">
        <v>293</v>
      </c>
      <c r="N1781" s="11" t="s">
        <v>16</v>
      </c>
      <c r="O1781" s="26">
        <f t="shared" si="71"/>
        <v>4.269642857142857</v>
      </c>
    </row>
    <row r="1782" spans="1:15" ht="9.75" outlineLevel="4">
      <c r="A1782" s="3" t="s">
        <v>12</v>
      </c>
      <c r="B1782" s="3" t="s">
        <v>13</v>
      </c>
      <c r="C1782" s="22"/>
      <c r="D1782" s="4" t="s">
        <v>558</v>
      </c>
      <c r="E1782" s="4" t="s">
        <v>559</v>
      </c>
      <c r="F1782" s="6">
        <v>99.1</v>
      </c>
      <c r="G1782" s="10">
        <v>1.25</v>
      </c>
      <c r="H1782" s="6">
        <v>16.2</v>
      </c>
      <c r="I1782" s="10">
        <v>9.26</v>
      </c>
      <c r="J1782" s="6">
        <v>84.7</v>
      </c>
      <c r="K1782" s="6">
        <v>69.2</v>
      </c>
      <c r="L1782" s="10">
        <v>1.54</v>
      </c>
      <c r="M1782" s="6">
        <v>228</v>
      </c>
      <c r="N1782" s="11" t="s">
        <v>16</v>
      </c>
      <c r="O1782" s="26">
        <f t="shared" si="71"/>
        <v>0.698284561049445</v>
      </c>
    </row>
    <row r="1783" spans="1:15" ht="9.75" outlineLevel="4">
      <c r="A1783" s="3" t="s">
        <v>12</v>
      </c>
      <c r="B1783" s="3" t="s">
        <v>13</v>
      </c>
      <c r="C1783" s="22"/>
      <c r="D1783" s="4" t="s">
        <v>524</v>
      </c>
      <c r="E1783" s="4" t="s">
        <v>64</v>
      </c>
      <c r="F1783" s="6">
        <v>82.9</v>
      </c>
      <c r="G1783" s="10">
        <v>6.14</v>
      </c>
      <c r="H1783" s="6">
        <v>154.3</v>
      </c>
      <c r="I1783" s="6">
        <v>132.3</v>
      </c>
      <c r="J1783" s="6">
        <v>196.7</v>
      </c>
      <c r="K1783" s="6">
        <v>157.3</v>
      </c>
      <c r="L1783" s="10">
        <v>3.24</v>
      </c>
      <c r="M1783" s="6">
        <v>1063</v>
      </c>
      <c r="N1783" s="11" t="s">
        <v>16</v>
      </c>
      <c r="O1783" s="26">
        <f t="shared" si="71"/>
        <v>1.8974668275030158</v>
      </c>
    </row>
    <row r="1784" spans="1:15" ht="9.75" outlineLevel="4">
      <c r="A1784" s="3" t="s">
        <v>12</v>
      </c>
      <c r="B1784" s="3" t="s">
        <v>13</v>
      </c>
      <c r="C1784" s="22"/>
      <c r="D1784" s="4" t="s">
        <v>568</v>
      </c>
      <c r="E1784" s="4" t="s">
        <v>64</v>
      </c>
      <c r="F1784" s="6">
        <v>78.6</v>
      </c>
      <c r="G1784" s="10">
        <v>2.76</v>
      </c>
      <c r="H1784" s="6">
        <v>54.8</v>
      </c>
      <c r="I1784" s="6">
        <v>24.2</v>
      </c>
      <c r="J1784" s="6">
        <v>192.1</v>
      </c>
      <c r="K1784" s="6">
        <v>176.7</v>
      </c>
      <c r="L1784" s="14">
        <v>0.236</v>
      </c>
      <c r="M1784" s="6">
        <v>38</v>
      </c>
      <c r="N1784" s="11" t="s">
        <v>16</v>
      </c>
      <c r="O1784" s="26">
        <f t="shared" si="71"/>
        <v>2.2480916030534353</v>
      </c>
    </row>
    <row r="1785" spans="1:15" ht="9.75" outlineLevel="4">
      <c r="A1785" s="3" t="s">
        <v>12</v>
      </c>
      <c r="B1785" s="3" t="s">
        <v>13</v>
      </c>
      <c r="C1785" s="22"/>
      <c r="D1785" s="4" t="s">
        <v>566</v>
      </c>
      <c r="E1785" s="4" t="s">
        <v>567</v>
      </c>
      <c r="F1785" s="6">
        <v>48</v>
      </c>
      <c r="G1785" s="14">
        <v>0.1</v>
      </c>
      <c r="H1785" s="14">
        <v>0.706</v>
      </c>
      <c r="I1785" s="14">
        <v>0.395</v>
      </c>
      <c r="J1785" s="6">
        <v>56.4</v>
      </c>
      <c r="K1785" s="6">
        <v>47.8</v>
      </c>
      <c r="L1785" s="14">
        <v>0.252</v>
      </c>
      <c r="M1785" s="6">
        <v>59</v>
      </c>
      <c r="N1785" s="11" t="s">
        <v>16</v>
      </c>
      <c r="O1785" s="26">
        <f t="shared" si="71"/>
        <v>0.9958333333333332</v>
      </c>
    </row>
    <row r="1786" spans="1:15" ht="9.75" outlineLevel="4">
      <c r="A1786" s="3" t="s">
        <v>12</v>
      </c>
      <c r="B1786" s="3" t="s">
        <v>13</v>
      </c>
      <c r="C1786" s="22"/>
      <c r="D1786" s="4" t="s">
        <v>595</v>
      </c>
      <c r="E1786" s="4" t="s">
        <v>64</v>
      </c>
      <c r="F1786" s="6">
        <v>13.2</v>
      </c>
      <c r="G1786" s="10">
        <v>1.94</v>
      </c>
      <c r="H1786" s="9">
        <v>0</v>
      </c>
      <c r="I1786" s="6">
        <v>177.4</v>
      </c>
      <c r="J1786" s="6">
        <v>2072.4</v>
      </c>
      <c r="K1786" s="6">
        <v>1800.2</v>
      </c>
      <c r="L1786" s="14">
        <v>0.177</v>
      </c>
      <c r="M1786" s="9">
        <v>0</v>
      </c>
      <c r="N1786" s="11" t="s">
        <v>16</v>
      </c>
      <c r="O1786" s="26">
        <f t="shared" si="71"/>
        <v>136.3787878787879</v>
      </c>
    </row>
    <row r="1787" spans="1:15" ht="9.75" outlineLevel="3">
      <c r="A1787" s="19" t="s">
        <v>3035</v>
      </c>
      <c r="B1787" s="3"/>
      <c r="C1787" s="22"/>
      <c r="D1787" s="4">
        <f>COUNTA(D1446:D1786)</f>
        <v>341</v>
      </c>
      <c r="E1787" s="4"/>
      <c r="F1787" s="6">
        <f aca="true" t="shared" si="72" ref="F1787:M1787">SUBTOTAL(9,F1446:F1786)</f>
        <v>2494387.199999997</v>
      </c>
      <c r="G1787" s="10">
        <f t="shared" si="72"/>
        <v>89670.42499999984</v>
      </c>
      <c r="H1787" s="9">
        <f t="shared" si="72"/>
        <v>1089845.4060000011</v>
      </c>
      <c r="I1787" s="6">
        <f t="shared" si="72"/>
        <v>662539.4950000003</v>
      </c>
      <c r="J1787" s="6">
        <f t="shared" si="72"/>
        <v>2663233.1000000015</v>
      </c>
      <c r="K1787" s="6">
        <f t="shared" si="72"/>
        <v>1795549.0999999994</v>
      </c>
      <c r="L1787" s="14">
        <f t="shared" si="72"/>
        <v>109965.30499999995</v>
      </c>
      <c r="M1787" s="9">
        <f t="shared" si="72"/>
        <v>8728642</v>
      </c>
      <c r="N1787" s="11"/>
      <c r="O1787" s="26">
        <f t="shared" si="71"/>
        <v>0.7198357576562298</v>
      </c>
    </row>
    <row r="1788" spans="1:14" ht="9.75" outlineLevel="2">
      <c r="A1788" s="19" t="s">
        <v>3036</v>
      </c>
      <c r="B1788" s="3"/>
      <c r="C1788" s="22"/>
      <c r="D1788" s="4"/>
      <c r="E1788" s="4"/>
      <c r="F1788" s="6">
        <f aca="true" t="shared" si="73" ref="F1788:M1788">SUBTOTAL(9,F8:F1786)</f>
        <v>12578229.459999993</v>
      </c>
      <c r="G1788" s="10">
        <f t="shared" si="73"/>
        <v>589992.9950000013</v>
      </c>
      <c r="H1788" s="9">
        <f t="shared" si="73"/>
        <v>10738192.186000004</v>
      </c>
      <c r="I1788" s="6">
        <f t="shared" si="73"/>
        <v>7332048.00499999</v>
      </c>
      <c r="J1788" s="6">
        <f t="shared" si="73"/>
        <v>18600501.859999985</v>
      </c>
      <c r="K1788" s="6">
        <f t="shared" si="73"/>
        <v>12965958.993000032</v>
      </c>
      <c r="L1788" s="14">
        <f t="shared" si="73"/>
        <v>1029298.428</v>
      </c>
      <c r="M1788" s="9">
        <f t="shared" si="73"/>
        <v>26352607</v>
      </c>
      <c r="N1788" s="11"/>
    </row>
    <row r="1789" spans="1:14" ht="9.75" outlineLevel="2">
      <c r="A1789" s="19"/>
      <c r="B1789" s="3"/>
      <c r="C1789" s="23" t="s">
        <v>3036</v>
      </c>
      <c r="D1789" s="4"/>
      <c r="E1789" s="4"/>
      <c r="F1789" s="6">
        <f aca="true" t="shared" si="74" ref="F1789:M1789">SUBTOTAL(9,F8:F1788)</f>
        <v>12578229.459999993</v>
      </c>
      <c r="G1789" s="10">
        <f t="shared" si="74"/>
        <v>589992.9950000013</v>
      </c>
      <c r="H1789" s="9">
        <f t="shared" si="74"/>
        <v>10738192.186000004</v>
      </c>
      <c r="I1789" s="6">
        <f t="shared" si="74"/>
        <v>7332048.00499999</v>
      </c>
      <c r="J1789" s="6">
        <f t="shared" si="74"/>
        <v>18600501.859999985</v>
      </c>
      <c r="K1789" s="6">
        <f t="shared" si="74"/>
        <v>12965958.993000032</v>
      </c>
      <c r="L1789" s="14">
        <f t="shared" si="74"/>
        <v>1029298.428</v>
      </c>
      <c r="M1789" s="9">
        <f t="shared" si="74"/>
        <v>26352607</v>
      </c>
      <c r="N1789" s="11"/>
    </row>
    <row r="1790" spans="1:15" ht="9.75" outlineLevel="2">
      <c r="A1790" s="19"/>
      <c r="B1790" s="19" t="s">
        <v>3036</v>
      </c>
      <c r="C1790" s="23"/>
      <c r="D1790" s="4"/>
      <c r="E1790" s="4"/>
      <c r="F1790" s="6">
        <f aca="true" t="shared" si="75" ref="F1790:M1790">SUBTOTAL(9,F8:F1789)</f>
        <v>12578229.459999993</v>
      </c>
      <c r="G1790" s="10">
        <f t="shared" si="75"/>
        <v>589992.9950000013</v>
      </c>
      <c r="H1790" s="9">
        <f t="shared" si="75"/>
        <v>10738192.186000004</v>
      </c>
      <c r="I1790" s="6">
        <f t="shared" si="75"/>
        <v>7332048.00499999</v>
      </c>
      <c r="J1790" s="6">
        <f t="shared" si="75"/>
        <v>18600501.859999985</v>
      </c>
      <c r="K1790" s="6">
        <f t="shared" si="75"/>
        <v>12965958.993000032</v>
      </c>
      <c r="L1790" s="14">
        <f t="shared" si="75"/>
        <v>1029298.428</v>
      </c>
      <c r="M1790" s="9">
        <f t="shared" si="75"/>
        <v>26352607</v>
      </c>
      <c r="N1790" s="11"/>
      <c r="O1790" s="17">
        <f>K1790/F1790</f>
        <v>1.0308254460004134</v>
      </c>
    </row>
  </sheetData>
  <sheetProtection/>
  <printOptions/>
  <pageMargins left="0.2" right="0.2" top="0.5" bottom="0.5" header="0.5" footer="0.4"/>
  <pageSetup fitToHeight="0" fitToWidth="1" horizontalDpi="300" verticalDpi="300" orientation="portrait" paperSize="5" scale="57"/>
  <headerFooter alignWithMargins="0">
    <oddFooter>&amp;CPage &amp;P of &amp;N</oddFooter>
  </headerFooter>
  <rowBreaks count="12" manualBreakCount="12">
    <brk id="112" max="255" man="1"/>
    <brk id="279" max="255" man="1"/>
    <brk id="281" max="255" man="1"/>
    <brk id="311" max="255" man="1"/>
    <brk id="440" max="255" man="1"/>
    <brk id="603" max="255" man="1"/>
    <brk id="850" max="255" man="1"/>
    <brk id="961" max="255" man="1"/>
    <brk id="1124" max="255" man="1"/>
    <brk id="1353" max="255" man="1"/>
    <brk id="1445" max="255" man="1"/>
    <brk id="1790" max="255" man="1"/>
  </rowBreaks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2" sqref="A2"/>
    </sheetView>
  </sheetViews>
  <sheetFormatPr defaultColWidth="11.421875" defaultRowHeight="11.25"/>
  <cols>
    <col min="1" max="1" width="11.421875" style="0" customWidth="1"/>
    <col min="2" max="2" width="36.7109375" style="0" bestFit="1" customWidth="1"/>
    <col min="3" max="3" width="3.28125" style="0" customWidth="1"/>
    <col min="4" max="4" width="13.421875" style="0" customWidth="1"/>
  </cols>
  <sheetData>
    <row r="1" ht="20.25">
      <c r="A1" s="42" t="s">
        <v>3065</v>
      </c>
    </row>
    <row r="5" spans="2:4" ht="15">
      <c r="B5" s="38" t="s">
        <v>2963</v>
      </c>
      <c r="C5" s="35"/>
      <c r="D5" s="35"/>
    </row>
    <row r="6" spans="2:4" ht="62.25">
      <c r="B6" s="35"/>
      <c r="C6" s="35"/>
      <c r="D6" s="40" t="s">
        <v>3060</v>
      </c>
    </row>
    <row r="7" spans="2:4" ht="15">
      <c r="B7" s="35" t="s">
        <v>3057</v>
      </c>
      <c r="C7" s="35"/>
      <c r="D7" s="36">
        <v>22564</v>
      </c>
    </row>
    <row r="8" spans="2:4" ht="15" thickBot="1">
      <c r="B8" s="35" t="s">
        <v>3058</v>
      </c>
      <c r="C8" s="35"/>
      <c r="D8" s="36">
        <v>11421</v>
      </c>
    </row>
    <row r="9" spans="2:4" ht="15" thickBot="1">
      <c r="B9" s="35"/>
      <c r="C9" s="35"/>
      <c r="D9" s="39">
        <f>D7/D8</f>
        <v>1.9756588740040277</v>
      </c>
    </row>
    <row r="10" spans="2:4" ht="15">
      <c r="B10" s="35"/>
      <c r="C10" s="35"/>
      <c r="D10" s="35"/>
    </row>
    <row r="11" spans="2:4" ht="15">
      <c r="B11" s="35" t="s">
        <v>3059</v>
      </c>
      <c r="C11" s="35"/>
      <c r="D11" s="35"/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2016-04-07T00:20:48Z</dcterms:created>
  <dcterms:modified xsi:type="dcterms:W3CDTF">2016-04-07T00:23:42Z</dcterms:modified>
  <cp:category/>
  <cp:version/>
  <cp:contentType/>
  <cp:contentStatus/>
</cp:coreProperties>
</file>