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5524" windowWidth="20376" windowHeight="12240" tabRatio="500" activeTab="0"/>
  </bookViews>
  <sheets>
    <sheet name="Pension 55-45" sheetId="1" r:id="rId1"/>
    <sheet name="Sheet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<sst xmlns="http://schemas.openxmlformats.org/spreadsheetml/2006/main" count="14" uniqueCount="14">
  <si>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Annual Periodic Return</t>
  </si>
  <si>
    <t>Period Ending</t>
  </si>
  <si>
    <t>10 year</t>
  </si>
  <si>
    <t>Count</t>
  </si>
  <si>
    <t>Median</t>
  </si>
  <si>
    <t>20 year</t>
  </si>
  <si>
    <t>30 year</t>
  </si>
  <si>
    <t>40 year</t>
  </si>
  <si>
    <t>Annual  Periodic Returns</t>
  </si>
  <si>
    <t>Pension - 55-45</t>
  </si>
  <si>
    <t>January 31, 1926 - December 31, 2014</t>
  </si>
  <si>
    <t>January 31, 1925 to December 31, 2014</t>
  </si>
  <si>
    <t>OPC 009933</t>
  </si>
  <si>
    <t>FPL RC-16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</si>
</sst>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0.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"/>
  </numFmts>
  <fonts count="38">
    <font>
      <sz val="8.25"/>
      <name val="Microsoft Sans Serif"/>
      <family val="0"/>
    </font>
    <font>
      <b/>
      <sz val="8"/>
      <name val="Microsoft Sans Serif"/>
      <family val="0"/>
    </font>
    <font>
      <sz val="8"/>
      <name val="Microsoft Sans Serif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>
      <alignment/>
      <protection locked="0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164" fontId="0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14" fontId="2" fillId="0" borderId="0" xfId="0" applyNumberFormat="1" applyFont="1" applyAlignment="1">
      <alignment horizontal="left" vertical="top"/>
    </xf>
    <xf numFmtId="0" fontId="3" fillId="0" borderId="0" xfId="0" applyFont="1" applyAlignment="1" applyProtection="1">
      <alignment/>
      <protection/>
    </xf>
    <xf numFmtId="167" fontId="3" fillId="0" borderId="0" xfId="0" applyNumberFormat="1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168" fontId="3" fillId="0" borderId="0" xfId="0" applyNumberFormat="1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164" fontId="2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3" fillId="0" borderId="12" xfId="0" applyFont="1" applyBorder="1" applyAlignment="1" applyProtection="1">
      <alignment/>
      <protection/>
    </xf>
    <xf numFmtId="164" fontId="2" fillId="0" borderId="13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64" fontId="1" fillId="0" borderId="0" xfId="0" applyNumberFormat="1" applyFont="1" applyAlignment="1">
      <alignment vertical="top"/>
    </xf>
    <xf numFmtId="170" fontId="3" fillId="0" borderId="10" xfId="0" applyNumberFormat="1" applyFont="1" applyBorder="1" applyAlignment="1" applyProtection="1">
      <alignment/>
      <protection/>
    </xf>
    <xf numFmtId="170" fontId="0" fillId="0" borderId="10" xfId="0" applyNumberFormat="1" applyFont="1" applyBorder="1" applyAlignment="1">
      <alignment vertical="top"/>
    </xf>
    <xf numFmtId="170" fontId="3" fillId="0" borderId="15" xfId="0" applyNumberFormat="1" applyFont="1" applyBorder="1" applyAlignment="1" applyProtection="1">
      <alignment/>
      <protection/>
    </xf>
    <xf numFmtId="164" fontId="1" fillId="33" borderId="16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vertical="top"/>
    </xf>
    <xf numFmtId="164" fontId="2" fillId="0" borderId="0" xfId="0" applyNumberFormat="1" applyFon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Interwoven\WorkSite\Macros\iManO2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zoomScalePageLayoutView="0" workbookViewId="0" topLeftCell="A1">
      <pane ySplit="3" topLeftCell="A67" activePane="bottomLeft" state="frozen"/>
      <selection pane="topLeft" activeCell="A1" sqref="A1"/>
      <selection pane="bottomLeft" activeCell="E69" sqref="E69"/>
    </sheetView>
  </sheetViews>
  <sheetFormatPr defaultColWidth="7.5" defaultRowHeight="12" customHeight="1"/>
  <cols>
    <col min="1" max="1" width="34.83203125" style="1" customWidth="1"/>
    <col min="2" max="2" width="16.83203125" style="1" customWidth="1"/>
    <col min="3" max="3" width="10.5" style="1" customWidth="1"/>
    <col min="4" max="4" width="5.66015625" style="1" customWidth="1"/>
    <col min="5" max="6" width="9.5" style="1" customWidth="1"/>
    <col min="7" max="7" width="5.66015625" style="1" customWidth="1"/>
    <col min="8" max="8" width="8.66015625" style="1" bestFit="1" customWidth="1"/>
    <col min="9" max="9" width="7.5" style="1" customWidth="1"/>
    <col min="10" max="10" width="5.66015625" style="1" customWidth="1"/>
    <col min="11" max="11" width="8.66015625" style="1" bestFit="1" customWidth="1"/>
    <col min="12" max="12" width="7.5" style="1" customWidth="1"/>
    <col min="13" max="13" width="5.66015625" style="1" customWidth="1"/>
    <col min="14" max="14" width="8.66015625" style="1" bestFit="1" customWidth="1"/>
    <col min="15" max="16384" width="7.5" style="1" customWidth="1"/>
  </cols>
  <sheetData>
    <row r="1" spans="1:3" ht="12" customHeight="1">
      <c r="A1" s="18" t="s">
        <v>0</v>
      </c>
      <c r="B1" s="18"/>
      <c r="C1" s="18" t="s">
        <v>12</v>
      </c>
    </row>
    <row r="2" spans="1:3" ht="12" customHeight="1">
      <c r="A2" s="18" t="s">
        <v>10</v>
      </c>
      <c r="B2" s="18"/>
      <c r="C2" s="18" t="s">
        <v>13</v>
      </c>
    </row>
    <row r="3" spans="1:14" ht="12" customHeight="1">
      <c r="A3" s="22" t="s">
        <v>1</v>
      </c>
      <c r="B3" s="22" t="s">
        <v>9</v>
      </c>
      <c r="C3" s="2"/>
      <c r="E3" s="7" t="s">
        <v>2</v>
      </c>
      <c r="H3" s="7" t="s">
        <v>5</v>
      </c>
      <c r="K3" s="7" t="s">
        <v>6</v>
      </c>
      <c r="N3" s="7" t="s">
        <v>7</v>
      </c>
    </row>
    <row r="4" spans="1:3" ht="12" customHeight="1">
      <c r="A4" s="4">
        <v>9862</v>
      </c>
      <c r="B4" s="24">
        <v>9.870559007631918</v>
      </c>
      <c r="C4" s="6">
        <f>(B4/100)+1</f>
        <v>1.0987055900763192</v>
      </c>
    </row>
    <row r="5" spans="1:3" ht="12" customHeight="1">
      <c r="A5" s="4">
        <v>10227</v>
      </c>
      <c r="B5" s="23">
        <v>23.36497260590631</v>
      </c>
      <c r="C5" s="6">
        <f aca="true" t="shared" si="0" ref="C5:C68">(B5/100)+1</f>
        <v>1.233649726059063</v>
      </c>
    </row>
    <row r="6" spans="1:3" ht="12" customHeight="1">
      <c r="A6" s="4">
        <v>10593</v>
      </c>
      <c r="B6" s="23">
        <v>24.104282766830476</v>
      </c>
      <c r="C6" s="6">
        <f t="shared" si="0"/>
        <v>1.2410428276683048</v>
      </c>
    </row>
    <row r="7" spans="1:3" ht="12" customHeight="1">
      <c r="A7" s="4">
        <v>10958</v>
      </c>
      <c r="B7" s="23">
        <v>-2.116528598398071</v>
      </c>
      <c r="C7" s="6">
        <f t="shared" si="0"/>
        <v>0.9788347140160193</v>
      </c>
    </row>
    <row r="8" spans="1:3" ht="12" customHeight="1">
      <c r="A8" s="4">
        <v>11323</v>
      </c>
      <c r="B8" s="23">
        <v>-10.688057657251415</v>
      </c>
      <c r="C8" s="6">
        <f t="shared" si="0"/>
        <v>0.8931194234274858</v>
      </c>
    </row>
    <row r="9" spans="1:3" ht="12" customHeight="1">
      <c r="A9" s="4">
        <v>11688</v>
      </c>
      <c r="B9" s="23">
        <v>-25.329400002617486</v>
      </c>
      <c r="C9" s="6">
        <f t="shared" si="0"/>
        <v>0.7467059999738251</v>
      </c>
    </row>
    <row r="10" spans="1:3" ht="12" customHeight="1">
      <c r="A10" s="4">
        <v>12054</v>
      </c>
      <c r="B10" s="23">
        <v>4.381580792029038</v>
      </c>
      <c r="C10" s="6">
        <f t="shared" si="0"/>
        <v>1.0438158079202904</v>
      </c>
    </row>
    <row r="11" spans="1:3" ht="12" customHeight="1">
      <c r="A11" s="4">
        <v>12419</v>
      </c>
      <c r="B11" s="23">
        <v>36.483885433192874</v>
      </c>
      <c r="C11" s="6">
        <f t="shared" si="0"/>
        <v>1.3648388543319288</v>
      </c>
    </row>
    <row r="12" spans="1:3" ht="12" customHeight="1">
      <c r="A12" s="4">
        <v>12784</v>
      </c>
      <c r="B12" s="23">
        <v>5.728710714760177</v>
      </c>
      <c r="C12" s="6">
        <f t="shared" si="0"/>
        <v>1.0572871071476018</v>
      </c>
    </row>
    <row r="13" spans="1:6" ht="12" customHeight="1">
      <c r="A13" s="4">
        <v>13149</v>
      </c>
      <c r="B13" s="23">
        <v>29.654976973453184</v>
      </c>
      <c r="C13" s="6">
        <f t="shared" si="0"/>
        <v>1.2965497697345318</v>
      </c>
      <c r="E13" s="9">
        <f>PRODUCT(C4:C13)^(1/10)</f>
        <v>1.0792736856468939</v>
      </c>
      <c r="F13" s="8">
        <f>(E13-1)*100</f>
        <v>7.927368564689385</v>
      </c>
    </row>
    <row r="14" spans="1:6" ht="12" customHeight="1">
      <c r="A14" s="4">
        <v>13515</v>
      </c>
      <c r="B14" s="23">
        <v>21.273172486059376</v>
      </c>
      <c r="C14" s="6">
        <f t="shared" si="0"/>
        <v>1.2127317248605938</v>
      </c>
      <c r="E14" s="9">
        <f aca="true" t="shared" si="1" ref="E14:E77">PRODUCT(C5:C14)^(1/10)</f>
        <v>1.0899835129930004</v>
      </c>
      <c r="F14" s="8">
        <f aca="true" t="shared" si="2" ref="F14:F77">(E14-1)*100</f>
        <v>8.998351299300044</v>
      </c>
    </row>
    <row r="15" spans="1:6" ht="12" customHeight="1">
      <c r="A15" s="4">
        <v>13880</v>
      </c>
      <c r="B15" s="23">
        <v>-19.417498158714675</v>
      </c>
      <c r="C15" s="6">
        <f t="shared" si="0"/>
        <v>0.8058250184128533</v>
      </c>
      <c r="E15" s="9">
        <f t="shared" si="1"/>
        <v>1.0445393776259428</v>
      </c>
      <c r="F15" s="8">
        <f t="shared" si="2"/>
        <v>4.453937762594284</v>
      </c>
    </row>
    <row r="16" spans="1:6" ht="12" customHeight="1">
      <c r="A16" s="4">
        <v>14245</v>
      </c>
      <c r="B16" s="23">
        <v>21.517642383460345</v>
      </c>
      <c r="C16" s="6">
        <f t="shared" si="0"/>
        <v>1.2151764238346034</v>
      </c>
      <c r="E16" s="9">
        <f t="shared" si="1"/>
        <v>1.042341606318689</v>
      </c>
      <c r="F16" s="8">
        <f t="shared" si="2"/>
        <v>4.2341606318689</v>
      </c>
    </row>
    <row r="17" spans="1:6" ht="12" customHeight="1">
      <c r="A17" s="4">
        <v>14610</v>
      </c>
      <c r="B17" s="23">
        <v>2.43368421573098</v>
      </c>
      <c r="C17" s="6">
        <f t="shared" si="0"/>
        <v>1.0243368421573098</v>
      </c>
      <c r="E17" s="9">
        <f t="shared" si="1"/>
        <v>1.0470885643279264</v>
      </c>
      <c r="F17" s="8">
        <f t="shared" si="2"/>
        <v>4.708856432792641</v>
      </c>
    </row>
    <row r="18" spans="1:6" ht="12" customHeight="1">
      <c r="A18" s="4">
        <v>14976</v>
      </c>
      <c r="B18" s="23">
        <v>-3.1436033217905</v>
      </c>
      <c r="C18" s="6">
        <f t="shared" si="0"/>
        <v>0.968563966782095</v>
      </c>
      <c r="E18" s="9">
        <f t="shared" si="1"/>
        <v>1.0556143706571226</v>
      </c>
      <c r="F18" s="8">
        <f t="shared" si="2"/>
        <v>5.56143706571226</v>
      </c>
    </row>
    <row r="19" spans="1:6" ht="12" customHeight="1">
      <c r="A19" s="4">
        <v>15341</v>
      </c>
      <c r="B19" s="23">
        <v>-5.1679881420932166</v>
      </c>
      <c r="C19" s="6">
        <f t="shared" si="0"/>
        <v>0.9483201185790678</v>
      </c>
      <c r="E19" s="9">
        <f t="shared" si="1"/>
        <v>1.0811496851964326</v>
      </c>
      <c r="F19" s="8">
        <f t="shared" si="2"/>
        <v>8.114968519643263</v>
      </c>
    </row>
    <row r="20" spans="1:6" ht="12" customHeight="1">
      <c r="A20" s="4">
        <v>15706</v>
      </c>
      <c r="B20" s="23">
        <v>12.312365490958378</v>
      </c>
      <c r="C20" s="6">
        <f t="shared" si="0"/>
        <v>1.1231236549095838</v>
      </c>
      <c r="E20" s="9">
        <f t="shared" si="1"/>
        <v>1.0890960844592492</v>
      </c>
      <c r="F20" s="8">
        <f t="shared" si="2"/>
        <v>8.90960844592492</v>
      </c>
    </row>
    <row r="21" spans="1:6" ht="12" customHeight="1">
      <c r="A21" s="4">
        <v>16071</v>
      </c>
      <c r="B21" s="23">
        <v>15.289150129716678</v>
      </c>
      <c r="C21" s="6">
        <f t="shared" si="0"/>
        <v>1.1528915012971668</v>
      </c>
      <c r="E21" s="9">
        <f t="shared" si="1"/>
        <v>1.070870371178666</v>
      </c>
      <c r="F21" s="8">
        <f t="shared" si="2"/>
        <v>7.087037117866601</v>
      </c>
    </row>
    <row r="22" spans="1:6" ht="12" customHeight="1">
      <c r="A22" s="4">
        <v>16437</v>
      </c>
      <c r="B22" s="23">
        <v>12.827059024958288</v>
      </c>
      <c r="C22" s="6">
        <f t="shared" si="0"/>
        <v>1.1282705902495829</v>
      </c>
      <c r="E22" s="9">
        <f t="shared" si="1"/>
        <v>1.077851513368962</v>
      </c>
      <c r="F22" s="8">
        <f t="shared" si="2"/>
        <v>7.78515133689619</v>
      </c>
    </row>
    <row r="23" spans="1:9" ht="12" customHeight="1">
      <c r="A23" s="4">
        <v>16802</v>
      </c>
      <c r="B23" s="23">
        <v>21.094338966651314</v>
      </c>
      <c r="C23" s="6">
        <f t="shared" si="0"/>
        <v>1.2109433896665132</v>
      </c>
      <c r="E23" s="9">
        <f t="shared" si="1"/>
        <v>1.070514121722759</v>
      </c>
      <c r="F23" s="8">
        <f t="shared" si="2"/>
        <v>7.051412172275895</v>
      </c>
      <c r="H23" s="9">
        <f>PRODUCT(C4:C23)^(1/20)</f>
        <v>1.0748849806787562</v>
      </c>
      <c r="I23" s="8">
        <f>(H23-1)*100</f>
        <v>7.488498067875615</v>
      </c>
    </row>
    <row r="24" spans="1:9" ht="12" customHeight="1">
      <c r="A24" s="4">
        <v>17167</v>
      </c>
      <c r="B24" s="23">
        <v>-3.430668744256138</v>
      </c>
      <c r="C24" s="6">
        <f t="shared" si="0"/>
        <v>0.9656933125574386</v>
      </c>
      <c r="E24" s="9">
        <f t="shared" si="1"/>
        <v>1.0464051036832902</v>
      </c>
      <c r="F24" s="8">
        <f t="shared" si="2"/>
        <v>4.6405103683290205</v>
      </c>
      <c r="H24" s="9">
        <f>PRODUCT(C5:C24)^(1/20)</f>
        <v>1.067972055311616</v>
      </c>
      <c r="I24" s="8">
        <f>(H24-1)*100</f>
        <v>6.79720553116161</v>
      </c>
    </row>
    <row r="25" spans="1:9" ht="12" customHeight="1">
      <c r="A25" s="4">
        <v>17532</v>
      </c>
      <c r="B25" s="23">
        <v>2.111265896977521</v>
      </c>
      <c r="C25" s="6">
        <f t="shared" si="0"/>
        <v>1.0211126589697752</v>
      </c>
      <c r="E25" s="9">
        <f t="shared" si="1"/>
        <v>1.0714777093010608</v>
      </c>
      <c r="F25" s="8">
        <f t="shared" si="2"/>
        <v>7.147770930106079</v>
      </c>
      <c r="H25" s="9">
        <f aca="true" t="shared" si="3" ref="H25:H88">PRODUCT(C6:C25)^(1/20)</f>
        <v>1.0579228041844078</v>
      </c>
      <c r="I25" s="8">
        <f aca="true" t="shared" si="4" ref="I25:I88">(H25-1)*100</f>
        <v>5.792280418440776</v>
      </c>
    </row>
    <row r="26" spans="1:9" ht="12" customHeight="1">
      <c r="A26" s="4">
        <v>17898</v>
      </c>
      <c r="B26" s="23">
        <v>5.353043394689516</v>
      </c>
      <c r="C26" s="6">
        <f t="shared" si="0"/>
        <v>1.0535304339468952</v>
      </c>
      <c r="E26" s="9">
        <f t="shared" si="1"/>
        <v>1.0562918176397873</v>
      </c>
      <c r="F26" s="8">
        <f t="shared" si="2"/>
        <v>5.62918176397873</v>
      </c>
      <c r="H26" s="9">
        <f t="shared" si="3"/>
        <v>1.0492935289707754</v>
      </c>
      <c r="I26" s="8">
        <f t="shared" si="4"/>
        <v>4.9293528970775435</v>
      </c>
    </row>
    <row r="27" spans="1:9" ht="12" customHeight="1">
      <c r="A27" s="4">
        <v>18263</v>
      </c>
      <c r="B27" s="23">
        <v>11.71926207725138</v>
      </c>
      <c r="C27" s="6">
        <f t="shared" si="0"/>
        <v>1.1171926207725138</v>
      </c>
      <c r="E27" s="9">
        <f t="shared" si="1"/>
        <v>1.065497517404109</v>
      </c>
      <c r="F27" s="8">
        <f t="shared" si="2"/>
        <v>6.549751740410903</v>
      </c>
      <c r="H27" s="9">
        <f t="shared" si="3"/>
        <v>1.0562529364662796</v>
      </c>
      <c r="I27" s="8">
        <f t="shared" si="4"/>
        <v>5.62529364662796</v>
      </c>
    </row>
    <row r="28" spans="1:9" ht="12" customHeight="1">
      <c r="A28" s="4">
        <v>18628</v>
      </c>
      <c r="B28" s="23">
        <v>17.717189047573534</v>
      </c>
      <c r="C28" s="6">
        <f t="shared" si="0"/>
        <v>1.1771718904757353</v>
      </c>
      <c r="E28" s="9">
        <f t="shared" si="1"/>
        <v>1.086484661816105</v>
      </c>
      <c r="F28" s="8">
        <f t="shared" si="2"/>
        <v>8.648466181610504</v>
      </c>
      <c r="H28" s="9">
        <f t="shared" si="3"/>
        <v>1.0709382907112923</v>
      </c>
      <c r="I28" s="8">
        <f t="shared" si="4"/>
        <v>7.093829071129232</v>
      </c>
    </row>
    <row r="29" spans="1:9" ht="12" customHeight="1">
      <c r="A29" s="4">
        <v>18993</v>
      </c>
      <c r="B29" s="23">
        <v>11.370522214444634</v>
      </c>
      <c r="C29" s="6">
        <f t="shared" si="0"/>
        <v>1.1137052221444463</v>
      </c>
      <c r="E29" s="9">
        <f t="shared" si="1"/>
        <v>1.104091658693574</v>
      </c>
      <c r="F29" s="8">
        <f t="shared" si="2"/>
        <v>10.409165869357405</v>
      </c>
      <c r="H29" s="9">
        <f t="shared" si="3"/>
        <v>1.0925604556382977</v>
      </c>
      <c r="I29" s="8">
        <f t="shared" si="4"/>
        <v>9.256045563829773</v>
      </c>
    </row>
    <row r="30" spans="1:9" ht="12" customHeight="1">
      <c r="A30" s="4">
        <v>19359</v>
      </c>
      <c r="B30" s="23">
        <v>11.593866039130262</v>
      </c>
      <c r="C30" s="6">
        <f t="shared" si="0"/>
        <v>1.1159386603913026</v>
      </c>
      <c r="E30" s="9">
        <f t="shared" si="1"/>
        <v>1.103383292998921</v>
      </c>
      <c r="F30" s="8">
        <f t="shared" si="2"/>
        <v>10.338329299892091</v>
      </c>
      <c r="H30" s="9">
        <f t="shared" si="3"/>
        <v>1.0962164129691168</v>
      </c>
      <c r="I30" s="8">
        <f t="shared" si="4"/>
        <v>9.621641296911676</v>
      </c>
    </row>
    <row r="31" spans="1:9" ht="12" customHeight="1">
      <c r="A31" s="4">
        <v>19724</v>
      </c>
      <c r="B31" s="23">
        <v>1.0359101917889468</v>
      </c>
      <c r="C31" s="6">
        <f t="shared" si="0"/>
        <v>1.0103591019178895</v>
      </c>
      <c r="E31" s="9">
        <f t="shared" si="1"/>
        <v>1.0889178971297264</v>
      </c>
      <c r="F31" s="8">
        <f t="shared" si="2"/>
        <v>8.891789712972642</v>
      </c>
      <c r="H31" s="9">
        <f t="shared" si="3"/>
        <v>1.0798564315141168</v>
      </c>
      <c r="I31" s="8">
        <f t="shared" si="4"/>
        <v>7.985643151411681</v>
      </c>
    </row>
    <row r="32" spans="1:9" ht="12" customHeight="1">
      <c r="A32" s="4">
        <v>20089</v>
      </c>
      <c r="B32" s="23">
        <v>29.62921505770515</v>
      </c>
      <c r="C32" s="6">
        <f t="shared" si="0"/>
        <v>1.2962921505770515</v>
      </c>
      <c r="E32" s="9">
        <f t="shared" si="1"/>
        <v>1.104139884732983</v>
      </c>
      <c r="F32" s="8">
        <f t="shared" si="2"/>
        <v>10.413988473298307</v>
      </c>
      <c r="H32" s="9">
        <f t="shared" si="3"/>
        <v>1.090916516389076</v>
      </c>
      <c r="I32" s="8">
        <f t="shared" si="4"/>
        <v>9.091651638907594</v>
      </c>
    </row>
    <row r="33" spans="1:12" ht="12" customHeight="1">
      <c r="A33" s="4">
        <v>20454</v>
      </c>
      <c r="B33" s="23">
        <v>16.836040466324654</v>
      </c>
      <c r="C33" s="6">
        <f t="shared" si="0"/>
        <v>1.1683604046632465</v>
      </c>
      <c r="E33" s="9">
        <f t="shared" si="1"/>
        <v>1.1001943165223245</v>
      </c>
      <c r="F33" s="8">
        <f t="shared" si="2"/>
        <v>10.019431652232447</v>
      </c>
      <c r="H33" s="9">
        <f t="shared" si="3"/>
        <v>1.0852527597183375</v>
      </c>
      <c r="I33" s="8">
        <f t="shared" si="4"/>
        <v>8.525275971833747</v>
      </c>
      <c r="K33" s="9">
        <f>PRODUCT(C4:C33)^(1/30)</f>
        <v>1.083256063671076</v>
      </c>
      <c r="L33" s="8">
        <f>(K33-1)*100</f>
        <v>8.325606367107596</v>
      </c>
    </row>
    <row r="34" spans="1:12" ht="12" customHeight="1">
      <c r="A34" s="4">
        <v>20820</v>
      </c>
      <c r="B34" s="23">
        <v>0.6281834966613165</v>
      </c>
      <c r="C34" s="6">
        <f t="shared" si="0"/>
        <v>1.0062818349666132</v>
      </c>
      <c r="E34" s="9">
        <f t="shared" si="1"/>
        <v>1.1047332818421824</v>
      </c>
      <c r="F34" s="8">
        <f t="shared" si="2"/>
        <v>10.473328184218245</v>
      </c>
      <c r="H34" s="9">
        <f t="shared" si="3"/>
        <v>1.0751737275103268</v>
      </c>
      <c r="I34" s="8">
        <f t="shared" si="4"/>
        <v>7.51737275103268</v>
      </c>
      <c r="K34" s="9">
        <f aca="true" t="shared" si="5" ref="K34:K90">PRODUCT(C5:C34)^(1/30)</f>
        <v>1.0800878284660498</v>
      </c>
      <c r="L34" s="8">
        <f aca="true" t="shared" si="6" ref="L34:L90">(K34-1)*100</f>
        <v>8.008782846604978</v>
      </c>
    </row>
    <row r="35" spans="1:12" ht="12" customHeight="1">
      <c r="A35" s="4">
        <v>21185</v>
      </c>
      <c r="B35" s="23">
        <v>-2.106471033094326</v>
      </c>
      <c r="C35" s="6">
        <f t="shared" si="0"/>
        <v>0.9789352896690567</v>
      </c>
      <c r="E35" s="9">
        <f t="shared" si="1"/>
        <v>1.1000830431678579</v>
      </c>
      <c r="F35" s="8">
        <f t="shared" si="2"/>
        <v>10.008304316785788</v>
      </c>
      <c r="H35" s="9">
        <f t="shared" si="3"/>
        <v>1.085686169726057</v>
      </c>
      <c r="I35" s="8">
        <f t="shared" si="4"/>
        <v>8.568616972605692</v>
      </c>
      <c r="K35" s="9">
        <f t="shared" si="5"/>
        <v>1.0717935585865304</v>
      </c>
      <c r="L35" s="8">
        <f t="shared" si="6"/>
        <v>7.179355858653036</v>
      </c>
    </row>
    <row r="36" spans="1:12" ht="12" customHeight="1">
      <c r="A36" s="4">
        <v>21550</v>
      </c>
      <c r="B36" s="23">
        <v>20.953690384213395</v>
      </c>
      <c r="C36" s="6">
        <f t="shared" si="0"/>
        <v>1.209536903842134</v>
      </c>
      <c r="E36" s="9">
        <f t="shared" si="1"/>
        <v>1.1153795412639318</v>
      </c>
      <c r="F36" s="8">
        <f t="shared" si="2"/>
        <v>11.53795412639318</v>
      </c>
      <c r="H36" s="9">
        <f t="shared" si="3"/>
        <v>1.0854336842939372</v>
      </c>
      <c r="I36" s="8">
        <f t="shared" si="4"/>
        <v>8.543368429393716</v>
      </c>
      <c r="K36" s="9">
        <f t="shared" si="5"/>
        <v>1.0708752659945298</v>
      </c>
      <c r="L36" s="8">
        <f t="shared" si="6"/>
        <v>7.087526599452976</v>
      </c>
    </row>
    <row r="37" spans="1:12" ht="12" customHeight="1">
      <c r="A37" s="4">
        <v>21915</v>
      </c>
      <c r="B37" s="23">
        <v>6.063993947989443</v>
      </c>
      <c r="C37" s="6">
        <f t="shared" si="0"/>
        <v>1.0606399394798944</v>
      </c>
      <c r="E37" s="9">
        <f t="shared" si="1"/>
        <v>1.10960055699024</v>
      </c>
      <c r="F37" s="8">
        <f t="shared" si="2"/>
        <v>10.960055699024007</v>
      </c>
      <c r="H37" s="9">
        <f t="shared" si="3"/>
        <v>1.0873254520994704</v>
      </c>
      <c r="I37" s="8">
        <f t="shared" si="4"/>
        <v>8.732545209947041</v>
      </c>
      <c r="K37" s="9">
        <f t="shared" si="5"/>
        <v>1.0737442263139092</v>
      </c>
      <c r="L37" s="8">
        <f t="shared" si="6"/>
        <v>7.37442263139092</v>
      </c>
    </row>
    <row r="38" spans="1:12" ht="12" customHeight="1">
      <c r="A38" s="4">
        <v>22281</v>
      </c>
      <c r="B38" s="23">
        <v>4.495709197710074</v>
      </c>
      <c r="C38" s="6">
        <f t="shared" si="0"/>
        <v>1.0449570919771007</v>
      </c>
      <c r="E38" s="9">
        <f t="shared" si="1"/>
        <v>1.0964593202349158</v>
      </c>
      <c r="F38" s="8">
        <f t="shared" si="2"/>
        <v>9.645932023491577</v>
      </c>
      <c r="H38" s="9">
        <f t="shared" si="3"/>
        <v>1.091460596513016</v>
      </c>
      <c r="I38" s="8">
        <f t="shared" si="4"/>
        <v>9.146059651301597</v>
      </c>
      <c r="K38" s="9">
        <f t="shared" si="5"/>
        <v>1.079378605703715</v>
      </c>
      <c r="L38" s="8">
        <f t="shared" si="6"/>
        <v>7.937860570371491</v>
      </c>
    </row>
    <row r="39" spans="1:12" ht="12" customHeight="1">
      <c r="A39" s="4">
        <v>22646</v>
      </c>
      <c r="B39" s="23">
        <v>16.561194237013854</v>
      </c>
      <c r="C39" s="6">
        <f t="shared" si="0"/>
        <v>1.1656119423701385</v>
      </c>
      <c r="E39" s="9">
        <f t="shared" si="1"/>
        <v>1.1014654949409182</v>
      </c>
      <c r="F39" s="8">
        <f t="shared" si="2"/>
        <v>10.146549494091817</v>
      </c>
      <c r="H39" s="9">
        <f t="shared" si="3"/>
        <v>1.102777795071635</v>
      </c>
      <c r="I39" s="8">
        <f t="shared" si="4"/>
        <v>10.277779507163508</v>
      </c>
      <c r="K39" s="9">
        <f t="shared" si="5"/>
        <v>1.0955207737767794</v>
      </c>
      <c r="L39" s="8">
        <f t="shared" si="6"/>
        <v>9.552077377677936</v>
      </c>
    </row>
    <row r="40" spans="1:12" ht="12" customHeight="1">
      <c r="A40" s="4">
        <v>23011</v>
      </c>
      <c r="B40" s="23">
        <v>-1.0904645399120727</v>
      </c>
      <c r="C40" s="6">
        <f t="shared" si="0"/>
        <v>0.9890953546008793</v>
      </c>
      <c r="E40" s="9">
        <f t="shared" si="1"/>
        <v>1.0882550236482067</v>
      </c>
      <c r="F40" s="8">
        <f t="shared" si="2"/>
        <v>8.82550236482067</v>
      </c>
      <c r="H40" s="9">
        <f t="shared" si="3"/>
        <v>1.095793051454323</v>
      </c>
      <c r="I40" s="8">
        <f t="shared" si="4"/>
        <v>9.579305145432304</v>
      </c>
      <c r="K40" s="9">
        <f t="shared" si="5"/>
        <v>1.0935561659874073</v>
      </c>
      <c r="L40" s="8">
        <f t="shared" si="6"/>
        <v>9.355616598740735</v>
      </c>
    </row>
    <row r="41" spans="1:12" ht="12" customHeight="1">
      <c r="A41" s="4">
        <v>23376</v>
      </c>
      <c r="B41" s="23">
        <v>13.201091157176382</v>
      </c>
      <c r="C41" s="6">
        <f t="shared" si="0"/>
        <v>1.1320109115717638</v>
      </c>
      <c r="E41" s="9">
        <f t="shared" si="1"/>
        <v>1.1006979715627163</v>
      </c>
      <c r="F41" s="8">
        <f t="shared" si="2"/>
        <v>10.069797156271632</v>
      </c>
      <c r="H41" s="9">
        <f t="shared" si="3"/>
        <v>1.0947920901107335</v>
      </c>
      <c r="I41" s="8">
        <f t="shared" si="4"/>
        <v>9.479209011073353</v>
      </c>
      <c r="K41" s="9">
        <f t="shared" si="5"/>
        <v>1.086759390486809</v>
      </c>
      <c r="L41" s="8">
        <f t="shared" si="6"/>
        <v>8.675939048680892</v>
      </c>
    </row>
    <row r="42" spans="1:12" ht="12" customHeight="1">
      <c r="A42" s="4">
        <v>23742</v>
      </c>
      <c r="B42" s="23">
        <v>11.106491496945337</v>
      </c>
      <c r="C42" s="6">
        <f t="shared" si="0"/>
        <v>1.1110649149694534</v>
      </c>
      <c r="E42" s="9">
        <f t="shared" si="1"/>
        <v>1.0838565846437107</v>
      </c>
      <c r="F42" s="8">
        <f t="shared" si="2"/>
        <v>8.38565846437107</v>
      </c>
      <c r="H42" s="9">
        <f t="shared" si="3"/>
        <v>1.0939512258028652</v>
      </c>
      <c r="I42" s="8">
        <f t="shared" si="4"/>
        <v>9.395122580286518</v>
      </c>
      <c r="K42" s="9">
        <f t="shared" si="5"/>
        <v>1.0885581109462128</v>
      </c>
      <c r="L42" s="8">
        <f t="shared" si="6"/>
        <v>8.85581109462128</v>
      </c>
    </row>
    <row r="43" spans="1:15" ht="12" customHeight="1">
      <c r="A43" s="4">
        <v>24107</v>
      </c>
      <c r="B43" s="23">
        <v>6.549212469753818</v>
      </c>
      <c r="C43" s="6">
        <f t="shared" si="0"/>
        <v>1.0654921246975382</v>
      </c>
      <c r="E43" s="9">
        <f t="shared" si="1"/>
        <v>1.0739131535126023</v>
      </c>
      <c r="F43" s="8">
        <f t="shared" si="2"/>
        <v>7.39131535126023</v>
      </c>
      <c r="H43" s="9">
        <f t="shared" si="3"/>
        <v>1.0869743087732717</v>
      </c>
      <c r="I43" s="8">
        <f t="shared" si="4"/>
        <v>8.697430877327172</v>
      </c>
      <c r="K43" s="9">
        <f t="shared" si="5"/>
        <v>1.081459648974115</v>
      </c>
      <c r="L43" s="8">
        <f t="shared" si="6"/>
        <v>8.145964897411506</v>
      </c>
      <c r="N43" s="9">
        <f>PRODUCT(C4:C43)^(1/40)</f>
        <v>1.080912743418294</v>
      </c>
      <c r="O43" s="8">
        <f>(N43-1)*100</f>
        <v>8.09127434182939</v>
      </c>
    </row>
    <row r="44" spans="1:15" ht="12" customHeight="1">
      <c r="A44" s="4">
        <v>24472</v>
      </c>
      <c r="B44" s="23">
        <v>-5.4945314735891255</v>
      </c>
      <c r="C44" s="6">
        <f t="shared" si="0"/>
        <v>0.9450546852641087</v>
      </c>
      <c r="E44" s="9">
        <f t="shared" si="1"/>
        <v>1.0671928143770986</v>
      </c>
      <c r="F44" s="8">
        <f t="shared" si="2"/>
        <v>6.719281437709856</v>
      </c>
      <c r="H44" s="9">
        <f t="shared" si="3"/>
        <v>1.0858008197571076</v>
      </c>
      <c r="I44" s="8">
        <f t="shared" si="4"/>
        <v>8.580081975710762</v>
      </c>
      <c r="K44" s="9">
        <f t="shared" si="5"/>
        <v>1.0725068134566655</v>
      </c>
      <c r="L44" s="8">
        <f t="shared" si="6"/>
        <v>7.250681345666554</v>
      </c>
      <c r="N44" s="9">
        <f aca="true" t="shared" si="7" ref="N44:N90">PRODUCT(C5:C44)^(1/40)</f>
        <v>1.0768495406207108</v>
      </c>
      <c r="O44" s="8">
        <f aca="true" t="shared" si="8" ref="O44:O90">(N44-1)*100</f>
        <v>7.684954062071081</v>
      </c>
    </row>
    <row r="45" spans="1:15" ht="12" customHeight="1">
      <c r="A45" s="4">
        <v>24837</v>
      </c>
      <c r="B45" s="23">
        <v>10.155593936956976</v>
      </c>
      <c r="C45" s="6">
        <f t="shared" si="0"/>
        <v>1.1015559393695697</v>
      </c>
      <c r="E45" s="9">
        <f t="shared" si="1"/>
        <v>1.0798617285011929</v>
      </c>
      <c r="F45" s="8">
        <f t="shared" si="2"/>
        <v>7.986172850119289</v>
      </c>
      <c r="H45" s="9">
        <f t="shared" si="3"/>
        <v>1.0899254912562122</v>
      </c>
      <c r="I45" s="8">
        <f t="shared" si="4"/>
        <v>8.992549125621219</v>
      </c>
      <c r="K45" s="9">
        <f t="shared" si="5"/>
        <v>1.0837412070769026</v>
      </c>
      <c r="L45" s="8">
        <f t="shared" si="6"/>
        <v>8.374120707690258</v>
      </c>
      <c r="N45" s="9">
        <f t="shared" si="7"/>
        <v>1.073804932034604</v>
      </c>
      <c r="O45" s="8">
        <f t="shared" si="8"/>
        <v>7.380493203460392</v>
      </c>
    </row>
    <row r="46" spans="1:15" ht="12" customHeight="1">
      <c r="A46" s="4">
        <v>25203</v>
      </c>
      <c r="B46" s="23">
        <v>7.500855755822444</v>
      </c>
      <c r="C46" s="6">
        <f t="shared" si="0"/>
        <v>1.0750085575582244</v>
      </c>
      <c r="E46" s="9">
        <f t="shared" si="1"/>
        <v>1.0672039631359485</v>
      </c>
      <c r="F46" s="8">
        <f t="shared" si="2"/>
        <v>6.720396313594845</v>
      </c>
      <c r="H46" s="9">
        <f t="shared" si="3"/>
        <v>1.0910258781704603</v>
      </c>
      <c r="I46" s="8">
        <f t="shared" si="4"/>
        <v>9.102587817046025</v>
      </c>
      <c r="K46" s="9">
        <f t="shared" si="5"/>
        <v>1.079322771139439</v>
      </c>
      <c r="L46" s="8">
        <f t="shared" si="6"/>
        <v>7.9322771139439086</v>
      </c>
      <c r="N46" s="9">
        <f t="shared" si="7"/>
        <v>1.069956257939511</v>
      </c>
      <c r="O46" s="8">
        <f t="shared" si="8"/>
        <v>6.995625793951099</v>
      </c>
    </row>
    <row r="47" spans="1:15" ht="12" customHeight="1">
      <c r="A47" s="4">
        <v>25568</v>
      </c>
      <c r="B47" s="23">
        <v>-8.12901502988569</v>
      </c>
      <c r="C47" s="6">
        <f t="shared" si="0"/>
        <v>0.9187098497011431</v>
      </c>
      <c r="E47" s="9">
        <f t="shared" si="1"/>
        <v>1.0519823877247207</v>
      </c>
      <c r="F47" s="8">
        <f t="shared" si="2"/>
        <v>5.198238772472075</v>
      </c>
      <c r="H47" s="9">
        <f t="shared" si="3"/>
        <v>1.0804074432191186</v>
      </c>
      <c r="I47" s="8">
        <f t="shared" si="4"/>
        <v>8.040744321911863</v>
      </c>
      <c r="K47" s="9">
        <f t="shared" si="5"/>
        <v>1.0754144286857301</v>
      </c>
      <c r="L47" s="8">
        <f t="shared" si="6"/>
        <v>7.541442868573012</v>
      </c>
      <c r="N47" s="9">
        <f t="shared" si="7"/>
        <v>1.068261922227044</v>
      </c>
      <c r="O47" s="8">
        <f t="shared" si="8"/>
        <v>6.826192222704397</v>
      </c>
    </row>
    <row r="48" spans="1:15" ht="12" customHeight="1">
      <c r="A48" s="4">
        <v>25933</v>
      </c>
      <c r="B48" s="23">
        <v>10.429138097288849</v>
      </c>
      <c r="C48" s="6">
        <f t="shared" si="0"/>
        <v>1.1042913809728885</v>
      </c>
      <c r="E48" s="9">
        <f t="shared" si="1"/>
        <v>1.0578083512579504</v>
      </c>
      <c r="F48" s="8">
        <f t="shared" si="2"/>
        <v>5.780835125795036</v>
      </c>
      <c r="H48" s="9">
        <f t="shared" si="3"/>
        <v>1.0769604569152524</v>
      </c>
      <c r="I48" s="8">
        <f t="shared" si="4"/>
        <v>7.696045691525244</v>
      </c>
      <c r="K48" s="9">
        <f t="shared" si="5"/>
        <v>1.0801258789003134</v>
      </c>
      <c r="L48" s="8">
        <f t="shared" si="6"/>
        <v>8.012587890031341</v>
      </c>
      <c r="N48" s="9">
        <f t="shared" si="7"/>
        <v>1.0739451526462944</v>
      </c>
      <c r="O48" s="8">
        <f t="shared" si="8"/>
        <v>7.394515264629442</v>
      </c>
    </row>
    <row r="49" spans="1:15" ht="12" customHeight="1">
      <c r="A49" s="4">
        <v>26298</v>
      </c>
      <c r="B49" s="23">
        <v>13.051240756396654</v>
      </c>
      <c r="C49" s="6">
        <f t="shared" si="0"/>
        <v>1.1305124075639665</v>
      </c>
      <c r="E49" s="9">
        <f t="shared" si="1"/>
        <v>1.0545790169154625</v>
      </c>
      <c r="F49" s="8">
        <f t="shared" si="2"/>
        <v>5.457901691546252</v>
      </c>
      <c r="H49" s="9">
        <f t="shared" si="3"/>
        <v>1.0777673212809418</v>
      </c>
      <c r="I49" s="8">
        <f t="shared" si="4"/>
        <v>7.776732128094177</v>
      </c>
      <c r="K49" s="9">
        <f t="shared" si="5"/>
        <v>1.086471613344788</v>
      </c>
      <c r="L49" s="8">
        <f t="shared" si="6"/>
        <v>8.647161334478803</v>
      </c>
      <c r="N49" s="9">
        <f t="shared" si="7"/>
        <v>1.0851386803587704</v>
      </c>
      <c r="O49" s="8">
        <f t="shared" si="8"/>
        <v>8.513868035877037</v>
      </c>
    </row>
    <row r="50" spans="1:15" ht="12" customHeight="1">
      <c r="A50" s="4">
        <v>26664</v>
      </c>
      <c r="B50" s="23">
        <v>13.600453350513808</v>
      </c>
      <c r="C50" s="6">
        <f t="shared" si="0"/>
        <v>1.136004533505138</v>
      </c>
      <c r="E50" s="9">
        <f t="shared" si="1"/>
        <v>1.069284609891391</v>
      </c>
      <c r="F50" s="8">
        <f t="shared" si="2"/>
        <v>6.928460989139107</v>
      </c>
      <c r="H50" s="9">
        <f t="shared" si="3"/>
        <v>1.078728116081165</v>
      </c>
      <c r="I50" s="8">
        <f t="shared" si="4"/>
        <v>7.872811608116503</v>
      </c>
      <c r="K50" s="9">
        <f t="shared" si="5"/>
        <v>1.0868846789058306</v>
      </c>
      <c r="L50" s="8">
        <f t="shared" si="6"/>
        <v>8.688467890583063</v>
      </c>
      <c r="N50" s="9">
        <f t="shared" si="7"/>
        <v>1.0874371089766193</v>
      </c>
      <c r="O50" s="8">
        <f t="shared" si="8"/>
        <v>8.743710897661927</v>
      </c>
    </row>
    <row r="51" spans="1:15" ht="12" customHeight="1">
      <c r="A51" s="4">
        <v>27029</v>
      </c>
      <c r="B51" s="23">
        <v>-7.090449342879401</v>
      </c>
      <c r="C51" s="6">
        <f t="shared" si="0"/>
        <v>0.929095506571206</v>
      </c>
      <c r="E51" s="9">
        <f t="shared" si="1"/>
        <v>1.0483692903548987</v>
      </c>
      <c r="F51" s="8">
        <f t="shared" si="2"/>
        <v>4.8369290354898675</v>
      </c>
      <c r="H51" s="9">
        <f t="shared" si="3"/>
        <v>1.0742150396183632</v>
      </c>
      <c r="I51" s="8">
        <f t="shared" si="4"/>
        <v>7.421503961836318</v>
      </c>
      <c r="K51" s="9">
        <f t="shared" si="5"/>
        <v>1.0790938007142314</v>
      </c>
      <c r="L51" s="8">
        <f t="shared" si="6"/>
        <v>7.909380071423144</v>
      </c>
      <c r="N51" s="9">
        <f t="shared" si="7"/>
        <v>1.0770320419379737</v>
      </c>
      <c r="O51" s="8">
        <f t="shared" si="8"/>
        <v>7.703204193797375</v>
      </c>
    </row>
    <row r="52" spans="1:15" ht="12" customHeight="1">
      <c r="A52" s="4">
        <v>27394</v>
      </c>
      <c r="B52" s="23">
        <v>-14.966162331278321</v>
      </c>
      <c r="C52" s="6">
        <f t="shared" si="0"/>
        <v>0.8503383766872168</v>
      </c>
      <c r="E52" s="9">
        <f t="shared" si="1"/>
        <v>1.0207033152577554</v>
      </c>
      <c r="F52" s="8">
        <f t="shared" si="2"/>
        <v>2.0703315257755373</v>
      </c>
      <c r="H52" s="9">
        <f t="shared" si="3"/>
        <v>1.0518060701525653</v>
      </c>
      <c r="I52" s="8">
        <f t="shared" si="4"/>
        <v>5.180607015256533</v>
      </c>
      <c r="K52" s="9">
        <f t="shared" si="5"/>
        <v>1.0689690912406202</v>
      </c>
      <c r="L52" s="8">
        <f t="shared" si="6"/>
        <v>6.896909124062023</v>
      </c>
      <c r="N52" s="9">
        <f t="shared" si="7"/>
        <v>1.071182810713335</v>
      </c>
      <c r="O52" s="8">
        <f t="shared" si="8"/>
        <v>7.118281071333499</v>
      </c>
    </row>
    <row r="53" spans="1:15" ht="12" customHeight="1">
      <c r="A53" s="4">
        <v>27759</v>
      </c>
      <c r="B53" s="23">
        <v>25.748292599435896</v>
      </c>
      <c r="C53" s="6">
        <f t="shared" si="0"/>
        <v>1.257482925994359</v>
      </c>
      <c r="E53" s="9">
        <f t="shared" si="1"/>
        <v>1.0377547040026667</v>
      </c>
      <c r="F53" s="8">
        <f t="shared" si="2"/>
        <v>3.7754704002666672</v>
      </c>
      <c r="H53" s="9">
        <f t="shared" si="3"/>
        <v>1.0556791305827926</v>
      </c>
      <c r="I53" s="8">
        <f t="shared" si="4"/>
        <v>5.567913058279261</v>
      </c>
      <c r="K53" s="9">
        <f t="shared" si="5"/>
        <v>1.0703137133264062</v>
      </c>
      <c r="L53" s="8">
        <f t="shared" si="6"/>
        <v>7.0313713326406235</v>
      </c>
      <c r="N53" s="9">
        <f t="shared" si="7"/>
        <v>1.0703638119079095</v>
      </c>
      <c r="O53" s="8">
        <f t="shared" si="8"/>
        <v>7.036381190790952</v>
      </c>
    </row>
    <row r="54" spans="1:15" ht="12" customHeight="1">
      <c r="A54" s="4">
        <v>28125</v>
      </c>
      <c r="B54" s="23">
        <v>20.323746392849618</v>
      </c>
      <c r="C54" s="6">
        <f t="shared" si="0"/>
        <v>1.2032374639284962</v>
      </c>
      <c r="E54" s="9">
        <f t="shared" si="1"/>
        <v>1.0631245601199275</v>
      </c>
      <c r="F54" s="8">
        <f t="shared" si="2"/>
        <v>6.312456011992751</v>
      </c>
      <c r="H54" s="9">
        <f t="shared" si="3"/>
        <v>1.0651567449665802</v>
      </c>
      <c r="I54" s="8">
        <f t="shared" si="4"/>
        <v>6.515674496658019</v>
      </c>
      <c r="K54" s="9">
        <f t="shared" si="5"/>
        <v>1.0781888274755362</v>
      </c>
      <c r="L54" s="8">
        <f t="shared" si="6"/>
        <v>7.818882747553624</v>
      </c>
      <c r="N54" s="9">
        <f t="shared" si="7"/>
        <v>1.070153516028651</v>
      </c>
      <c r="O54" s="8">
        <f t="shared" si="8"/>
        <v>7.015351602865105</v>
      </c>
    </row>
    <row r="55" spans="1:15" ht="12" customHeight="1">
      <c r="A55" s="4">
        <v>28490</v>
      </c>
      <c r="B55" s="23">
        <v>-2.630559331220661</v>
      </c>
      <c r="C55" s="6">
        <f t="shared" si="0"/>
        <v>0.9736944066877934</v>
      </c>
      <c r="E55" s="9">
        <f t="shared" si="1"/>
        <v>1.0500881634101082</v>
      </c>
      <c r="F55" s="8">
        <f t="shared" si="2"/>
        <v>5.008816341010824</v>
      </c>
      <c r="H55" s="9">
        <f t="shared" si="3"/>
        <v>1.0648708932160194</v>
      </c>
      <c r="I55" s="8">
        <f t="shared" si="4"/>
        <v>6.487089321601935</v>
      </c>
      <c r="K55" s="9">
        <f t="shared" si="5"/>
        <v>1.0764812284609953</v>
      </c>
      <c r="L55" s="8">
        <f t="shared" si="6"/>
        <v>7.648122846099525</v>
      </c>
      <c r="N55" s="9">
        <f t="shared" si="7"/>
        <v>1.0752281624420301</v>
      </c>
      <c r="O55" s="8">
        <f t="shared" si="8"/>
        <v>7.522816244203012</v>
      </c>
    </row>
    <row r="56" spans="1:15" ht="12" customHeight="1">
      <c r="A56" s="4">
        <v>28855</v>
      </c>
      <c r="B56" s="23">
        <v>4.485732186071378</v>
      </c>
      <c r="C56" s="6">
        <f t="shared" si="0"/>
        <v>1.0448573218607138</v>
      </c>
      <c r="E56" s="9">
        <f t="shared" si="1"/>
        <v>1.0471050883718769</v>
      </c>
      <c r="F56" s="8">
        <f t="shared" si="2"/>
        <v>4.710508837187688</v>
      </c>
      <c r="H56" s="9">
        <f t="shared" si="3"/>
        <v>1.0571067590978143</v>
      </c>
      <c r="I56" s="8">
        <f t="shared" si="4"/>
        <v>5.710675909781426</v>
      </c>
      <c r="K56" s="9">
        <f t="shared" si="5"/>
        <v>1.076184644912449</v>
      </c>
      <c r="L56" s="8">
        <f t="shared" si="6"/>
        <v>7.618464491244903</v>
      </c>
      <c r="N56" s="9">
        <f t="shared" si="7"/>
        <v>1.0711765887189488</v>
      </c>
      <c r="O56" s="8">
        <f t="shared" si="8"/>
        <v>7.117658871894883</v>
      </c>
    </row>
    <row r="57" spans="1:15" ht="12" customHeight="1">
      <c r="A57" s="4">
        <v>29220</v>
      </c>
      <c r="B57" s="23">
        <v>10.929052277081496</v>
      </c>
      <c r="C57" s="6">
        <f t="shared" si="0"/>
        <v>1.109290522770815</v>
      </c>
      <c r="E57" s="9">
        <f t="shared" si="1"/>
        <v>1.0670308183293908</v>
      </c>
      <c r="F57" s="8">
        <f t="shared" si="2"/>
        <v>6.703081832939084</v>
      </c>
      <c r="H57" s="9">
        <f t="shared" si="3"/>
        <v>1.0594798856240808</v>
      </c>
      <c r="I57" s="8">
        <f t="shared" si="4"/>
        <v>5.94798856240808</v>
      </c>
      <c r="K57" s="9">
        <f t="shared" si="5"/>
        <v>1.0759300387110793</v>
      </c>
      <c r="L57" s="8">
        <f t="shared" si="6"/>
        <v>7.593003871107928</v>
      </c>
      <c r="N57" s="9">
        <f t="shared" si="7"/>
        <v>1.073312370946361</v>
      </c>
      <c r="O57" s="8">
        <f t="shared" si="8"/>
        <v>7.3312370946361005</v>
      </c>
    </row>
    <row r="58" spans="1:15" ht="12" customHeight="1">
      <c r="A58" s="4">
        <v>29586</v>
      </c>
      <c r="B58" s="23">
        <v>18.93215406767088</v>
      </c>
      <c r="C58" s="6">
        <f t="shared" si="0"/>
        <v>1.1893215406767088</v>
      </c>
      <c r="E58" s="9">
        <f t="shared" si="1"/>
        <v>1.0749753935730662</v>
      </c>
      <c r="F58" s="8">
        <f t="shared" si="2"/>
        <v>7.497539357306615</v>
      </c>
      <c r="H58" s="9">
        <f t="shared" si="3"/>
        <v>1.0663573269398918</v>
      </c>
      <c r="I58" s="8">
        <f t="shared" si="4"/>
        <v>6.6357326939891825</v>
      </c>
      <c r="K58" s="9">
        <f t="shared" si="5"/>
        <v>1.0762983621747242</v>
      </c>
      <c r="L58" s="8">
        <f t="shared" si="6"/>
        <v>7.629836217472419</v>
      </c>
      <c r="N58" s="9">
        <f t="shared" si="7"/>
        <v>1.0788359486770172</v>
      </c>
      <c r="O58" s="8">
        <f t="shared" si="8"/>
        <v>7.883594867701715</v>
      </c>
    </row>
    <row r="59" spans="1:15" ht="12" customHeight="1">
      <c r="A59" s="4">
        <v>29951</v>
      </c>
      <c r="B59" s="23">
        <v>0.0936395818503799</v>
      </c>
      <c r="C59" s="6">
        <f t="shared" si="0"/>
        <v>1.0009363958185038</v>
      </c>
      <c r="E59" s="9">
        <f t="shared" si="1"/>
        <v>1.0619685076739735</v>
      </c>
      <c r="F59" s="8">
        <f t="shared" si="2"/>
        <v>6.196850767397355</v>
      </c>
      <c r="H59" s="9">
        <f t="shared" si="3"/>
        <v>1.0582673125529294</v>
      </c>
      <c r="I59" s="8">
        <f t="shared" si="4"/>
        <v>5.8267312552929384</v>
      </c>
      <c r="K59" s="9">
        <f t="shared" si="5"/>
        <v>1.0724751059810906</v>
      </c>
      <c r="L59" s="8">
        <f t="shared" si="6"/>
        <v>7.247510598109064</v>
      </c>
      <c r="N59" s="9">
        <f t="shared" si="7"/>
        <v>1.0802933367995493</v>
      </c>
      <c r="O59" s="8">
        <f t="shared" si="8"/>
        <v>8.02933367995493</v>
      </c>
    </row>
    <row r="60" spans="1:15" ht="12" customHeight="1">
      <c r="A60" s="4">
        <v>30316</v>
      </c>
      <c r="B60" s="23">
        <v>26.757477237735582</v>
      </c>
      <c r="C60" s="6">
        <f t="shared" si="0"/>
        <v>1.2675747723773558</v>
      </c>
      <c r="E60" s="9">
        <f t="shared" si="1"/>
        <v>1.0736704250203966</v>
      </c>
      <c r="F60" s="8">
        <f t="shared" si="2"/>
        <v>7.367042502039656</v>
      </c>
      <c r="H60" s="9">
        <f t="shared" si="3"/>
        <v>1.0714752734290507</v>
      </c>
      <c r="I60" s="8">
        <f t="shared" si="4"/>
        <v>7.147527342905069</v>
      </c>
      <c r="K60" s="9">
        <f t="shared" si="5"/>
        <v>1.0770395773615609</v>
      </c>
      <c r="L60" s="8">
        <f t="shared" si="6"/>
        <v>7.703957736156086</v>
      </c>
      <c r="N60" s="9">
        <f t="shared" si="7"/>
        <v>1.0835659460451286</v>
      </c>
      <c r="O60" s="8">
        <f t="shared" si="8"/>
        <v>8.356594604512857</v>
      </c>
    </row>
    <row r="61" spans="1:15" ht="12" customHeight="1">
      <c r="A61" s="4">
        <v>30681</v>
      </c>
      <c r="B61" s="23">
        <v>16.05645792925541</v>
      </c>
      <c r="C61" s="6">
        <f t="shared" si="0"/>
        <v>1.160564579292554</v>
      </c>
      <c r="E61" s="9">
        <f t="shared" si="1"/>
        <v>1.0978218884764024</v>
      </c>
      <c r="F61" s="8">
        <f t="shared" si="2"/>
        <v>9.782188847640239</v>
      </c>
      <c r="H61" s="9">
        <f t="shared" si="3"/>
        <v>1.0728106795507215</v>
      </c>
      <c r="I61" s="8">
        <f t="shared" si="4"/>
        <v>7.281067955072151</v>
      </c>
      <c r="K61" s="9">
        <f t="shared" si="5"/>
        <v>1.0820270404051204</v>
      </c>
      <c r="L61" s="8">
        <f t="shared" si="6"/>
        <v>8.202704040512042</v>
      </c>
      <c r="N61" s="9">
        <f t="shared" si="7"/>
        <v>1.083745655658398</v>
      </c>
      <c r="O61" s="8">
        <f t="shared" si="8"/>
        <v>8.374565565839799</v>
      </c>
    </row>
    <row r="62" spans="1:15" ht="12" customHeight="1">
      <c r="A62" s="4">
        <v>31047</v>
      </c>
      <c r="B62" s="23">
        <v>10.415468757757452</v>
      </c>
      <c r="C62" s="6">
        <f t="shared" si="0"/>
        <v>1.1041546875775745</v>
      </c>
      <c r="E62" s="9">
        <f t="shared" si="1"/>
        <v>1.1268748846763816</v>
      </c>
      <c r="F62" s="8">
        <f t="shared" si="2"/>
        <v>12.687488467638165</v>
      </c>
      <c r="H62" s="9">
        <f t="shared" si="3"/>
        <v>1.0724760746375106</v>
      </c>
      <c r="I62" s="8">
        <f t="shared" si="4"/>
        <v>7.24760746375106</v>
      </c>
      <c r="K62" s="9">
        <f t="shared" si="5"/>
        <v>1.0762562383498107</v>
      </c>
      <c r="L62" s="8">
        <f t="shared" si="6"/>
        <v>7.625623834981066</v>
      </c>
      <c r="N62" s="9">
        <f t="shared" si="7"/>
        <v>1.0831604297120303</v>
      </c>
      <c r="O62" s="8">
        <f t="shared" si="8"/>
        <v>8.31604297120303</v>
      </c>
    </row>
    <row r="63" spans="1:15" ht="12" customHeight="1">
      <c r="A63" s="4">
        <v>31412</v>
      </c>
      <c r="B63" s="23">
        <v>27.46741623794289</v>
      </c>
      <c r="C63" s="6">
        <f t="shared" si="0"/>
        <v>1.2746741623794289</v>
      </c>
      <c r="E63" s="9">
        <f t="shared" si="1"/>
        <v>1.1284060557750542</v>
      </c>
      <c r="F63" s="8">
        <f t="shared" si="2"/>
        <v>12.840605577505414</v>
      </c>
      <c r="H63" s="9">
        <f t="shared" si="3"/>
        <v>1.0821315504159639</v>
      </c>
      <c r="I63" s="8">
        <f t="shared" si="4"/>
        <v>8.213155041596387</v>
      </c>
      <c r="K63" s="9">
        <f t="shared" si="5"/>
        <v>1.0793851202888745</v>
      </c>
      <c r="L63" s="8">
        <f t="shared" si="6"/>
        <v>7.938512028887446</v>
      </c>
      <c r="N63" s="9">
        <f t="shared" si="7"/>
        <v>1.0845502265986307</v>
      </c>
      <c r="O63" s="8">
        <f t="shared" si="8"/>
        <v>8.455022659863065</v>
      </c>
    </row>
    <row r="64" spans="1:15" ht="12" customHeight="1">
      <c r="A64" s="4">
        <v>31777</v>
      </c>
      <c r="B64" s="23">
        <v>17.44957168724879</v>
      </c>
      <c r="C64" s="6">
        <f t="shared" si="0"/>
        <v>1.1744957168724879</v>
      </c>
      <c r="E64" s="9">
        <f t="shared" si="1"/>
        <v>1.1256812113402566</v>
      </c>
      <c r="F64" s="8">
        <f t="shared" si="2"/>
        <v>12.568121134025656</v>
      </c>
      <c r="H64" s="9">
        <f t="shared" si="3"/>
        <v>1.093955822984355</v>
      </c>
      <c r="I64" s="8">
        <f t="shared" si="4"/>
        <v>9.395582298435489</v>
      </c>
      <c r="K64" s="9">
        <f t="shared" si="5"/>
        <v>1.0849610658441553</v>
      </c>
      <c r="L64" s="8">
        <f t="shared" si="6"/>
        <v>8.49610658441553</v>
      </c>
      <c r="N64" s="9">
        <f t="shared" si="7"/>
        <v>1.0898706938781655</v>
      </c>
      <c r="O64" s="8">
        <f t="shared" si="8"/>
        <v>8.987069387816549</v>
      </c>
    </row>
    <row r="65" spans="1:15" ht="12" customHeight="1">
      <c r="A65" s="4">
        <v>32142</v>
      </c>
      <c r="B65" s="23">
        <v>5.556239719438882</v>
      </c>
      <c r="C65" s="6">
        <f t="shared" si="0"/>
        <v>1.0555623971943888</v>
      </c>
      <c r="E65" s="9">
        <f t="shared" si="1"/>
        <v>1.1348057846143056</v>
      </c>
      <c r="F65" s="8">
        <f t="shared" si="2"/>
        <v>13.480578461430559</v>
      </c>
      <c r="H65" s="9">
        <f t="shared" si="3"/>
        <v>1.091625449590107</v>
      </c>
      <c r="I65" s="8">
        <f t="shared" si="4"/>
        <v>9.162544959010699</v>
      </c>
      <c r="K65" s="9">
        <f t="shared" si="5"/>
        <v>1.0876900387557524</v>
      </c>
      <c r="L65" s="8">
        <f t="shared" si="6"/>
        <v>8.769003875575244</v>
      </c>
      <c r="N65" s="9">
        <f t="shared" si="7"/>
        <v>1.0907751392529446</v>
      </c>
      <c r="O65" s="8">
        <f t="shared" si="8"/>
        <v>9.077513925294456</v>
      </c>
    </row>
    <row r="66" spans="1:15" ht="12" customHeight="1">
      <c r="A66" s="4">
        <v>32508</v>
      </c>
      <c r="B66" s="23">
        <v>12.666714469239082</v>
      </c>
      <c r="C66" s="6">
        <f t="shared" si="0"/>
        <v>1.1266671446923908</v>
      </c>
      <c r="E66" s="9">
        <f t="shared" si="1"/>
        <v>1.1433926729773332</v>
      </c>
      <c r="F66" s="8">
        <f t="shared" si="2"/>
        <v>14.339267297733315</v>
      </c>
      <c r="H66" s="9">
        <f t="shared" si="3"/>
        <v>1.0941902420884986</v>
      </c>
      <c r="I66" s="8">
        <f t="shared" si="4"/>
        <v>9.419024208849859</v>
      </c>
      <c r="K66" s="9">
        <f t="shared" si="5"/>
        <v>1.085119833399972</v>
      </c>
      <c r="L66" s="8">
        <f t="shared" si="6"/>
        <v>8.511983339997208</v>
      </c>
      <c r="N66" s="9">
        <f t="shared" si="7"/>
        <v>1.092606914567244</v>
      </c>
      <c r="O66" s="8">
        <f t="shared" si="8"/>
        <v>9.260691456724391</v>
      </c>
    </row>
    <row r="67" spans="1:15" ht="12" customHeight="1">
      <c r="A67" s="4">
        <v>32873</v>
      </c>
      <c r="B67" s="23">
        <v>23.891789139133344</v>
      </c>
      <c r="C67" s="6">
        <f t="shared" si="0"/>
        <v>1.2389178913913335</v>
      </c>
      <c r="E67" s="9">
        <f t="shared" si="1"/>
        <v>1.1560992703120396</v>
      </c>
      <c r="F67" s="8">
        <f t="shared" si="2"/>
        <v>15.609927031203963</v>
      </c>
      <c r="H67" s="9">
        <f t="shared" si="3"/>
        <v>1.1106725667230046</v>
      </c>
      <c r="I67" s="8">
        <f t="shared" si="4"/>
        <v>11.067256672300463</v>
      </c>
      <c r="K67" s="9">
        <f t="shared" si="5"/>
        <v>1.0907540972282757</v>
      </c>
      <c r="L67" s="8">
        <f t="shared" si="6"/>
        <v>9.075409722827565</v>
      </c>
      <c r="N67" s="9">
        <f t="shared" si="7"/>
        <v>1.0954354878617076</v>
      </c>
      <c r="O67" s="8">
        <f t="shared" si="8"/>
        <v>9.543548786170764</v>
      </c>
    </row>
    <row r="68" spans="1:15" ht="12" customHeight="1">
      <c r="A68" s="4">
        <v>33238</v>
      </c>
      <c r="B68" s="23">
        <v>2.4136104682260795</v>
      </c>
      <c r="C68" s="6">
        <f t="shared" si="0"/>
        <v>1.0241361046822608</v>
      </c>
      <c r="E68" s="9">
        <f t="shared" si="1"/>
        <v>1.13894031597838</v>
      </c>
      <c r="F68" s="8">
        <f t="shared" si="2"/>
        <v>13.894031597837998</v>
      </c>
      <c r="H68" s="9">
        <f t="shared" si="3"/>
        <v>1.1064957362887087</v>
      </c>
      <c r="I68" s="8">
        <f t="shared" si="4"/>
        <v>10.649573628870868</v>
      </c>
      <c r="K68" s="9">
        <f t="shared" si="5"/>
        <v>1.0900225778276496</v>
      </c>
      <c r="L68" s="8">
        <f t="shared" si="6"/>
        <v>9.002257782764955</v>
      </c>
      <c r="N68" s="9">
        <f t="shared" si="7"/>
        <v>1.0916282122262444</v>
      </c>
      <c r="O68" s="8">
        <f t="shared" si="8"/>
        <v>9.16282122262444</v>
      </c>
    </row>
    <row r="69" spans="1:15" ht="12" customHeight="1">
      <c r="A69" s="4">
        <v>33603</v>
      </c>
      <c r="B69" s="23">
        <v>24.045784834514315</v>
      </c>
      <c r="C69" s="6">
        <f aca="true" t="shared" si="9" ref="C69:C91">(B69/100)+1</f>
        <v>1.2404578483451432</v>
      </c>
      <c r="E69" s="9">
        <f t="shared" si="1"/>
        <v>1.1636396721242854</v>
      </c>
      <c r="F69" s="8">
        <f t="shared" si="2"/>
        <v>16.36396721242854</v>
      </c>
      <c r="H69" s="9">
        <f t="shared" si="3"/>
        <v>1.111642337299214</v>
      </c>
      <c r="I69" s="8">
        <f t="shared" si="4"/>
        <v>11.164233729921392</v>
      </c>
      <c r="K69" s="9">
        <f t="shared" si="5"/>
        <v>1.0922861521031075</v>
      </c>
      <c r="L69" s="8">
        <f t="shared" si="6"/>
        <v>9.228615210310753</v>
      </c>
      <c r="N69" s="9">
        <f t="shared" si="7"/>
        <v>1.0945737910682216</v>
      </c>
      <c r="O69" s="8">
        <f t="shared" si="8"/>
        <v>9.457379106822161</v>
      </c>
    </row>
    <row r="70" spans="1:15" ht="12" customHeight="1">
      <c r="A70" s="4">
        <v>33969</v>
      </c>
      <c r="B70" s="23">
        <v>7.582457072542792</v>
      </c>
      <c r="C70" s="6">
        <f t="shared" si="9"/>
        <v>1.075824570725428</v>
      </c>
      <c r="E70" s="9">
        <f t="shared" si="1"/>
        <v>1.1447095511256546</v>
      </c>
      <c r="F70" s="8">
        <f t="shared" si="2"/>
        <v>14.470955112565465</v>
      </c>
      <c r="H70" s="9">
        <f t="shared" si="3"/>
        <v>1.1086211211599701</v>
      </c>
      <c r="I70" s="8">
        <f t="shared" si="4"/>
        <v>10.862112115997014</v>
      </c>
      <c r="K70" s="9">
        <f t="shared" si="5"/>
        <v>1.0953507357583545</v>
      </c>
      <c r="L70" s="8">
        <f t="shared" si="6"/>
        <v>9.535073575835451</v>
      </c>
      <c r="N70" s="9">
        <f t="shared" si="7"/>
        <v>1.093572482040712</v>
      </c>
      <c r="O70" s="8">
        <f t="shared" si="8"/>
        <v>9.357248204071201</v>
      </c>
    </row>
    <row r="71" spans="1:15" ht="12" customHeight="1">
      <c r="A71" s="4">
        <v>34334</v>
      </c>
      <c r="B71" s="23">
        <v>9.974241661132254</v>
      </c>
      <c r="C71" s="6">
        <f t="shared" si="9"/>
        <v>1.0997424166113225</v>
      </c>
      <c r="E71" s="9">
        <f t="shared" si="1"/>
        <v>1.1385640656902798</v>
      </c>
      <c r="F71" s="8">
        <f t="shared" si="2"/>
        <v>13.856406569027978</v>
      </c>
      <c r="H71" s="9">
        <f t="shared" si="3"/>
        <v>1.1180074028142541</v>
      </c>
      <c r="I71" s="8">
        <f t="shared" si="4"/>
        <v>11.800740281425416</v>
      </c>
      <c r="K71" s="9">
        <f t="shared" si="5"/>
        <v>1.0942953398152788</v>
      </c>
      <c r="L71" s="8">
        <f t="shared" si="6"/>
        <v>9.429533981527882</v>
      </c>
      <c r="N71" s="9">
        <f t="shared" si="7"/>
        <v>1.0958924976966204</v>
      </c>
      <c r="O71" s="8">
        <f t="shared" si="8"/>
        <v>9.589249769662045</v>
      </c>
    </row>
    <row r="72" spans="1:15" ht="12" customHeight="1">
      <c r="A72" s="4">
        <v>34699</v>
      </c>
      <c r="B72" s="23">
        <v>-0.5396040535038615</v>
      </c>
      <c r="C72" s="6">
        <f t="shared" si="9"/>
        <v>0.9946039594649614</v>
      </c>
      <c r="E72" s="9">
        <f t="shared" si="1"/>
        <v>1.1267290694962686</v>
      </c>
      <c r="F72" s="8">
        <f t="shared" si="2"/>
        <v>12.67290694962686</v>
      </c>
      <c r="H72" s="9">
        <f t="shared" si="3"/>
        <v>1.1268019747276512</v>
      </c>
      <c r="I72" s="8">
        <f t="shared" si="4"/>
        <v>12.68019747276512</v>
      </c>
      <c r="K72" s="9">
        <f t="shared" si="5"/>
        <v>1.0902637555091776</v>
      </c>
      <c r="L72" s="8">
        <f t="shared" si="6"/>
        <v>9.026375550917765</v>
      </c>
      <c r="N72" s="9">
        <f t="shared" si="7"/>
        <v>1.088658420662074</v>
      </c>
      <c r="O72" s="8">
        <f t="shared" si="8"/>
        <v>8.865842066207396</v>
      </c>
    </row>
    <row r="73" spans="1:15" ht="12" customHeight="1">
      <c r="A73" s="4">
        <v>35064</v>
      </c>
      <c r="B73" s="23">
        <v>28.701988842729918</v>
      </c>
      <c r="C73" s="6">
        <f t="shared" si="9"/>
        <v>1.2870198884272992</v>
      </c>
      <c r="E73" s="9">
        <f t="shared" si="1"/>
        <v>1.1278156240940713</v>
      </c>
      <c r="F73" s="8">
        <f t="shared" si="2"/>
        <v>12.781562409407133</v>
      </c>
      <c r="H73" s="9">
        <f t="shared" si="3"/>
        <v>1.128110801306978</v>
      </c>
      <c r="I73" s="8">
        <f t="shared" si="4"/>
        <v>12.811080130697805</v>
      </c>
      <c r="K73" s="9">
        <f t="shared" si="5"/>
        <v>1.097150171173471</v>
      </c>
      <c r="L73" s="8">
        <f t="shared" si="6"/>
        <v>9.715017117347102</v>
      </c>
      <c r="N73" s="9">
        <f t="shared" si="7"/>
        <v>1.0912941995286185</v>
      </c>
      <c r="O73" s="8">
        <f t="shared" si="8"/>
        <v>9.12941995286185</v>
      </c>
    </row>
    <row r="74" spans="1:15" ht="12" customHeight="1">
      <c r="A74" s="4">
        <v>35430</v>
      </c>
      <c r="B74" s="23">
        <v>13.991151750603859</v>
      </c>
      <c r="C74" s="6">
        <f t="shared" si="9"/>
        <v>1.1399115175060386</v>
      </c>
      <c r="E74" s="9">
        <f t="shared" si="1"/>
        <v>1.1244498146445006</v>
      </c>
      <c r="F74" s="8">
        <f t="shared" si="2"/>
        <v>12.444981464450056</v>
      </c>
      <c r="H74" s="9">
        <f t="shared" si="3"/>
        <v>1.1250653445201964</v>
      </c>
      <c r="I74" s="8">
        <f t="shared" si="4"/>
        <v>12.506534452019636</v>
      </c>
      <c r="K74" s="9">
        <f t="shared" si="5"/>
        <v>1.1040274762585112</v>
      </c>
      <c r="L74" s="8">
        <f t="shared" si="6"/>
        <v>10.402747625851116</v>
      </c>
      <c r="N74" s="9">
        <f t="shared" si="7"/>
        <v>1.0947013018370977</v>
      </c>
      <c r="O74" s="8">
        <f t="shared" si="8"/>
        <v>9.470130183709768</v>
      </c>
    </row>
    <row r="75" spans="1:15" ht="12" customHeight="1">
      <c r="A75" s="4">
        <v>35795</v>
      </c>
      <c r="B75" s="23">
        <v>22.43698097910287</v>
      </c>
      <c r="C75" s="6">
        <f t="shared" si="9"/>
        <v>1.2243698097910287</v>
      </c>
      <c r="E75" s="9">
        <f t="shared" si="1"/>
        <v>1.1412556677332435</v>
      </c>
      <c r="F75" s="8">
        <f t="shared" si="2"/>
        <v>14.12556677332435</v>
      </c>
      <c r="H75" s="9">
        <f t="shared" si="3"/>
        <v>1.1380261567589502</v>
      </c>
      <c r="I75" s="8">
        <f t="shared" si="4"/>
        <v>13.802615675895025</v>
      </c>
      <c r="K75" s="9">
        <f t="shared" si="5"/>
        <v>1.1079242897709294</v>
      </c>
      <c r="L75" s="8">
        <f t="shared" si="6"/>
        <v>10.79242897709294</v>
      </c>
      <c r="N75" s="9">
        <f t="shared" si="7"/>
        <v>1.1008410103421369</v>
      </c>
      <c r="O75" s="8">
        <f t="shared" si="8"/>
        <v>10.084101034213688</v>
      </c>
    </row>
    <row r="76" spans="1:15" ht="12" customHeight="1">
      <c r="A76" s="4">
        <v>36160</v>
      </c>
      <c r="B76" s="23">
        <v>19.989597826255377</v>
      </c>
      <c r="C76" s="6">
        <f t="shared" si="9"/>
        <v>1.1998959782625538</v>
      </c>
      <c r="E76" s="9">
        <f t="shared" si="1"/>
        <v>1.1484649463999643</v>
      </c>
      <c r="F76" s="8">
        <f t="shared" si="2"/>
        <v>14.846494639996433</v>
      </c>
      <c r="H76" s="9">
        <f t="shared" si="3"/>
        <v>1.1459260032327676</v>
      </c>
      <c r="I76" s="8">
        <f t="shared" si="4"/>
        <v>14.592600323276761</v>
      </c>
      <c r="K76" s="9">
        <f t="shared" si="5"/>
        <v>1.1119906605402807</v>
      </c>
      <c r="L76" s="8">
        <f t="shared" si="6"/>
        <v>11.199066054028073</v>
      </c>
      <c r="N76" s="9">
        <f t="shared" si="7"/>
        <v>1.1006207900286558</v>
      </c>
      <c r="O76" s="8">
        <f t="shared" si="8"/>
        <v>10.062079002865577</v>
      </c>
    </row>
    <row r="77" spans="1:15" ht="12" customHeight="1">
      <c r="A77" s="4">
        <v>36525</v>
      </c>
      <c r="B77" s="23">
        <v>10.892474392487173</v>
      </c>
      <c r="C77" s="6">
        <f t="shared" si="9"/>
        <v>1.1089247439248717</v>
      </c>
      <c r="E77" s="9">
        <f t="shared" si="1"/>
        <v>1.135804798363296</v>
      </c>
      <c r="F77" s="8">
        <f t="shared" si="2"/>
        <v>13.580479836329594</v>
      </c>
      <c r="H77" s="9">
        <f t="shared" si="3"/>
        <v>1.1459071073192275</v>
      </c>
      <c r="I77" s="8">
        <f t="shared" si="4"/>
        <v>14.590710731922751</v>
      </c>
      <c r="K77" s="9">
        <f t="shared" si="5"/>
        <v>1.1189875719753148</v>
      </c>
      <c r="L77" s="8">
        <f t="shared" si="6"/>
        <v>11.898757197531484</v>
      </c>
      <c r="N77" s="9">
        <f t="shared" si="7"/>
        <v>1.1018464189706278</v>
      </c>
      <c r="O77" s="8">
        <f t="shared" si="8"/>
        <v>10.184641897062786</v>
      </c>
    </row>
    <row r="78" spans="1:15" ht="12" customHeight="1">
      <c r="A78" s="4">
        <v>36891</v>
      </c>
      <c r="B78" s="23">
        <v>0.038878974123024435</v>
      </c>
      <c r="C78" s="6">
        <f t="shared" si="9"/>
        <v>1.0003887897412302</v>
      </c>
      <c r="E78" s="9">
        <f aca="true" t="shared" si="10" ref="E78:E90">PRODUCT(C69:C78)^(1/10)</f>
        <v>1.1331432420398253</v>
      </c>
      <c r="F78" s="8">
        <f aca="true" t="shared" si="11" ref="F78:F90">(E78-1)*100</f>
        <v>13.31432420398253</v>
      </c>
      <c r="H78" s="9">
        <f t="shared" si="3"/>
        <v>1.1360380812884772</v>
      </c>
      <c r="I78" s="8">
        <f t="shared" si="4"/>
        <v>13.603808128847717</v>
      </c>
      <c r="K78" s="9">
        <f t="shared" si="5"/>
        <v>1.115307872023105</v>
      </c>
      <c r="L78" s="8">
        <f t="shared" si="6"/>
        <v>11.53078720231051</v>
      </c>
      <c r="N78" s="9">
        <f t="shared" si="7"/>
        <v>1.100646415369034</v>
      </c>
      <c r="O78" s="8">
        <f t="shared" si="8"/>
        <v>10.064641536903407</v>
      </c>
    </row>
    <row r="79" spans="1:15" ht="12" customHeight="1">
      <c r="A79" s="4">
        <v>37256</v>
      </c>
      <c r="B79" s="23">
        <v>-2.6972546231651573</v>
      </c>
      <c r="C79" s="6">
        <f t="shared" si="9"/>
        <v>0.9730274537683484</v>
      </c>
      <c r="E79" s="9">
        <f t="shared" si="10"/>
        <v>1.1059592397993256</v>
      </c>
      <c r="F79" s="8">
        <f t="shared" si="11"/>
        <v>10.595923979932564</v>
      </c>
      <c r="H79" s="9">
        <f t="shared" si="3"/>
        <v>1.134432918767307</v>
      </c>
      <c r="I79" s="8">
        <f t="shared" si="4"/>
        <v>13.4432918767307</v>
      </c>
      <c r="K79" s="9">
        <f t="shared" si="5"/>
        <v>1.109744734049503</v>
      </c>
      <c r="L79" s="8">
        <f t="shared" si="6"/>
        <v>10.974473404950302</v>
      </c>
      <c r="N79" s="9">
        <f t="shared" si="7"/>
        <v>1.095688494151259</v>
      </c>
      <c r="O79" s="8">
        <f t="shared" si="8"/>
        <v>9.568849415125902</v>
      </c>
    </row>
    <row r="80" spans="1:15" ht="12" customHeight="1">
      <c r="A80" s="4">
        <v>37621</v>
      </c>
      <c r="B80" s="23">
        <v>-8.216902092612422</v>
      </c>
      <c r="C80" s="6">
        <f t="shared" si="9"/>
        <v>0.9178309790738758</v>
      </c>
      <c r="E80" s="9">
        <f t="shared" si="10"/>
        <v>1.0885321151588352</v>
      </c>
      <c r="F80" s="8">
        <f t="shared" si="11"/>
        <v>8.853211515883519</v>
      </c>
      <c r="H80" s="9">
        <f t="shared" si="3"/>
        <v>1.11626748986492</v>
      </c>
      <c r="I80" s="8">
        <f t="shared" si="4"/>
        <v>11.626748986492007</v>
      </c>
      <c r="K80" s="9">
        <f t="shared" si="5"/>
        <v>1.1018839261952207</v>
      </c>
      <c r="L80" s="8">
        <f t="shared" si="6"/>
        <v>10.18839261952207</v>
      </c>
      <c r="N80" s="9">
        <f t="shared" si="7"/>
        <v>1.0936420867555232</v>
      </c>
      <c r="O80" s="8">
        <f t="shared" si="8"/>
        <v>9.364208675552321</v>
      </c>
    </row>
    <row r="81" spans="1:15" ht="12" customHeight="1">
      <c r="A81" s="4">
        <v>37986</v>
      </c>
      <c r="B81" s="23">
        <v>17.239609668822098</v>
      </c>
      <c r="C81" s="6">
        <f t="shared" si="9"/>
        <v>1.172396096688221</v>
      </c>
      <c r="E81" s="9">
        <f t="shared" si="10"/>
        <v>1.0955181709233521</v>
      </c>
      <c r="F81" s="8">
        <f t="shared" si="11"/>
        <v>9.551817092335213</v>
      </c>
      <c r="H81" s="9">
        <f t="shared" si="3"/>
        <v>1.1168337489188223</v>
      </c>
      <c r="I81" s="8">
        <f t="shared" si="4"/>
        <v>11.683374891882226</v>
      </c>
      <c r="K81" s="9">
        <f t="shared" si="5"/>
        <v>1.1104601582389242</v>
      </c>
      <c r="L81" s="8">
        <f t="shared" si="6"/>
        <v>11.046015823892418</v>
      </c>
      <c r="N81" s="9">
        <f t="shared" si="7"/>
        <v>1.0946009195696764</v>
      </c>
      <c r="O81" s="8">
        <f t="shared" si="8"/>
        <v>9.460091956967641</v>
      </c>
    </row>
    <row r="82" spans="1:15" ht="12" customHeight="1">
      <c r="A82" s="4">
        <v>38352</v>
      </c>
      <c r="B82" s="23">
        <v>7.972279351250489</v>
      </c>
      <c r="C82" s="6">
        <f t="shared" si="9"/>
        <v>1.0797227935125049</v>
      </c>
      <c r="E82" s="9">
        <f t="shared" si="10"/>
        <v>1.1045510529821243</v>
      </c>
      <c r="F82" s="8">
        <f t="shared" si="11"/>
        <v>10.45510529821243</v>
      </c>
      <c r="H82" s="9">
        <f t="shared" si="3"/>
        <v>1.1155849497629808</v>
      </c>
      <c r="I82" s="8">
        <f t="shared" si="4"/>
        <v>11.558494976298084</v>
      </c>
      <c r="K82" s="9">
        <f t="shared" si="5"/>
        <v>1.1193356371524608</v>
      </c>
      <c r="L82" s="8">
        <f t="shared" si="6"/>
        <v>11.933563715246077</v>
      </c>
      <c r="N82" s="9">
        <f t="shared" si="7"/>
        <v>1.0938181603203003</v>
      </c>
      <c r="O82" s="8">
        <f t="shared" si="8"/>
        <v>9.381816032030033</v>
      </c>
    </row>
    <row r="83" spans="1:15" ht="12" customHeight="1">
      <c r="A83" s="4">
        <v>38717</v>
      </c>
      <c r="B83" s="23">
        <v>3.884391327928971</v>
      </c>
      <c r="C83" s="6">
        <f t="shared" si="9"/>
        <v>1.0388439132792897</v>
      </c>
      <c r="E83" s="9">
        <f t="shared" si="10"/>
        <v>1.0811409023760883</v>
      </c>
      <c r="F83" s="8">
        <f t="shared" si="11"/>
        <v>8.114090237608828</v>
      </c>
      <c r="H83" s="9">
        <f t="shared" si="3"/>
        <v>1.104231679289684</v>
      </c>
      <c r="I83" s="8">
        <f t="shared" si="4"/>
        <v>10.423167928968402</v>
      </c>
      <c r="K83" s="9">
        <f t="shared" si="5"/>
        <v>1.1122317055830195</v>
      </c>
      <c r="L83" s="8">
        <f t="shared" si="6"/>
        <v>11.223170558301954</v>
      </c>
      <c r="N83" s="9">
        <f t="shared" si="7"/>
        <v>1.0931257654671622</v>
      </c>
      <c r="O83" s="8">
        <f t="shared" si="8"/>
        <v>9.312576546716222</v>
      </c>
    </row>
    <row r="84" spans="1:15" ht="12" customHeight="1">
      <c r="A84" s="4">
        <v>39082</v>
      </c>
      <c r="B84" s="23">
        <v>10.537739471837803</v>
      </c>
      <c r="C84" s="6">
        <f t="shared" si="9"/>
        <v>1.105377394718378</v>
      </c>
      <c r="E84" s="9">
        <f t="shared" si="10"/>
        <v>1.0778200093665231</v>
      </c>
      <c r="F84" s="8">
        <f t="shared" si="11"/>
        <v>7.782000936652311</v>
      </c>
      <c r="H84" s="9">
        <f t="shared" si="3"/>
        <v>1.1008880550502493</v>
      </c>
      <c r="I84" s="8">
        <f t="shared" si="4"/>
        <v>10.088805505024933</v>
      </c>
      <c r="K84" s="9">
        <f t="shared" si="5"/>
        <v>1.1090911643690236</v>
      </c>
      <c r="L84" s="8">
        <f t="shared" si="6"/>
        <v>10.909116436902355</v>
      </c>
      <c r="N84" s="9">
        <f t="shared" si="7"/>
        <v>1.0974164652838692</v>
      </c>
      <c r="O84" s="8">
        <f t="shared" si="8"/>
        <v>9.741646528386916</v>
      </c>
    </row>
    <row r="85" spans="1:15" ht="12" customHeight="1">
      <c r="A85" s="4">
        <v>39447</v>
      </c>
      <c r="B85" s="23">
        <v>6.299930882190918</v>
      </c>
      <c r="C85" s="6">
        <f t="shared" si="9"/>
        <v>1.0629993088219092</v>
      </c>
      <c r="E85" s="9">
        <f t="shared" si="10"/>
        <v>1.0626941230809956</v>
      </c>
      <c r="F85" s="8">
        <f t="shared" si="11"/>
        <v>6.2694123080995645</v>
      </c>
      <c r="H85" s="9">
        <f t="shared" si="3"/>
        <v>1.1012745756771993</v>
      </c>
      <c r="I85" s="8">
        <f t="shared" si="4"/>
        <v>10.127457567719933</v>
      </c>
      <c r="K85" s="9">
        <f t="shared" si="5"/>
        <v>1.1123400876199228</v>
      </c>
      <c r="L85" s="8">
        <f t="shared" si="6"/>
        <v>11.234008761992275</v>
      </c>
      <c r="N85" s="9">
        <f t="shared" si="7"/>
        <v>1.0964393981409903</v>
      </c>
      <c r="O85" s="8">
        <f t="shared" si="8"/>
        <v>9.643939814099035</v>
      </c>
    </row>
    <row r="86" spans="1:15" ht="12" customHeight="1">
      <c r="A86" s="4">
        <v>39813</v>
      </c>
      <c r="B86" s="23">
        <v>-20.021332978411078</v>
      </c>
      <c r="C86" s="6">
        <f t="shared" si="9"/>
        <v>0.7997866702158892</v>
      </c>
      <c r="E86" s="9">
        <f t="shared" si="10"/>
        <v>1.0204490724024138</v>
      </c>
      <c r="F86" s="8">
        <f t="shared" si="11"/>
        <v>2.044907240241378</v>
      </c>
      <c r="H86" s="9">
        <f t="shared" si="3"/>
        <v>1.0825663902230345</v>
      </c>
      <c r="I86" s="8">
        <f t="shared" si="4"/>
        <v>8.256639022303446</v>
      </c>
      <c r="K86" s="9">
        <f t="shared" si="5"/>
        <v>1.1024735056474904</v>
      </c>
      <c r="L86" s="8">
        <f t="shared" si="6"/>
        <v>10.247350564749036</v>
      </c>
      <c r="N86" s="9">
        <f t="shared" si="7"/>
        <v>1.0883627982410158</v>
      </c>
      <c r="O86" s="8">
        <f t="shared" si="8"/>
        <v>8.836279824101577</v>
      </c>
    </row>
    <row r="87" spans="1:15" ht="12" customHeight="1">
      <c r="A87" s="4">
        <v>40178</v>
      </c>
      <c r="B87" s="23">
        <v>17.371273789320064</v>
      </c>
      <c r="C87" s="6">
        <f t="shared" si="9"/>
        <v>1.1737127378932006</v>
      </c>
      <c r="E87" s="9">
        <f t="shared" si="10"/>
        <v>1.0262597817490022</v>
      </c>
      <c r="F87" s="8">
        <f t="shared" si="11"/>
        <v>2.625978174900223</v>
      </c>
      <c r="H87" s="9">
        <f t="shared" si="3"/>
        <v>1.0796438229702356</v>
      </c>
      <c r="I87" s="8">
        <f t="shared" si="4"/>
        <v>7.9643822970235645</v>
      </c>
      <c r="K87" s="9">
        <f t="shared" si="5"/>
        <v>1.1045499964322327</v>
      </c>
      <c r="L87" s="8">
        <f t="shared" si="6"/>
        <v>10.454999643223273</v>
      </c>
      <c r="N87" s="9">
        <f t="shared" si="7"/>
        <v>1.0950482984804775</v>
      </c>
      <c r="O87" s="8">
        <f t="shared" si="8"/>
        <v>9.504829848047747</v>
      </c>
    </row>
    <row r="88" spans="1:15" ht="12" customHeight="1">
      <c r="A88" s="4">
        <v>40543</v>
      </c>
      <c r="B88" s="23">
        <v>11.712582312698693</v>
      </c>
      <c r="C88" s="6">
        <f t="shared" si="9"/>
        <v>1.117125823126987</v>
      </c>
      <c r="E88" s="9">
        <f t="shared" si="10"/>
        <v>1.037649394672308</v>
      </c>
      <c r="F88" s="8">
        <f t="shared" si="11"/>
        <v>3.764939467230799</v>
      </c>
      <c r="H88" s="9">
        <f t="shared" si="3"/>
        <v>1.0843456087335077</v>
      </c>
      <c r="I88" s="8">
        <f t="shared" si="4"/>
        <v>8.434560873350772</v>
      </c>
      <c r="K88" s="9">
        <f t="shared" si="5"/>
        <v>1.102246695404255</v>
      </c>
      <c r="L88" s="8">
        <f t="shared" si="6"/>
        <v>10.224669540425491</v>
      </c>
      <c r="N88" s="9">
        <f t="shared" si="7"/>
        <v>1.0953646848091327</v>
      </c>
      <c r="O88" s="8">
        <f t="shared" si="8"/>
        <v>9.536468480913275</v>
      </c>
    </row>
    <row r="89" spans="1:15" ht="12" customHeight="1">
      <c r="A89" s="4">
        <v>40908</v>
      </c>
      <c r="B89" s="23">
        <v>4.985528456996491</v>
      </c>
      <c r="C89" s="6">
        <f t="shared" si="9"/>
        <v>1.049855284569965</v>
      </c>
      <c r="E89" s="9">
        <f t="shared" si="10"/>
        <v>1.0455650832928913</v>
      </c>
      <c r="F89" s="8">
        <f t="shared" si="11"/>
        <v>4.556508329289133</v>
      </c>
      <c r="H89" s="9">
        <f>PRODUCT(C70:C89)^(1/20)</f>
        <v>1.0753382559359286</v>
      </c>
      <c r="I89" s="8">
        <f>(H89-1)*100</f>
        <v>7.533825593592858</v>
      </c>
      <c r="K89" s="9">
        <f t="shared" si="5"/>
        <v>1.1040012642023893</v>
      </c>
      <c r="L89" s="8">
        <f t="shared" si="6"/>
        <v>10.40012642023893</v>
      </c>
      <c r="N89" s="9">
        <f t="shared" si="7"/>
        <v>1.0933396234546136</v>
      </c>
      <c r="O89" s="8">
        <f t="shared" si="8"/>
        <v>9.333962345461355</v>
      </c>
    </row>
    <row r="90" spans="1:15" ht="12" customHeight="1">
      <c r="A90" s="4">
        <v>41274</v>
      </c>
      <c r="B90" s="23">
        <v>10.721644547511765</v>
      </c>
      <c r="C90" s="6">
        <f t="shared" si="9"/>
        <v>1.1072164454751177</v>
      </c>
      <c r="E90" s="9">
        <f t="shared" si="10"/>
        <v>1.0653640876986765</v>
      </c>
      <c r="F90" s="8">
        <f t="shared" si="11"/>
        <v>6.536408769867652</v>
      </c>
      <c r="H90" s="9">
        <f>PRODUCT(C71:C90)^(1/20)</f>
        <v>1.0768857988649043</v>
      </c>
      <c r="I90" s="8">
        <f>(H90-1)*100</f>
        <v>7.688579886490432</v>
      </c>
      <c r="K90" s="9">
        <f t="shared" si="5"/>
        <v>1.0990350307632422</v>
      </c>
      <c r="L90" s="8">
        <f t="shared" si="6"/>
        <v>9.903503076324217</v>
      </c>
      <c r="N90" s="9">
        <f t="shared" si="7"/>
        <v>1.0926382483232318</v>
      </c>
      <c r="O90" s="8">
        <f t="shared" si="8"/>
        <v>9.263824832323175</v>
      </c>
    </row>
    <row r="91" spans="1:15" ht="12" customHeight="1">
      <c r="A91" s="4">
        <v>41639</v>
      </c>
      <c r="B91" s="23">
        <v>15.806751994776835</v>
      </c>
      <c r="C91" s="6">
        <f t="shared" si="9"/>
        <v>1.1580675199477684</v>
      </c>
      <c r="E91" s="9">
        <f>PRODUCT(C82:C91)^(1/10)</f>
        <v>1.0640548236234435</v>
      </c>
      <c r="F91" s="8">
        <f>(E91-1)*100</f>
        <v>6.40548236234435</v>
      </c>
      <c r="H91" s="9">
        <f>PRODUCT(C72:C91)^(1/20)</f>
        <v>1.0796718918903672</v>
      </c>
      <c r="I91" s="8">
        <f>(H91-1)*100</f>
        <v>7.967189189036716</v>
      </c>
      <c r="K91" s="9">
        <f>PRODUCT(C62:C91)^(1/30)</f>
        <v>1.0989561262447876</v>
      </c>
      <c r="L91" s="8">
        <f>(K91-1)*100</f>
        <v>9.895612624478755</v>
      </c>
      <c r="N91" s="9">
        <f>PRODUCT(C52:C91)^(1/40)</f>
        <v>1.0986724569879331</v>
      </c>
      <c r="O91" s="8">
        <f>(N91-1)*100</f>
        <v>9.867245698793315</v>
      </c>
    </row>
    <row r="92" spans="1:15" ht="12" customHeight="1">
      <c r="A92" s="4">
        <v>42004</v>
      </c>
      <c r="B92" s="23">
        <v>10.231297129381067</v>
      </c>
      <c r="C92" s="6">
        <f>(B92/100)+1</f>
        <v>1.1023129712938107</v>
      </c>
      <c r="E92" s="9">
        <f>PRODUCT(C83:C92)^(1/10)</f>
        <v>1.0662603741494259</v>
      </c>
      <c r="F92" s="8">
        <f>(E92-1)*100</f>
        <v>6.626037414942587</v>
      </c>
      <c r="H92" s="9">
        <f>PRODUCT(C73:C92)^(1/20)</f>
        <v>1.085236849272942</v>
      </c>
      <c r="I92" s="8">
        <f>(H92-1)*100</f>
        <v>8.523684927294205</v>
      </c>
      <c r="K92" s="9">
        <f>PRODUCT(C63:C92)^(1/30)</f>
        <v>1.098894975426254</v>
      </c>
      <c r="L92" s="8">
        <f>(K92-1)*100</f>
        <v>9.889497542625403</v>
      </c>
      <c r="N92" s="9">
        <f>PRODUCT(C53:C92)^(1/40)</f>
        <v>1.1058241382823788</v>
      </c>
      <c r="O92" s="8">
        <f>(N92-1)*100</f>
        <v>10.582413828237879</v>
      </c>
    </row>
    <row r="93" spans="1:15" ht="12" customHeight="1">
      <c r="A93" s="2"/>
      <c r="B93" s="3"/>
      <c r="C93" s="6"/>
      <c r="E93" s="9"/>
      <c r="F93" s="8"/>
      <c r="H93" s="9"/>
      <c r="I93" s="8"/>
      <c r="K93" s="9"/>
      <c r="L93" s="8"/>
      <c r="N93" s="9"/>
      <c r="O93" s="8"/>
    </row>
    <row r="94" spans="1:3" ht="12" customHeight="1">
      <c r="A94" s="5" t="s">
        <v>8</v>
      </c>
      <c r="B94" s="3"/>
      <c r="C94" s="3"/>
    </row>
    <row r="95" spans="1:3" ht="12" customHeight="1">
      <c r="A95" s="5" t="s">
        <v>11</v>
      </c>
      <c r="B95" s="3"/>
      <c r="C95" s="3"/>
    </row>
    <row r="96" spans="1:3" ht="12" customHeight="1">
      <c r="A96" s="5"/>
      <c r="B96" s="3"/>
      <c r="C96" s="3"/>
    </row>
    <row r="97" spans="1:15" ht="12" customHeight="1" thickBot="1">
      <c r="A97" s="13" t="s">
        <v>3</v>
      </c>
      <c r="B97" s="14"/>
      <c r="C97" s="14"/>
      <c r="D97" s="15"/>
      <c r="E97" s="15"/>
      <c r="F97" s="16">
        <f>COUNT(F13:F92)</f>
        <v>80</v>
      </c>
      <c r="G97" s="15"/>
      <c r="H97" s="15"/>
      <c r="I97" s="16">
        <f>COUNT(I23:I92)</f>
        <v>70</v>
      </c>
      <c r="J97" s="15"/>
      <c r="K97" s="15"/>
      <c r="L97" s="16">
        <f>COUNT(L23:L92)</f>
        <v>60</v>
      </c>
      <c r="M97" s="15"/>
      <c r="N97" s="15"/>
      <c r="O97" s="17">
        <f>COUNT(O23:O92)</f>
        <v>50</v>
      </c>
    </row>
    <row r="98" spans="1:15" ht="12" customHeight="1">
      <c r="A98" s="10" t="s">
        <v>4</v>
      </c>
      <c r="B98" s="11"/>
      <c r="C98" s="11"/>
      <c r="D98" s="12"/>
      <c r="E98" s="12"/>
      <c r="F98" s="19">
        <f>MEDIAN(F13:F92)</f>
        <v>8.114529378626045</v>
      </c>
      <c r="G98" s="20"/>
      <c r="H98" s="20"/>
      <c r="I98" s="19">
        <f>MEDIAN(I23:I92)</f>
        <v>8.574349474158227</v>
      </c>
      <c r="J98" s="20"/>
      <c r="K98" s="20"/>
      <c r="L98" s="19">
        <f>MEDIAN(L23:L92)</f>
        <v>8.728735883079153</v>
      </c>
      <c r="M98" s="20"/>
      <c r="N98" s="20"/>
      <c r="O98" s="21">
        <f>MEDIAN(O23:O92)</f>
        <v>9.103466939078153</v>
      </c>
    </row>
    <row r="99" spans="1:3" ht="12" customHeight="1">
      <c r="A99" s="2"/>
      <c r="B99" s="3"/>
      <c r="C99" s="3"/>
    </row>
    <row r="100" spans="1:3" ht="12" customHeight="1">
      <c r="A100" s="2"/>
      <c r="B100" s="3"/>
      <c r="C100" s="3"/>
    </row>
    <row r="101" spans="1:3" ht="12" customHeight="1">
      <c r="A101" s="2"/>
      <c r="B101" s="3"/>
      <c r="C101" s="3"/>
    </row>
    <row r="102" spans="1:3" ht="12" customHeight="1">
      <c r="A102" s="2"/>
      <c r="B102" s="3"/>
      <c r="C102" s="3"/>
    </row>
    <row r="103" ht="12" customHeight="1">
      <c r="C103" s="3"/>
    </row>
    <row r="104" ht="12" customHeight="1">
      <c r="C104" s="3"/>
    </row>
  </sheetData>
  <sheetProtection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1" sqref="G11"/>
    </sheetView>
  </sheetViews>
  <sheetFormatPr defaultColWidth="9.33203125" defaultRowHeight="10.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2016-04-13T02:24:23Z</dcterms:created>
  <dcterms:modified xsi:type="dcterms:W3CDTF">2016-04-13T13:47:54Z</dcterms:modified>
  <cp:category/>
  <cp:version/>
  <cp:contentType/>
  <cp:contentStatus/>
</cp:coreProperties>
</file>