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FN41" sheetId="1" r:id="rId1"/>
    <sheet name="FN43" sheetId="2" r:id="rId2"/>
    <sheet name="FN45" sheetId="3" r:id="rId3"/>
  </sheets>
  <externalReferences>
    <externalReference r:id="rId4"/>
    <externalReference r:id="rId5"/>
  </externalReferences>
  <definedNames>
    <definedName name="_5_YR_W_OVHD">#REF!</definedName>
    <definedName name="_5_YR_WITH_OVHD">#REF!</definedName>
    <definedName name="_5_YR_WO_OVHD">#REF!</definedName>
    <definedName name="_Order1" hidden="1">255</definedName>
    <definedName name="a">#REF!</definedName>
    <definedName name="AD_BAL">#REF!</definedName>
    <definedName name="AD_BAL2">#REF!</definedName>
    <definedName name="Asset_Type">#REF!</definedName>
    <definedName name="BY_MO_W_OVHD">#REF!</definedName>
    <definedName name="BY_MONTH">#REF!</definedName>
    <definedName name="BY_MONTH_W_OVHD">#REF!</definedName>
    <definedName name="Cap">'[1]2002'!$A$1:$O$101</definedName>
    <definedName name="_xlnm.Database">#REF!</definedName>
    <definedName name="DEFERRED_TAX">#REF!</definedName>
    <definedName name="Department_Costs">#REF!</definedName>
    <definedName name="Detail">#REF!</definedName>
    <definedName name="leslie">#REF!</definedName>
    <definedName name="masterV">[2]MasterV!$A:$P</definedName>
    <definedName name="month">#REF!</definedName>
    <definedName name="Monthly_Dep">#REF!</definedName>
    <definedName name="MONTHLY_DEPR">#REF!</definedName>
    <definedName name="PLANT_BAL">#REF!</definedName>
    <definedName name="_xlnm.Print_Area" localSheetId="0">'FN41'!$A$1:$E$52</definedName>
    <definedName name="_xlnm.Print_Area" localSheetId="1">'FN43'!$A$1:$E$47</definedName>
    <definedName name="_xlnm.Print_Area" localSheetId="2">'FN45'!$A$1:$E$49</definedName>
    <definedName name="_xlnm.Print_Area">#REF!</definedName>
    <definedName name="_xlnm.Print_Titles">#REF!</definedName>
    <definedName name="SUMM_W_OVHD">#REF!</definedName>
    <definedName name="SUMMARY">#REF!</definedName>
    <definedName name="SUMMARY_LEGAL">#REF!</definedName>
    <definedName name="TEST">#REF!</definedName>
    <definedName name="TRUEUP_BAL" localSheetId="0">'FN41'!$A$1:$E$52</definedName>
    <definedName name="TRUEUP_BAL" localSheetId="1">'FN43'!$A$1:$E$47</definedName>
    <definedName name="TRUEUP_BAL" localSheetId="2">'FN45'!$A$1:$E$49</definedName>
    <definedName name="TRUEUP_BAL">#REF!</definedName>
    <definedName name="Trueup_Bal2">#REF!</definedName>
    <definedName name="u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E43" i="3"/>
  <c r="E9" i="3"/>
  <c r="E12" i="3"/>
  <c r="E13" i="3"/>
  <c r="E17" i="3"/>
  <c r="E21" i="3"/>
  <c r="E25" i="3"/>
  <c r="E28" i="3"/>
  <c r="E29" i="3"/>
  <c r="E33" i="3"/>
  <c r="E36" i="3"/>
  <c r="E37" i="3"/>
  <c r="E8" i="3"/>
  <c r="E24" i="3" l="1"/>
  <c r="E20" i="3"/>
  <c r="E27" i="3"/>
  <c r="E11" i="3"/>
  <c r="E32" i="3"/>
  <c r="E31" i="3"/>
  <c r="E16" i="3"/>
  <c r="E15" i="3"/>
  <c r="E39" i="3"/>
  <c r="E35" i="3"/>
  <c r="E23" i="3"/>
  <c r="E19" i="3"/>
  <c r="E45" i="3"/>
  <c r="E47" i="3" s="1"/>
  <c r="E38" i="3"/>
  <c r="E34" i="3"/>
  <c r="E30" i="3"/>
  <c r="E26" i="3"/>
  <c r="E22" i="3"/>
  <c r="E18" i="3"/>
  <c r="E14" i="3"/>
  <c r="E10" i="3"/>
  <c r="C41" i="3"/>
  <c r="C47" i="3"/>
  <c r="D41" i="3" l="1"/>
  <c r="E41" i="3"/>
  <c r="E49" i="3" s="1"/>
  <c r="D47" i="3"/>
  <c r="C49" i="3"/>
  <c r="D49" i="3" l="1"/>
  <c r="E42" i="2"/>
  <c r="E41" i="2"/>
  <c r="E22" i="2"/>
  <c r="E15" i="2" l="1"/>
  <c r="E11" i="2"/>
  <c r="E31" i="2"/>
  <c r="E27" i="2"/>
  <c r="E35" i="2"/>
  <c r="E26" i="2"/>
  <c r="E10" i="2"/>
  <c r="E30" i="2"/>
  <c r="E19" i="2"/>
  <c r="E14" i="2"/>
  <c r="E37" i="2"/>
  <c r="E21" i="2"/>
  <c r="E34" i="2"/>
  <c r="E33" i="2"/>
  <c r="E23" i="2"/>
  <c r="E17" i="2"/>
  <c r="E29" i="2"/>
  <c r="E25" i="2"/>
  <c r="E9" i="2"/>
  <c r="E43" i="2"/>
  <c r="E45" i="2" s="1"/>
  <c r="E36" i="2"/>
  <c r="E32" i="2"/>
  <c r="E28" i="2"/>
  <c r="E24" i="2"/>
  <c r="E20" i="2"/>
  <c r="E16" i="2"/>
  <c r="E12" i="2"/>
  <c r="E13" i="2"/>
  <c r="E18" i="2"/>
  <c r="E8" i="2"/>
  <c r="E39" i="2" l="1"/>
  <c r="E47" i="2" s="1"/>
  <c r="D45" i="2"/>
  <c r="D39" i="2"/>
  <c r="C39" i="2"/>
  <c r="C45" i="2"/>
  <c r="D47" i="2" l="1"/>
  <c r="C47" i="2"/>
  <c r="E47" i="1" l="1"/>
  <c r="E46" i="1"/>
  <c r="E17" i="1"/>
  <c r="E18" i="1"/>
  <c r="E21" i="1"/>
  <c r="E29" i="1"/>
  <c r="E30" i="1"/>
  <c r="E33" i="1"/>
  <c r="E34" i="1"/>
  <c r="E41" i="1"/>
  <c r="E42" i="1"/>
  <c r="E10" i="1"/>
  <c r="E14" i="1" l="1"/>
  <c r="E38" i="1"/>
  <c r="E26" i="1"/>
  <c r="E25" i="1"/>
  <c r="E22" i="1"/>
  <c r="E13" i="1"/>
  <c r="E12" i="1"/>
  <c r="E15" i="1"/>
  <c r="E37" i="1"/>
  <c r="E40" i="1"/>
  <c r="E36" i="1"/>
  <c r="E32" i="1"/>
  <c r="E28" i="1"/>
  <c r="E24" i="1"/>
  <c r="E20" i="1"/>
  <c r="E16" i="1"/>
  <c r="E48" i="1"/>
  <c r="E50" i="1" s="1"/>
  <c r="E39" i="1"/>
  <c r="E35" i="1"/>
  <c r="E31" i="1"/>
  <c r="E27" i="1"/>
  <c r="E23" i="1"/>
  <c r="E19" i="1"/>
  <c r="E11" i="1"/>
  <c r="C44" i="1"/>
  <c r="C50" i="1"/>
  <c r="D44" i="1" l="1"/>
  <c r="E44" i="1"/>
  <c r="E52" i="1" s="1"/>
  <c r="D50" i="1"/>
  <c r="C52" i="1"/>
  <c r="D52" i="1" l="1"/>
</calcChain>
</file>

<file path=xl/sharedStrings.xml><?xml version="1.0" encoding="utf-8"?>
<sst xmlns="http://schemas.openxmlformats.org/spreadsheetml/2006/main" count="249" uniqueCount="91">
  <si>
    <t>ACCT</t>
  </si>
  <si>
    <t>ADDITIONS</t>
  </si>
  <si>
    <t>NO.</t>
  </si>
  <si>
    <t>DESCRIPTION</t>
  </si>
  <si>
    <t>TOTAL</t>
  </si>
  <si>
    <t>AFUDC</t>
  </si>
  <si>
    <t>1210</t>
  </si>
  <si>
    <t>Organization</t>
  </si>
  <si>
    <t>3030</t>
  </si>
  <si>
    <t>Franchises &amp; Consents</t>
  </si>
  <si>
    <t>3740</t>
  </si>
  <si>
    <t>Land/Land Rights</t>
  </si>
  <si>
    <t>3741</t>
  </si>
  <si>
    <t>Land Rights</t>
  </si>
  <si>
    <t>3750</t>
  </si>
  <si>
    <t>Struc&amp;Impr</t>
  </si>
  <si>
    <t>3761</t>
  </si>
  <si>
    <t>Mains Plastic</t>
  </si>
  <si>
    <t>3762</t>
  </si>
  <si>
    <t>Mains Steel</t>
  </si>
  <si>
    <t>376G</t>
  </si>
  <si>
    <t>Mains Plastic-GRIP</t>
  </si>
  <si>
    <t>3780</t>
  </si>
  <si>
    <t>M&amp;R Stat Equipment-Gen</t>
  </si>
  <si>
    <t>3790</t>
  </si>
  <si>
    <t>M&amp;R Stat Equipment-CGate</t>
  </si>
  <si>
    <t>3801</t>
  </si>
  <si>
    <t>Services Plastic</t>
  </si>
  <si>
    <t>3802</t>
  </si>
  <si>
    <t>Services Steel</t>
  </si>
  <si>
    <t>380G</t>
  </si>
  <si>
    <t>Services Plastic-GRIP</t>
  </si>
  <si>
    <t>3810</t>
  </si>
  <si>
    <t>Meters</t>
  </si>
  <si>
    <t>3820</t>
  </si>
  <si>
    <t>Meter Installs</t>
  </si>
  <si>
    <t>3830</t>
  </si>
  <si>
    <t>House Reg</t>
  </si>
  <si>
    <t>3840</t>
  </si>
  <si>
    <t>House Reg Installs</t>
  </si>
  <si>
    <t>3850</t>
  </si>
  <si>
    <t>M&amp;R Stat Equipment-Ind</t>
  </si>
  <si>
    <t>3870</t>
  </si>
  <si>
    <t>Other Equipment</t>
  </si>
  <si>
    <t>3890</t>
  </si>
  <si>
    <t>389A</t>
  </si>
  <si>
    <t>Land/Land Rights-FB</t>
  </si>
  <si>
    <t>3900</t>
  </si>
  <si>
    <t>3910</t>
  </si>
  <si>
    <t>Offc Furn &amp; Equipment</t>
  </si>
  <si>
    <t>3911</t>
  </si>
  <si>
    <t>Computers &amp; Peripherals</t>
  </si>
  <si>
    <t>3912</t>
  </si>
  <si>
    <t>Comp Hdwr</t>
  </si>
  <si>
    <t>3913</t>
  </si>
  <si>
    <t>Furn &amp; Fix</t>
  </si>
  <si>
    <t>3914</t>
  </si>
  <si>
    <t>System Software</t>
  </si>
  <si>
    <t>391S</t>
  </si>
  <si>
    <t>Plant Alloc Sys Sftwr</t>
  </si>
  <si>
    <t>3930</t>
  </si>
  <si>
    <t>Stores Equipment</t>
  </si>
  <si>
    <t>3940</t>
  </si>
  <si>
    <t>Tools/Shop Equipment</t>
  </si>
  <si>
    <t>3960</t>
  </si>
  <si>
    <t>Power Op Equipment</t>
  </si>
  <si>
    <t>3970</t>
  </si>
  <si>
    <t>Comm Equipment</t>
  </si>
  <si>
    <t>3980</t>
  </si>
  <si>
    <t>Misc Equipment</t>
  </si>
  <si>
    <t>3921</t>
  </si>
  <si>
    <t>Cars</t>
  </si>
  <si>
    <t>3922</t>
  </si>
  <si>
    <t>Lt Truck/Van</t>
  </si>
  <si>
    <t>3924</t>
  </si>
  <si>
    <t>Trailers</t>
  </si>
  <si>
    <t>Total</t>
  </si>
  <si>
    <t>390A</t>
  </si>
  <si>
    <t>Struc&amp;Impr-FB</t>
  </si>
  <si>
    <t>391A</t>
  </si>
  <si>
    <t>Offc Furn &amp; Equipment-FB</t>
  </si>
  <si>
    <t>398A</t>
  </si>
  <si>
    <t>Jan to Sept</t>
  </si>
  <si>
    <t>Oct to Dec</t>
  </si>
  <si>
    <t>FPU - Natural Gas - West Palm Beach</t>
  </si>
  <si>
    <t>Plant Additions in 2017</t>
  </si>
  <si>
    <t>FPU - Natural Gas - Debary</t>
  </si>
  <si>
    <t>FPU - Natural Gas - Fernandina</t>
  </si>
  <si>
    <t>UTILITY PLANT IN SERVICE</t>
  </si>
  <si>
    <t>SUBTOTAL -  TRANS EQUIPMENT</t>
  </si>
  <si>
    <t>TOTAL UTILITY PLANT 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</si>
</sst>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[$-409]mmmm\ d\,\ yyyy;@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Square721 Cn BT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Fill="1"/>
    <xf numFmtId="0" fontId="3" fillId="0" borderId="0" xfId="1" applyFont="1"/>
    <xf numFmtId="0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8" xfId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49" fontId="3" fillId="0" borderId="11" xfId="2" applyNumberFormat="1" applyFont="1" applyFill="1" applyBorder="1" applyAlignment="1" applyProtection="1">
      <alignment horizontal="center"/>
    </xf>
    <xf numFmtId="14" fontId="6" fillId="0" borderId="0" xfId="3" applyNumberFormat="1" applyFont="1"/>
    <xf numFmtId="39" fontId="3" fillId="0" borderId="12" xfId="1" applyNumberFormat="1" applyFont="1" applyFill="1" applyBorder="1" applyProtection="1"/>
    <xf numFmtId="49" fontId="3" fillId="0" borderId="13" xfId="2" applyNumberFormat="1" applyFont="1" applyFill="1" applyBorder="1" applyAlignment="1" applyProtection="1">
      <alignment horizontal="center"/>
    </xf>
    <xf numFmtId="39" fontId="3" fillId="0" borderId="14" xfId="1" applyNumberFormat="1" applyFont="1" applyFill="1" applyBorder="1" applyProtection="1"/>
    <xf numFmtId="0" fontId="3" fillId="0" borderId="11" xfId="2" applyNumberFormat="1" applyFont="1" applyFill="1" applyBorder="1" applyAlignment="1" applyProtection="1">
      <alignment horizontal="center"/>
    </xf>
    <xf numFmtId="0" fontId="3" fillId="0" borderId="13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39" fontId="3" fillId="0" borderId="0" xfId="1" applyNumberFormat="1" applyFont="1" applyFill="1" applyBorder="1" applyProtection="1"/>
    <xf numFmtId="0" fontId="3" fillId="0" borderId="18" xfId="2" applyNumberFormat="1" applyFont="1" applyFill="1" applyBorder="1" applyAlignment="1" applyProtection="1">
      <alignment horizontal="center"/>
    </xf>
    <xf numFmtId="0" fontId="3" fillId="0" borderId="0" xfId="1" applyNumberFormat="1" applyFont="1" applyAlignment="1">
      <alignment horizontal="center"/>
    </xf>
    <xf numFmtId="39" fontId="3" fillId="0" borderId="0" xfId="1" applyNumberFormat="1" applyFont="1"/>
    <xf numFmtId="0" fontId="3" fillId="0" borderId="0" xfId="4" applyFont="1" applyAlignment="1">
      <alignment vertical="center"/>
    </xf>
    <xf numFmtId="0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/>
    <xf numFmtId="0" fontId="3" fillId="0" borderId="0" xfId="4" applyFont="1"/>
    <xf numFmtId="0" fontId="3" fillId="0" borderId="20" xfId="4" applyNumberFormat="1" applyFont="1" applyFill="1" applyBorder="1" applyAlignment="1">
      <alignment horizontal="center"/>
    </xf>
    <xf numFmtId="0" fontId="3" fillId="0" borderId="21" xfId="4" applyFont="1" applyFill="1" applyBorder="1"/>
    <xf numFmtId="0" fontId="3" fillId="0" borderId="21" xfId="4" applyFont="1" applyFill="1" applyBorder="1" applyAlignment="1">
      <alignment horizontal="center"/>
    </xf>
    <xf numFmtId="0" fontId="3" fillId="0" borderId="22" xfId="4" applyNumberFormat="1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23" xfId="4" applyNumberFormat="1" applyFont="1" applyFill="1" applyBorder="1" applyAlignment="1">
      <alignment horizontal="center"/>
    </xf>
    <xf numFmtId="0" fontId="3" fillId="0" borderId="8" xfId="4" applyFont="1" applyFill="1" applyBorder="1"/>
    <xf numFmtId="0" fontId="3" fillId="0" borderId="9" xfId="4" applyFont="1" applyFill="1" applyBorder="1"/>
    <xf numFmtId="0" fontId="3" fillId="0" borderId="10" xfId="4" applyFont="1" applyFill="1" applyBorder="1"/>
    <xf numFmtId="0" fontId="3" fillId="0" borderId="24" xfId="2" quotePrefix="1" applyNumberFormat="1" applyFont="1" applyFill="1" applyBorder="1" applyAlignment="1" applyProtection="1">
      <alignment horizontal="center"/>
    </xf>
    <xf numFmtId="14" fontId="6" fillId="0" borderId="0" xfId="5" applyNumberFormat="1" applyFont="1" applyBorder="1"/>
    <xf numFmtId="39" fontId="3" fillId="0" borderId="12" xfId="4" applyNumberFormat="1" applyFont="1" applyFill="1" applyBorder="1" applyProtection="1"/>
    <xf numFmtId="0" fontId="3" fillId="0" borderId="24" xfId="2" applyNumberFormat="1" applyFont="1" applyFill="1" applyBorder="1" applyAlignment="1" applyProtection="1">
      <alignment horizontal="center"/>
    </xf>
    <xf numFmtId="0" fontId="3" fillId="0" borderId="25" xfId="2" applyNumberFormat="1" applyFont="1" applyFill="1" applyBorder="1" applyAlignment="1" applyProtection="1">
      <alignment horizontal="center"/>
    </xf>
    <xf numFmtId="39" fontId="3" fillId="0" borderId="14" xfId="4" applyNumberFormat="1" applyFont="1" applyFill="1" applyBorder="1" applyProtection="1"/>
    <xf numFmtId="39" fontId="3" fillId="0" borderId="27" xfId="4" applyNumberFormat="1" applyFont="1" applyFill="1" applyBorder="1" applyProtection="1"/>
    <xf numFmtId="0" fontId="3" fillId="0" borderId="28" xfId="2" applyNumberFormat="1" applyFont="1" applyFill="1" applyBorder="1" applyAlignment="1" applyProtection="1">
      <alignment horizontal="center"/>
    </xf>
    <xf numFmtId="39" fontId="3" fillId="0" borderId="29" xfId="4" applyNumberFormat="1" applyFont="1" applyFill="1" applyBorder="1" applyProtection="1"/>
    <xf numFmtId="39" fontId="3" fillId="0" borderId="0" xfId="4" applyNumberFormat="1" applyFont="1" applyFill="1" applyBorder="1" applyProtection="1"/>
    <xf numFmtId="0" fontId="3" fillId="0" borderId="32" xfId="2" applyNumberFormat="1" applyFont="1" applyFill="1" applyBorder="1" applyAlignment="1" applyProtection="1">
      <alignment horizontal="center"/>
    </xf>
    <xf numFmtId="39" fontId="3" fillId="0" borderId="33" xfId="4" applyNumberFormat="1" applyFont="1" applyFill="1" applyBorder="1" applyProtection="1"/>
    <xf numFmtId="0" fontId="3" fillId="0" borderId="0" xfId="4" applyNumberFormat="1" applyFont="1" applyAlignment="1">
      <alignment horizontal="center"/>
    </xf>
    <xf numFmtId="14" fontId="6" fillId="0" borderId="0" xfId="5" applyNumberFormat="1" applyFont="1"/>
    <xf numFmtId="49" fontId="3" fillId="0" borderId="11" xfId="2" quotePrefix="1" applyNumberFormat="1" applyFont="1" applyFill="1" applyBorder="1" applyAlignment="1" applyProtection="1">
      <alignment horizontal="center"/>
    </xf>
    <xf numFmtId="166" fontId="3" fillId="0" borderId="12" xfId="6" applyNumberFormat="1" applyFont="1" applyFill="1" applyBorder="1" applyProtection="1"/>
    <xf numFmtId="166" fontId="3" fillId="0" borderId="15" xfId="6" applyNumberFormat="1" applyFont="1" applyFill="1" applyBorder="1" applyProtection="1"/>
    <xf numFmtId="166" fontId="3" fillId="0" borderId="17" xfId="6" applyNumberFormat="1" applyFont="1" applyFill="1" applyBorder="1" applyProtection="1"/>
    <xf numFmtId="166" fontId="3" fillId="0" borderId="26" xfId="6" applyNumberFormat="1" applyFont="1" applyFill="1" applyBorder="1" applyProtection="1"/>
    <xf numFmtId="166" fontId="3" fillId="0" borderId="27" xfId="6" applyNumberFormat="1" applyFont="1" applyFill="1" applyBorder="1" applyProtection="1"/>
    <xf numFmtId="166" fontId="3" fillId="0" borderId="30" xfId="6" applyNumberFormat="1" applyFont="1" applyFill="1" applyBorder="1" applyProtection="1"/>
    <xf numFmtId="166" fontId="3" fillId="0" borderId="31" xfId="6" applyNumberFormat="1" applyFont="1" applyFill="1" applyBorder="1" applyProtection="1"/>
    <xf numFmtId="166" fontId="3" fillId="0" borderId="0" xfId="6" applyNumberFormat="1" applyFont="1" applyFill="1" applyBorder="1" applyProtection="1"/>
    <xf numFmtId="166" fontId="3" fillId="0" borderId="34" xfId="6" applyNumberFormat="1" applyFont="1" applyFill="1" applyBorder="1" applyProtection="1"/>
    <xf numFmtId="166" fontId="3" fillId="0" borderId="35" xfId="6" applyNumberFormat="1" applyFont="1" applyFill="1" applyBorder="1" applyProtection="1"/>
    <xf numFmtId="166" fontId="3" fillId="0" borderId="16" xfId="6" applyNumberFormat="1" applyFont="1" applyFill="1" applyBorder="1" applyProtection="1"/>
    <xf numFmtId="166" fontId="3" fillId="0" borderId="19" xfId="6" applyNumberFormat="1" applyFont="1" applyFill="1" applyBorder="1" applyProtection="1"/>
    <xf numFmtId="164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left" vertical="center"/>
    </xf>
  </cellXfs>
  <cellStyles count="7">
    <cellStyle name="Comma" xfId="6" builtinId="3"/>
    <cellStyle name="Comma 10 10" xfId="2"/>
    <cellStyle name="Normal" xfId="0" builtinId="0"/>
    <cellStyle name="Normal 10 10" xfId="1"/>
    <cellStyle name="Normal 2" xfId="4"/>
    <cellStyle name="Normal_BALANCE SUMMARY 09" xfId="3"/>
    <cellStyle name="Normal_BALANCE SUMMARY 0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5" Type="http://schemas.openxmlformats.org/officeDocument/2006/relationships/externalLink" Target="externalLinks/externalLink2.xml" />
  <Relationship Id="rId4" Type="http://schemas.openxmlformats.org/officeDocument/2006/relationships/externalLink" Target="externalLinks/externalLink1.xml" />
  <Relationship Id="rId9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ccounting/Plant%20-%20Capital/2002%20Budget/ESNG/2002%20ESNG%20Capital%20Summary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swollaston/AppData/Local/Microsoft/Windows/Temporary%20Internet%20Files/Content.Outlook/0IAZDB3L/FN41-sent%20November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53"/>
  <sheetViews>
    <sheetView tabSelected="1" zoomScale="80" zoomScaleNormal="80" zoomScaleSheetLayoutView="80" zoomScalePageLayoutView="70" workbookViewId="0">
      <pane xSplit="1" ySplit="9" topLeftCell="B10" activePane="bottomRight" state="frozen"/>
      <selection sqref="A1:E3"/>
      <selection pane="topRight" sqref="A1:E3"/>
      <selection pane="bottomLeft" sqref="A1:E3"/>
      <selection pane="bottomRight" activeCell="I19" sqref="I19"/>
    </sheetView>
  </sheetViews>
  <sheetFormatPr defaultColWidth="9.140625" defaultRowHeight="14.25"/>
  <cols>
    <col min="1" max="1" width="7" style="30" bestFit="1" customWidth="1"/>
    <col min="2" max="2" width="36.5703125" style="6" bestFit="1" customWidth="1"/>
    <col min="3" max="3" width="16.42578125" style="6" bestFit="1" customWidth="1"/>
    <col min="4" max="4" width="17.7109375" style="6" bestFit="1" customWidth="1"/>
    <col min="5" max="5" width="16.28515625" style="6" bestFit="1" customWidth="1"/>
    <col min="6" max="16384" width="9.140625" style="6"/>
  </cols>
  <sheetData>
    <row r="1" spans="1:5" s="1" customFormat="1" ht="18" customHeight="1">
      <c r="A1" s="74" t="s">
        <v>84</v>
      </c>
      <c r="B1" s="74"/>
      <c r="C1" s="74"/>
      <c r="D1" s="74"/>
      <c r="E1" s="74"/>
    </row>
    <row r="2" spans="1:5" s="1" customFormat="1" ht="18" customHeight="1">
      <c r="A2" s="75" t="s">
        <v>85</v>
      </c>
      <c r="B2" s="75"/>
      <c r="C2" s="75"/>
      <c r="D2" s="75"/>
      <c r="E2" s="75"/>
    </row>
    <row r="3" spans="1:5" s="1" customFormat="1" ht="18" customHeight="1">
      <c r="A3" s="76"/>
      <c r="B3" s="76"/>
      <c r="D3" s="2"/>
      <c r="E3" s="2"/>
    </row>
    <row r="4" spans="1:5" hidden="1">
      <c r="A4" s="3"/>
      <c r="B4" s="4"/>
      <c r="C4" s="5"/>
      <c r="D4" s="5"/>
      <c r="E4" s="5"/>
    </row>
    <row r="5" spans="1:5" hidden="1">
      <c r="A5" s="3"/>
      <c r="B5" s="4"/>
      <c r="C5" s="5"/>
      <c r="D5" s="5"/>
      <c r="E5" s="5"/>
    </row>
    <row r="6" spans="1:5" hidden="1">
      <c r="A6" s="7"/>
      <c r="B6" s="8"/>
      <c r="C6" s="8"/>
      <c r="D6" s="8"/>
      <c r="E6" s="8"/>
    </row>
    <row r="7" spans="1:5">
      <c r="A7" s="9" t="s">
        <v>0</v>
      </c>
      <c r="B7" s="10"/>
      <c r="C7" s="11" t="s">
        <v>1</v>
      </c>
      <c r="D7" s="11" t="s">
        <v>1</v>
      </c>
      <c r="E7" s="11" t="s">
        <v>1</v>
      </c>
    </row>
    <row r="8" spans="1:5" ht="15" thickBot="1">
      <c r="A8" s="12" t="s">
        <v>2</v>
      </c>
      <c r="B8" s="13" t="s">
        <v>3</v>
      </c>
      <c r="C8" s="14" t="s">
        <v>4</v>
      </c>
      <c r="D8" s="13" t="s">
        <v>5</v>
      </c>
      <c r="E8" s="15" t="s">
        <v>76</v>
      </c>
    </row>
    <row r="9" spans="1:5" ht="7.5" customHeight="1">
      <c r="A9" s="16"/>
      <c r="B9" s="17"/>
      <c r="C9" s="5"/>
      <c r="D9" s="18"/>
      <c r="E9" s="19"/>
    </row>
    <row r="10" spans="1:5">
      <c r="A10" s="20" t="s">
        <v>6</v>
      </c>
      <c r="B10" s="21" t="s">
        <v>7</v>
      </c>
      <c r="C10" s="62">
        <v>0</v>
      </c>
      <c r="D10" s="62">
        <v>0</v>
      </c>
      <c r="E10" s="62">
        <f>+C10+D10</f>
        <v>0</v>
      </c>
    </row>
    <row r="11" spans="1:5">
      <c r="A11" s="20" t="s">
        <v>8</v>
      </c>
      <c r="B11" s="21" t="s">
        <v>9</v>
      </c>
      <c r="C11" s="62">
        <v>0</v>
      </c>
      <c r="D11" s="62">
        <v>0</v>
      </c>
      <c r="E11" s="62">
        <f t="shared" ref="E11:E42" si="0">+C11+D11</f>
        <v>0</v>
      </c>
    </row>
    <row r="12" spans="1:5">
      <c r="A12" s="20" t="s">
        <v>10</v>
      </c>
      <c r="B12" s="21" t="s">
        <v>11</v>
      </c>
      <c r="C12" s="62">
        <v>0</v>
      </c>
      <c r="D12" s="62">
        <v>0</v>
      </c>
      <c r="E12" s="62">
        <f t="shared" si="0"/>
        <v>0</v>
      </c>
    </row>
    <row r="13" spans="1:5">
      <c r="A13" s="20" t="s">
        <v>12</v>
      </c>
      <c r="B13" s="21" t="s">
        <v>13</v>
      </c>
      <c r="C13" s="62">
        <v>0</v>
      </c>
      <c r="D13" s="62">
        <v>0</v>
      </c>
      <c r="E13" s="62">
        <f t="shared" si="0"/>
        <v>0</v>
      </c>
    </row>
    <row r="14" spans="1:5">
      <c r="A14" s="20" t="s">
        <v>14</v>
      </c>
      <c r="B14" s="21" t="s">
        <v>15</v>
      </c>
      <c r="C14" s="62">
        <v>-0.02</v>
      </c>
      <c r="D14" s="62">
        <v>6.8394005736660546E-12</v>
      </c>
      <c r="E14" s="62">
        <f t="shared" si="0"/>
        <v>-1.99999999931606E-2</v>
      </c>
    </row>
    <row r="15" spans="1:5">
      <c r="A15" s="20" t="s">
        <v>16</v>
      </c>
      <c r="B15" s="21" t="s">
        <v>17</v>
      </c>
      <c r="C15" s="62">
        <v>2754399.42</v>
      </c>
      <c r="D15" s="62">
        <v>571590.96</v>
      </c>
      <c r="E15" s="62">
        <f t="shared" si="0"/>
        <v>3325990.38</v>
      </c>
    </row>
    <row r="16" spans="1:5">
      <c r="A16" s="20" t="s">
        <v>18</v>
      </c>
      <c r="B16" s="21" t="s">
        <v>19</v>
      </c>
      <c r="C16" s="62">
        <v>342497.46</v>
      </c>
      <c r="D16" s="62">
        <v>394797.08999999991</v>
      </c>
      <c r="E16" s="62">
        <f t="shared" si="0"/>
        <v>737294.54999999993</v>
      </c>
    </row>
    <row r="17" spans="1:5">
      <c r="A17" s="20" t="s">
        <v>20</v>
      </c>
      <c r="B17" s="21" t="s">
        <v>21</v>
      </c>
      <c r="C17" s="62">
        <v>3033140.4</v>
      </c>
      <c r="D17" s="62">
        <v>2220936.7400000007</v>
      </c>
      <c r="E17" s="62">
        <f t="shared" si="0"/>
        <v>5254077.1400000006</v>
      </c>
    </row>
    <row r="18" spans="1:5">
      <c r="A18" s="20" t="s">
        <v>22</v>
      </c>
      <c r="B18" s="21" t="s">
        <v>23</v>
      </c>
      <c r="C18" s="62">
        <v>116008.42</v>
      </c>
      <c r="D18" s="62">
        <v>38413.690000000017</v>
      </c>
      <c r="E18" s="62">
        <f t="shared" si="0"/>
        <v>154422.11000000002</v>
      </c>
    </row>
    <row r="19" spans="1:5">
      <c r="A19" s="20" t="s">
        <v>24</v>
      </c>
      <c r="B19" s="21" t="s">
        <v>25</v>
      </c>
      <c r="C19" s="62">
        <v>0</v>
      </c>
      <c r="D19" s="62">
        <v>0</v>
      </c>
      <c r="E19" s="62">
        <f t="shared" si="0"/>
        <v>0</v>
      </c>
    </row>
    <row r="20" spans="1:5">
      <c r="A20" s="20" t="s">
        <v>26</v>
      </c>
      <c r="B20" s="21" t="s">
        <v>27</v>
      </c>
      <c r="C20" s="62">
        <v>1034108.66</v>
      </c>
      <c r="D20" s="62">
        <v>-30090.820000000065</v>
      </c>
      <c r="E20" s="62">
        <f t="shared" si="0"/>
        <v>1004017.84</v>
      </c>
    </row>
    <row r="21" spans="1:5">
      <c r="A21" s="20" t="s">
        <v>28</v>
      </c>
      <c r="B21" s="21" t="s">
        <v>29</v>
      </c>
      <c r="C21" s="62">
        <v>0</v>
      </c>
      <c r="D21" s="62">
        <v>0</v>
      </c>
      <c r="E21" s="62">
        <f t="shared" si="0"/>
        <v>0</v>
      </c>
    </row>
    <row r="22" spans="1:5">
      <c r="A22" s="20" t="s">
        <v>30</v>
      </c>
      <c r="B22" s="21" t="s">
        <v>31</v>
      </c>
      <c r="C22" s="62">
        <v>956180.7</v>
      </c>
      <c r="D22" s="62">
        <v>382288.84000000008</v>
      </c>
      <c r="E22" s="62">
        <f t="shared" si="0"/>
        <v>1338469.54</v>
      </c>
    </row>
    <row r="23" spans="1:5">
      <c r="A23" s="20" t="s">
        <v>32</v>
      </c>
      <c r="B23" s="21" t="s">
        <v>33</v>
      </c>
      <c r="C23" s="62">
        <v>462454.16</v>
      </c>
      <c r="D23" s="62">
        <v>232929.10999999993</v>
      </c>
      <c r="E23" s="62">
        <f t="shared" si="0"/>
        <v>695383.2699999999</v>
      </c>
    </row>
    <row r="24" spans="1:5">
      <c r="A24" s="20" t="s">
        <v>34</v>
      </c>
      <c r="B24" s="21" t="s">
        <v>35</v>
      </c>
      <c r="C24" s="62">
        <v>375593.86</v>
      </c>
      <c r="D24" s="62">
        <v>156466.31000000017</v>
      </c>
      <c r="E24" s="62">
        <f t="shared" si="0"/>
        <v>532060.17000000016</v>
      </c>
    </row>
    <row r="25" spans="1:5">
      <c r="A25" s="20" t="s">
        <v>36</v>
      </c>
      <c r="B25" s="21" t="s">
        <v>37</v>
      </c>
      <c r="C25" s="62">
        <v>56303.78</v>
      </c>
      <c r="D25" s="62">
        <v>27957.950000000012</v>
      </c>
      <c r="E25" s="62">
        <f t="shared" si="0"/>
        <v>84261.73000000001</v>
      </c>
    </row>
    <row r="26" spans="1:5">
      <c r="A26" s="20" t="s">
        <v>38</v>
      </c>
      <c r="B26" s="21" t="s">
        <v>39</v>
      </c>
      <c r="C26" s="62">
        <v>0</v>
      </c>
      <c r="D26" s="62">
        <v>0</v>
      </c>
      <c r="E26" s="62">
        <f t="shared" si="0"/>
        <v>0</v>
      </c>
    </row>
    <row r="27" spans="1:5">
      <c r="A27" s="20" t="s">
        <v>40</v>
      </c>
      <c r="B27" s="21" t="s">
        <v>41</v>
      </c>
      <c r="C27" s="62">
        <v>0</v>
      </c>
      <c r="D27" s="62">
        <v>0</v>
      </c>
      <c r="E27" s="62">
        <f t="shared" si="0"/>
        <v>0</v>
      </c>
    </row>
    <row r="28" spans="1:5">
      <c r="A28" s="20" t="s">
        <v>42</v>
      </c>
      <c r="B28" s="21" t="s">
        <v>43</v>
      </c>
      <c r="C28" s="62">
        <v>48013.599999999999</v>
      </c>
      <c r="D28" s="62">
        <v>5395.5799999999945</v>
      </c>
      <c r="E28" s="62">
        <f t="shared" si="0"/>
        <v>53409.179999999993</v>
      </c>
    </row>
    <row r="29" spans="1:5">
      <c r="A29" s="20" t="s">
        <v>44</v>
      </c>
      <c r="B29" s="21" t="s">
        <v>11</v>
      </c>
      <c r="C29" s="62">
        <v>0</v>
      </c>
      <c r="D29" s="62">
        <v>0</v>
      </c>
      <c r="E29" s="62">
        <f t="shared" si="0"/>
        <v>0</v>
      </c>
    </row>
    <row r="30" spans="1:5">
      <c r="A30" s="20" t="s">
        <v>45</v>
      </c>
      <c r="B30" s="21" t="s">
        <v>46</v>
      </c>
      <c r="C30" s="62">
        <v>0</v>
      </c>
      <c r="D30" s="62">
        <v>0</v>
      </c>
      <c r="E30" s="62">
        <f t="shared" si="0"/>
        <v>0</v>
      </c>
    </row>
    <row r="31" spans="1:5">
      <c r="A31" s="20" t="s">
        <v>47</v>
      </c>
      <c r="B31" s="21" t="s">
        <v>15</v>
      </c>
      <c r="C31" s="62">
        <v>0</v>
      </c>
      <c r="D31" s="62">
        <v>0</v>
      </c>
      <c r="E31" s="62">
        <f t="shared" si="0"/>
        <v>0</v>
      </c>
    </row>
    <row r="32" spans="1:5">
      <c r="A32" s="20" t="s">
        <v>48</v>
      </c>
      <c r="B32" s="21" t="s">
        <v>49</v>
      </c>
      <c r="C32" s="62">
        <v>20651.259999999998</v>
      </c>
      <c r="D32" s="62">
        <v>5349.9700000000012</v>
      </c>
      <c r="E32" s="62">
        <f t="shared" si="0"/>
        <v>26001.23</v>
      </c>
    </row>
    <row r="33" spans="1:5">
      <c r="A33" s="20" t="s">
        <v>50</v>
      </c>
      <c r="B33" s="21" t="s">
        <v>51</v>
      </c>
      <c r="C33" s="62">
        <v>29628.28</v>
      </c>
      <c r="D33" s="62">
        <v>0</v>
      </c>
      <c r="E33" s="62">
        <f t="shared" si="0"/>
        <v>29628.28</v>
      </c>
    </row>
    <row r="34" spans="1:5">
      <c r="A34" s="20" t="s">
        <v>52</v>
      </c>
      <c r="B34" s="21" t="s">
        <v>53</v>
      </c>
      <c r="C34" s="62">
        <v>0</v>
      </c>
      <c r="D34" s="62">
        <v>0</v>
      </c>
      <c r="E34" s="62">
        <f t="shared" si="0"/>
        <v>0</v>
      </c>
    </row>
    <row r="35" spans="1:5">
      <c r="A35" s="20" t="s">
        <v>54</v>
      </c>
      <c r="B35" s="21" t="s">
        <v>55</v>
      </c>
      <c r="C35" s="62">
        <v>0</v>
      </c>
      <c r="D35" s="62">
        <v>0</v>
      </c>
      <c r="E35" s="62">
        <f t="shared" si="0"/>
        <v>0</v>
      </c>
    </row>
    <row r="36" spans="1:5">
      <c r="A36" s="20" t="s">
        <v>56</v>
      </c>
      <c r="B36" s="21" t="s">
        <v>57</v>
      </c>
      <c r="C36" s="62">
        <v>0</v>
      </c>
      <c r="D36" s="62">
        <v>68440</v>
      </c>
      <c r="E36" s="62">
        <f t="shared" si="0"/>
        <v>68440</v>
      </c>
    </row>
    <row r="37" spans="1:5">
      <c r="A37" s="20" t="s">
        <v>58</v>
      </c>
      <c r="B37" s="21" t="s">
        <v>59</v>
      </c>
      <c r="C37" s="62">
        <v>133279.29</v>
      </c>
      <c r="D37" s="62">
        <v>0</v>
      </c>
      <c r="E37" s="62">
        <f t="shared" si="0"/>
        <v>133279.29</v>
      </c>
    </row>
    <row r="38" spans="1:5">
      <c r="A38" s="20" t="s">
        <v>60</v>
      </c>
      <c r="B38" s="21" t="s">
        <v>61</v>
      </c>
      <c r="C38" s="62">
        <v>10909.52</v>
      </c>
      <c r="D38" s="62">
        <v>0</v>
      </c>
      <c r="E38" s="62">
        <f t="shared" si="0"/>
        <v>10909.52</v>
      </c>
    </row>
    <row r="39" spans="1:5">
      <c r="A39" s="20" t="s">
        <v>62</v>
      </c>
      <c r="B39" s="21" t="s">
        <v>63</v>
      </c>
      <c r="C39" s="62">
        <v>0</v>
      </c>
      <c r="D39" s="62">
        <v>5899.76</v>
      </c>
      <c r="E39" s="62">
        <f t="shared" si="0"/>
        <v>5899.76</v>
      </c>
    </row>
    <row r="40" spans="1:5">
      <c r="A40" s="20" t="s">
        <v>64</v>
      </c>
      <c r="B40" s="21" t="s">
        <v>65</v>
      </c>
      <c r="C40" s="62">
        <v>42192.480000000003</v>
      </c>
      <c r="D40" s="62">
        <v>970.47000000000116</v>
      </c>
      <c r="E40" s="62">
        <f t="shared" si="0"/>
        <v>43162.950000000004</v>
      </c>
    </row>
    <row r="41" spans="1:5">
      <c r="A41" s="20" t="s">
        <v>66</v>
      </c>
      <c r="B41" s="21" t="s">
        <v>67</v>
      </c>
      <c r="C41" s="62">
        <v>19943.18</v>
      </c>
      <c r="D41" s="62">
        <v>26305.599999999999</v>
      </c>
      <c r="E41" s="62">
        <f t="shared" si="0"/>
        <v>46248.78</v>
      </c>
    </row>
    <row r="42" spans="1:5">
      <c r="A42" s="20" t="s">
        <v>68</v>
      </c>
      <c r="B42" s="21" t="s">
        <v>69</v>
      </c>
      <c r="C42" s="62">
        <v>0</v>
      </c>
      <c r="D42" s="62">
        <v>0</v>
      </c>
      <c r="E42" s="62">
        <f t="shared" si="0"/>
        <v>0</v>
      </c>
    </row>
    <row r="43" spans="1:5">
      <c r="A43" s="20"/>
      <c r="B43" s="22"/>
      <c r="C43" s="62"/>
      <c r="D43" s="62"/>
      <c r="E43" s="62"/>
    </row>
    <row r="44" spans="1:5">
      <c r="A44" s="23"/>
      <c r="B44" s="24" t="s">
        <v>88</v>
      </c>
      <c r="C44" s="72">
        <f t="shared" ref="C44:E44" si="1">SUM(C10:C43)</f>
        <v>9435304.4499999955</v>
      </c>
      <c r="D44" s="72">
        <f t="shared" si="1"/>
        <v>4107651.2500000005</v>
      </c>
      <c r="E44" s="72">
        <f t="shared" si="1"/>
        <v>13542955.699999996</v>
      </c>
    </row>
    <row r="45" spans="1:5">
      <c r="A45" s="20"/>
      <c r="B45" s="22"/>
      <c r="C45" s="62"/>
      <c r="D45" s="62"/>
      <c r="E45" s="62"/>
    </row>
    <row r="46" spans="1:5">
      <c r="A46" s="20" t="s">
        <v>70</v>
      </c>
      <c r="B46" s="21" t="s">
        <v>71</v>
      </c>
      <c r="C46" s="62">
        <v>0</v>
      </c>
      <c r="D46" s="62">
        <v>0</v>
      </c>
      <c r="E46" s="62">
        <f t="shared" ref="E46:E48" si="2">+C46+D46</f>
        <v>0</v>
      </c>
    </row>
    <row r="47" spans="1:5">
      <c r="A47" s="20" t="s">
        <v>72</v>
      </c>
      <c r="B47" s="21" t="s">
        <v>73</v>
      </c>
      <c r="C47" s="62">
        <v>67246.080000000002</v>
      </c>
      <c r="D47" s="62">
        <v>122060.41999999997</v>
      </c>
      <c r="E47" s="62">
        <f t="shared" si="2"/>
        <v>189306.49999999997</v>
      </c>
    </row>
    <row r="48" spans="1:5">
      <c r="A48" s="20" t="s">
        <v>74</v>
      </c>
      <c r="B48" s="21" t="s">
        <v>75</v>
      </c>
      <c r="C48" s="62">
        <v>0</v>
      </c>
      <c r="D48" s="62">
        <v>0</v>
      </c>
      <c r="E48" s="62">
        <f t="shared" si="2"/>
        <v>0</v>
      </c>
    </row>
    <row r="49" spans="1:5">
      <c r="A49" s="25"/>
      <c r="B49" s="22"/>
      <c r="C49" s="62"/>
      <c r="D49" s="62"/>
      <c r="E49" s="62"/>
    </row>
    <row r="50" spans="1:5">
      <c r="A50" s="26"/>
      <c r="B50" s="24" t="s">
        <v>89</v>
      </c>
      <c r="C50" s="72">
        <f t="shared" ref="C50:E50" si="3">SUM(C45:C49)</f>
        <v>67246.080000000002</v>
      </c>
      <c r="D50" s="72">
        <f t="shared" si="3"/>
        <v>122060.41999999997</v>
      </c>
      <c r="E50" s="72">
        <f t="shared" si="3"/>
        <v>189306.49999999997</v>
      </c>
    </row>
    <row r="51" spans="1:5">
      <c r="A51" s="27"/>
      <c r="B51" s="28"/>
      <c r="C51" s="69"/>
      <c r="D51" s="69"/>
      <c r="E51" s="69"/>
    </row>
    <row r="52" spans="1:5" ht="15" thickBot="1">
      <c r="A52" s="29"/>
      <c r="B52" s="24" t="s">
        <v>90</v>
      </c>
      <c r="C52" s="73">
        <f t="shared" ref="C52:E52" si="4">+C50+C44</f>
        <v>9502550.5299999956</v>
      </c>
      <c r="D52" s="73">
        <f t="shared" si="4"/>
        <v>4229711.6700000009</v>
      </c>
      <c r="E52" s="73">
        <f t="shared" si="4"/>
        <v>13732262.199999996</v>
      </c>
    </row>
    <row r="53" spans="1:5">
      <c r="D53" s="31"/>
    </row>
  </sheetData>
  <mergeCells count="3">
    <mergeCell ref="A1:E1"/>
    <mergeCell ref="A2:E2"/>
    <mergeCell ref="A3:B3"/>
  </mergeCells>
  <printOptions horizontalCentered="1"/>
  <pageMargins left="0.25" right="0.2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47"/>
  <sheetViews>
    <sheetView zoomScale="85" zoomScaleNormal="85" zoomScaleSheetLayoutView="80" zoomScalePageLayoutView="70" workbookViewId="0">
      <pane xSplit="1" ySplit="7" topLeftCell="B8" activePane="bottomRight" state="frozen"/>
      <selection sqref="A1:E3"/>
      <selection pane="topRight" sqref="A1:E3"/>
      <selection pane="bottomLeft" sqref="A1:E3"/>
      <selection pane="bottomRight" activeCell="I13" sqref="I13"/>
    </sheetView>
  </sheetViews>
  <sheetFormatPr defaultColWidth="9.140625" defaultRowHeight="14.25"/>
  <cols>
    <col min="1" max="1" width="9.7109375" style="59" customWidth="1"/>
    <col min="2" max="2" width="35.85546875" style="35" bestFit="1" customWidth="1"/>
    <col min="3" max="3" width="17.85546875" style="35" customWidth="1"/>
    <col min="4" max="4" width="15" style="35" customWidth="1"/>
    <col min="5" max="5" width="16.7109375" style="35" customWidth="1"/>
    <col min="6" max="16384" width="9.140625" style="35"/>
  </cols>
  <sheetData>
    <row r="1" spans="1:5" s="32" customFormat="1" ht="18" customHeight="1">
      <c r="A1" s="74" t="s">
        <v>86</v>
      </c>
      <c r="B1" s="74"/>
      <c r="C1" s="74"/>
      <c r="D1" s="74"/>
      <c r="E1" s="74"/>
    </row>
    <row r="2" spans="1:5" s="32" customFormat="1" ht="18" customHeight="1">
      <c r="A2" s="75" t="s">
        <v>85</v>
      </c>
      <c r="B2" s="75"/>
      <c r="C2" s="75"/>
      <c r="D2" s="75"/>
      <c r="E2" s="75"/>
    </row>
    <row r="3" spans="1:5" s="32" customFormat="1" ht="18" customHeight="1">
      <c r="A3" s="76"/>
      <c r="B3" s="76"/>
      <c r="C3" s="1"/>
      <c r="D3" s="2"/>
      <c r="E3" s="2"/>
    </row>
    <row r="4" spans="1:5" ht="15" thickBot="1">
      <c r="A4" s="33"/>
      <c r="B4" s="34"/>
      <c r="C4" s="34"/>
      <c r="D4" s="34"/>
      <c r="E4" s="34"/>
    </row>
    <row r="5" spans="1:5">
      <c r="A5" s="36" t="s">
        <v>0</v>
      </c>
      <c r="B5" s="37"/>
      <c r="C5" s="38" t="s">
        <v>1</v>
      </c>
      <c r="D5" s="38" t="s">
        <v>1</v>
      </c>
      <c r="E5" s="38" t="s">
        <v>1</v>
      </c>
    </row>
    <row r="6" spans="1:5" ht="15" thickBot="1">
      <c r="A6" s="39" t="s">
        <v>2</v>
      </c>
      <c r="B6" s="40" t="s">
        <v>3</v>
      </c>
      <c r="C6" s="41" t="s">
        <v>4</v>
      </c>
      <c r="D6" s="40" t="s">
        <v>5</v>
      </c>
      <c r="E6" s="42"/>
    </row>
    <row r="7" spans="1:5" ht="7.5" customHeight="1">
      <c r="A7" s="43"/>
      <c r="B7" s="44"/>
      <c r="C7" s="34"/>
      <c r="D7" s="45"/>
      <c r="E7" s="46"/>
    </row>
    <row r="8" spans="1:5">
      <c r="A8" s="47" t="s">
        <v>6</v>
      </c>
      <c r="B8" s="48" t="s">
        <v>7</v>
      </c>
      <c r="C8" s="62">
        <v>0</v>
      </c>
      <c r="D8" s="62">
        <v>0</v>
      </c>
      <c r="E8" s="62">
        <f>+C8+D8</f>
        <v>0</v>
      </c>
    </row>
    <row r="9" spans="1:5">
      <c r="A9" s="47" t="s">
        <v>8</v>
      </c>
      <c r="B9" s="48" t="s">
        <v>9</v>
      </c>
      <c r="C9" s="62">
        <v>0</v>
      </c>
      <c r="D9" s="62">
        <v>0</v>
      </c>
      <c r="E9" s="62">
        <f t="shared" ref="E9:E37" si="0">+C9+D9</f>
        <v>0</v>
      </c>
    </row>
    <row r="10" spans="1:5">
      <c r="A10" s="47" t="s">
        <v>10</v>
      </c>
      <c r="B10" s="48" t="s">
        <v>11</v>
      </c>
      <c r="C10" s="62">
        <v>0</v>
      </c>
      <c r="D10" s="62">
        <v>0</v>
      </c>
      <c r="E10" s="62">
        <f t="shared" si="0"/>
        <v>0</v>
      </c>
    </row>
    <row r="11" spans="1:5">
      <c r="A11" s="47" t="s">
        <v>12</v>
      </c>
      <c r="B11" s="48" t="s">
        <v>13</v>
      </c>
      <c r="C11" s="62">
        <v>0</v>
      </c>
      <c r="D11" s="62">
        <v>0</v>
      </c>
      <c r="E11" s="62">
        <f t="shared" si="0"/>
        <v>0</v>
      </c>
    </row>
    <row r="12" spans="1:5">
      <c r="A12" s="47" t="s">
        <v>14</v>
      </c>
      <c r="B12" s="48" t="s">
        <v>15</v>
      </c>
      <c r="C12" s="62">
        <v>87503.2</v>
      </c>
      <c r="D12" s="62">
        <v>0</v>
      </c>
      <c r="E12" s="62">
        <f t="shared" si="0"/>
        <v>87503.2</v>
      </c>
    </row>
    <row r="13" spans="1:5">
      <c r="A13" s="47" t="s">
        <v>16</v>
      </c>
      <c r="B13" s="48" t="s">
        <v>17</v>
      </c>
      <c r="C13" s="62">
        <v>695943.82</v>
      </c>
      <c r="D13" s="62">
        <v>320919.62</v>
      </c>
      <c r="E13" s="62">
        <f t="shared" si="0"/>
        <v>1016863.44</v>
      </c>
    </row>
    <row r="14" spans="1:5">
      <c r="A14" s="47" t="s">
        <v>18</v>
      </c>
      <c r="B14" s="48" t="s">
        <v>19</v>
      </c>
      <c r="C14" s="62">
        <v>0</v>
      </c>
      <c r="D14" s="62">
        <v>0</v>
      </c>
      <c r="E14" s="62">
        <f t="shared" si="0"/>
        <v>0</v>
      </c>
    </row>
    <row r="15" spans="1:5">
      <c r="A15" s="47" t="s">
        <v>20</v>
      </c>
      <c r="B15" s="48" t="s">
        <v>21</v>
      </c>
      <c r="C15" s="62">
        <v>68097.08</v>
      </c>
      <c r="D15" s="62">
        <v>26379.289999999994</v>
      </c>
      <c r="E15" s="62">
        <f t="shared" si="0"/>
        <v>94476.37</v>
      </c>
    </row>
    <row r="16" spans="1:5">
      <c r="A16" s="47" t="s">
        <v>22</v>
      </c>
      <c r="B16" s="48" t="s">
        <v>23</v>
      </c>
      <c r="C16" s="62">
        <v>282642.42</v>
      </c>
      <c r="D16" s="62">
        <v>47961.790000000037</v>
      </c>
      <c r="E16" s="62">
        <f t="shared" si="0"/>
        <v>330604.21000000002</v>
      </c>
    </row>
    <row r="17" spans="1:5">
      <c r="A17" s="47" t="s">
        <v>24</v>
      </c>
      <c r="B17" s="48" t="s">
        <v>25</v>
      </c>
      <c r="C17" s="62">
        <v>2847.96</v>
      </c>
      <c r="D17" s="62">
        <v>0</v>
      </c>
      <c r="E17" s="62">
        <f t="shared" si="0"/>
        <v>2847.96</v>
      </c>
    </row>
    <row r="18" spans="1:5">
      <c r="A18" s="47" t="s">
        <v>26</v>
      </c>
      <c r="B18" s="48" t="s">
        <v>27</v>
      </c>
      <c r="C18" s="62">
        <v>677444.12</v>
      </c>
      <c r="D18" s="62">
        <v>-287313.76</v>
      </c>
      <c r="E18" s="62">
        <f t="shared" si="0"/>
        <v>390130.36</v>
      </c>
    </row>
    <row r="19" spans="1:5">
      <c r="A19" s="47" t="s">
        <v>28</v>
      </c>
      <c r="B19" s="48" t="s">
        <v>29</v>
      </c>
      <c r="C19" s="62">
        <v>0</v>
      </c>
      <c r="D19" s="62">
        <v>0</v>
      </c>
      <c r="E19" s="62">
        <f t="shared" si="0"/>
        <v>0</v>
      </c>
    </row>
    <row r="20" spans="1:5">
      <c r="A20" s="47" t="s">
        <v>30</v>
      </c>
      <c r="B20" s="48" t="s">
        <v>31</v>
      </c>
      <c r="C20" s="62">
        <v>432446.32</v>
      </c>
      <c r="D20" s="62">
        <v>117582.44</v>
      </c>
      <c r="E20" s="62">
        <f t="shared" si="0"/>
        <v>550028.76</v>
      </c>
    </row>
    <row r="21" spans="1:5">
      <c r="A21" s="47" t="s">
        <v>32</v>
      </c>
      <c r="B21" s="48" t="s">
        <v>33</v>
      </c>
      <c r="C21" s="62">
        <v>51262.64</v>
      </c>
      <c r="D21" s="62">
        <v>51431.290000000008</v>
      </c>
      <c r="E21" s="62">
        <f t="shared" si="0"/>
        <v>102693.93000000001</v>
      </c>
    </row>
    <row r="22" spans="1:5">
      <c r="A22" s="47" t="s">
        <v>34</v>
      </c>
      <c r="B22" s="48" t="s">
        <v>35</v>
      </c>
      <c r="C22" s="62">
        <v>236317.48</v>
      </c>
      <c r="D22" s="62">
        <v>90394.090000000055</v>
      </c>
      <c r="E22" s="62">
        <f t="shared" si="0"/>
        <v>326711.57000000007</v>
      </c>
    </row>
    <row r="23" spans="1:5">
      <c r="A23" s="47" t="s">
        <v>36</v>
      </c>
      <c r="B23" s="48" t="s">
        <v>37</v>
      </c>
      <c r="C23" s="62">
        <v>51367.72</v>
      </c>
      <c r="D23" s="62">
        <v>19995.829999999987</v>
      </c>
      <c r="E23" s="62">
        <f t="shared" si="0"/>
        <v>71363.549999999988</v>
      </c>
    </row>
    <row r="24" spans="1:5">
      <c r="A24" s="47" t="s">
        <v>38</v>
      </c>
      <c r="B24" s="48" t="s">
        <v>39</v>
      </c>
      <c r="C24" s="62">
        <v>0</v>
      </c>
      <c r="D24" s="62">
        <v>0</v>
      </c>
      <c r="E24" s="62">
        <f t="shared" si="0"/>
        <v>0</v>
      </c>
    </row>
    <row r="25" spans="1:5">
      <c r="A25" s="47" t="s">
        <v>40</v>
      </c>
      <c r="B25" s="48" t="s">
        <v>41</v>
      </c>
      <c r="C25" s="62">
        <v>0</v>
      </c>
      <c r="D25" s="62">
        <v>0</v>
      </c>
      <c r="E25" s="62">
        <f t="shared" si="0"/>
        <v>0</v>
      </c>
    </row>
    <row r="26" spans="1:5">
      <c r="A26" s="47" t="s">
        <v>42</v>
      </c>
      <c r="B26" s="48" t="s">
        <v>43</v>
      </c>
      <c r="C26" s="62">
        <v>22082.62</v>
      </c>
      <c r="D26" s="62">
        <v>16550.610000000004</v>
      </c>
      <c r="E26" s="62">
        <f t="shared" si="0"/>
        <v>38633.230000000003</v>
      </c>
    </row>
    <row r="27" spans="1:5">
      <c r="A27" s="47" t="s">
        <v>44</v>
      </c>
      <c r="B27" s="48" t="s">
        <v>11</v>
      </c>
      <c r="C27" s="62">
        <v>0</v>
      </c>
      <c r="D27" s="62">
        <v>0</v>
      </c>
      <c r="E27" s="62">
        <f t="shared" si="0"/>
        <v>0</v>
      </c>
    </row>
    <row r="28" spans="1:5">
      <c r="A28" s="47" t="s">
        <v>47</v>
      </c>
      <c r="B28" s="48" t="s">
        <v>15</v>
      </c>
      <c r="C28" s="62">
        <v>7900.22</v>
      </c>
      <c r="D28" s="62">
        <v>7739.2699999999995</v>
      </c>
      <c r="E28" s="62">
        <f t="shared" si="0"/>
        <v>15639.49</v>
      </c>
    </row>
    <row r="29" spans="1:5">
      <c r="A29" s="47" t="s">
        <v>48</v>
      </c>
      <c r="B29" s="48" t="s">
        <v>49</v>
      </c>
      <c r="C29" s="62">
        <v>3018.46</v>
      </c>
      <c r="D29" s="62">
        <v>80984.469999999987</v>
      </c>
      <c r="E29" s="62">
        <f t="shared" si="0"/>
        <v>84002.93</v>
      </c>
    </row>
    <row r="30" spans="1:5">
      <c r="A30" s="47" t="s">
        <v>52</v>
      </c>
      <c r="B30" s="48" t="s">
        <v>53</v>
      </c>
      <c r="C30" s="62">
        <v>0</v>
      </c>
      <c r="D30" s="62">
        <v>0</v>
      </c>
      <c r="E30" s="62">
        <f t="shared" si="0"/>
        <v>0</v>
      </c>
    </row>
    <row r="31" spans="1:5">
      <c r="A31" s="47" t="s">
        <v>54</v>
      </c>
      <c r="B31" s="48" t="s">
        <v>55</v>
      </c>
      <c r="C31" s="62">
        <v>0</v>
      </c>
      <c r="D31" s="62">
        <v>0</v>
      </c>
      <c r="E31" s="62">
        <f t="shared" si="0"/>
        <v>0</v>
      </c>
    </row>
    <row r="32" spans="1:5">
      <c r="A32" s="47" t="s">
        <v>56</v>
      </c>
      <c r="B32" s="48" t="s">
        <v>57</v>
      </c>
      <c r="C32" s="62">
        <v>0</v>
      </c>
      <c r="D32" s="62">
        <v>0</v>
      </c>
      <c r="E32" s="62">
        <f t="shared" si="0"/>
        <v>0</v>
      </c>
    </row>
    <row r="33" spans="1:6">
      <c r="A33" s="47" t="s">
        <v>60</v>
      </c>
      <c r="B33" s="48" t="s">
        <v>61</v>
      </c>
      <c r="C33" s="62">
        <v>0</v>
      </c>
      <c r="D33" s="62">
        <v>0</v>
      </c>
      <c r="E33" s="62">
        <f t="shared" si="0"/>
        <v>0</v>
      </c>
    </row>
    <row r="34" spans="1:6">
      <c r="A34" s="47" t="s">
        <v>62</v>
      </c>
      <c r="B34" s="48" t="s">
        <v>63</v>
      </c>
      <c r="C34" s="62">
        <v>0</v>
      </c>
      <c r="D34" s="62">
        <v>0</v>
      </c>
      <c r="E34" s="62">
        <f t="shared" si="0"/>
        <v>0</v>
      </c>
    </row>
    <row r="35" spans="1:6">
      <c r="A35" s="47" t="s">
        <v>64</v>
      </c>
      <c r="B35" s="48" t="s">
        <v>65</v>
      </c>
      <c r="C35" s="62">
        <v>0</v>
      </c>
      <c r="D35" s="62">
        <v>0</v>
      </c>
      <c r="E35" s="62">
        <f t="shared" si="0"/>
        <v>0</v>
      </c>
    </row>
    <row r="36" spans="1:6">
      <c r="A36" s="47" t="s">
        <v>66</v>
      </c>
      <c r="B36" s="48" t="s">
        <v>67</v>
      </c>
      <c r="C36" s="62">
        <v>7154.91</v>
      </c>
      <c r="D36" s="62">
        <v>0</v>
      </c>
      <c r="E36" s="62">
        <f t="shared" si="0"/>
        <v>7154.91</v>
      </c>
    </row>
    <row r="37" spans="1:6">
      <c r="A37" s="47" t="s">
        <v>68</v>
      </c>
      <c r="B37" s="48" t="s">
        <v>69</v>
      </c>
      <c r="C37" s="62">
        <v>0</v>
      </c>
      <c r="D37" s="62">
        <v>0</v>
      </c>
      <c r="E37" s="62">
        <f t="shared" si="0"/>
        <v>0</v>
      </c>
    </row>
    <row r="38" spans="1:6">
      <c r="A38" s="50"/>
      <c r="B38" s="49"/>
      <c r="C38" s="62"/>
      <c r="D38" s="62"/>
      <c r="E38" s="62"/>
    </row>
    <row r="39" spans="1:6">
      <c r="A39" s="51"/>
      <c r="B39" s="52" t="s">
        <v>88</v>
      </c>
      <c r="C39" s="65">
        <f t="shared" ref="C39:E39" si="1">SUM(C8:C38)</f>
        <v>2626028.9700000002</v>
      </c>
      <c r="D39" s="66">
        <f t="shared" si="1"/>
        <v>492624.94000000006</v>
      </c>
      <c r="E39" s="66">
        <f t="shared" si="1"/>
        <v>3118653.91</v>
      </c>
      <c r="F39" s="53"/>
    </row>
    <row r="40" spans="1:6">
      <c r="A40" s="50"/>
      <c r="B40" s="49"/>
      <c r="C40" s="62"/>
      <c r="D40" s="62"/>
      <c r="E40" s="62"/>
    </row>
    <row r="41" spans="1:6">
      <c r="A41" s="47" t="s">
        <v>70</v>
      </c>
      <c r="B41" s="48" t="s">
        <v>71</v>
      </c>
      <c r="C41" s="62">
        <v>0</v>
      </c>
      <c r="D41" s="62">
        <v>0</v>
      </c>
      <c r="E41" s="62">
        <f t="shared" ref="E41:E43" si="2">+C41+D41</f>
        <v>0</v>
      </c>
    </row>
    <row r="42" spans="1:6">
      <c r="A42" s="47" t="s">
        <v>72</v>
      </c>
      <c r="B42" s="48" t="s">
        <v>73</v>
      </c>
      <c r="C42" s="62">
        <v>0</v>
      </c>
      <c r="D42" s="62">
        <v>0</v>
      </c>
      <c r="E42" s="62">
        <f t="shared" si="2"/>
        <v>0</v>
      </c>
    </row>
    <row r="43" spans="1:6">
      <c r="A43" s="47" t="s">
        <v>74</v>
      </c>
      <c r="B43" s="48" t="s">
        <v>75</v>
      </c>
      <c r="C43" s="62">
        <v>0</v>
      </c>
      <c r="D43" s="62">
        <v>0</v>
      </c>
      <c r="E43" s="62">
        <f t="shared" si="2"/>
        <v>0</v>
      </c>
    </row>
    <row r="44" spans="1:6">
      <c r="A44" s="50"/>
      <c r="B44" s="49"/>
      <c r="C44" s="62"/>
      <c r="D44" s="62"/>
      <c r="E44" s="62"/>
    </row>
    <row r="45" spans="1:6" ht="15" thickBot="1">
      <c r="A45" s="54"/>
      <c r="B45" s="55" t="s">
        <v>89</v>
      </c>
      <c r="C45" s="67">
        <f t="shared" ref="C45:E45" si="3">SUM(C40:C44)</f>
        <v>0</v>
      </c>
      <c r="D45" s="68">
        <f t="shared" si="3"/>
        <v>0</v>
      </c>
      <c r="E45" s="68">
        <f t="shared" si="3"/>
        <v>0</v>
      </c>
    </row>
    <row r="46" spans="1:6" ht="15" thickBot="1">
      <c r="A46" s="27"/>
      <c r="B46" s="56"/>
      <c r="C46" s="69"/>
      <c r="D46" s="69"/>
      <c r="E46" s="69"/>
    </row>
    <row r="47" spans="1:6" ht="15" thickBot="1">
      <c r="A47" s="57"/>
      <c r="B47" s="58" t="s">
        <v>90</v>
      </c>
      <c r="C47" s="70">
        <f t="shared" ref="C47:E47" si="4">+C45+C39</f>
        <v>2626028.9700000002</v>
      </c>
      <c r="D47" s="71">
        <f t="shared" si="4"/>
        <v>492624.94000000006</v>
      </c>
      <c r="E47" s="71">
        <f t="shared" si="4"/>
        <v>3118653.91</v>
      </c>
    </row>
  </sheetData>
  <mergeCells count="3">
    <mergeCell ref="A1:E1"/>
    <mergeCell ref="A2:E2"/>
    <mergeCell ref="A3:B3"/>
  </mergeCells>
  <printOptions horizontalCentered="1"/>
  <pageMargins left="0.25" right="0.25" top="0.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49"/>
  <sheetViews>
    <sheetView zoomScale="80" zoomScaleNormal="80" zoomScaleSheetLayoutView="80" zoomScalePageLayoutView="70" workbookViewId="0">
      <pane xSplit="1" ySplit="7" topLeftCell="B8" activePane="bottomRight" state="frozen"/>
      <selection sqref="A1:E3"/>
      <selection pane="topRight" sqref="A1:E3"/>
      <selection pane="bottomLeft" sqref="A1:E3"/>
      <selection pane="bottomRight" activeCell="I25" sqref="I25"/>
    </sheetView>
  </sheetViews>
  <sheetFormatPr defaultColWidth="9.140625" defaultRowHeight="14.25"/>
  <cols>
    <col min="1" max="1" width="9.7109375" style="30" customWidth="1"/>
    <col min="2" max="2" width="32.7109375" style="6" bestFit="1" customWidth="1"/>
    <col min="3" max="3" width="17.85546875" style="6" customWidth="1"/>
    <col min="4" max="4" width="15" style="6" customWidth="1"/>
    <col min="5" max="5" width="16.7109375" style="6" customWidth="1"/>
    <col min="6" max="16384" width="9.140625" style="6"/>
  </cols>
  <sheetData>
    <row r="1" spans="1:5" s="1" customFormat="1" ht="18" customHeight="1">
      <c r="A1" s="74" t="s">
        <v>87</v>
      </c>
      <c r="B1" s="74"/>
      <c r="C1" s="74"/>
      <c r="D1" s="74"/>
      <c r="E1" s="74"/>
    </row>
    <row r="2" spans="1:5" s="1" customFormat="1" ht="18" customHeight="1">
      <c r="A2" s="75" t="s">
        <v>85</v>
      </c>
      <c r="B2" s="75"/>
      <c r="C2" s="75"/>
      <c r="D2" s="75"/>
      <c r="E2" s="75"/>
    </row>
    <row r="3" spans="1:5" s="1" customFormat="1" ht="18" customHeight="1">
      <c r="A3" s="76"/>
      <c r="B3" s="76"/>
      <c r="D3" s="2"/>
      <c r="E3" s="2"/>
    </row>
    <row r="4" spans="1:5">
      <c r="A4" s="3"/>
      <c r="B4" s="4"/>
      <c r="C4" s="5"/>
      <c r="D4" s="5"/>
      <c r="E4" s="5"/>
    </row>
    <row r="5" spans="1:5">
      <c r="A5" s="9" t="s">
        <v>0</v>
      </c>
      <c r="B5" s="10"/>
      <c r="C5" s="11" t="s">
        <v>1</v>
      </c>
      <c r="D5" s="11" t="s">
        <v>1</v>
      </c>
      <c r="E5" s="11" t="s">
        <v>1</v>
      </c>
    </row>
    <row r="6" spans="1:5" ht="15" thickBot="1">
      <c r="A6" s="12" t="s">
        <v>2</v>
      </c>
      <c r="B6" s="13" t="s">
        <v>3</v>
      </c>
      <c r="C6" s="14" t="s">
        <v>82</v>
      </c>
      <c r="D6" s="13" t="s">
        <v>83</v>
      </c>
      <c r="E6" s="15" t="s">
        <v>76</v>
      </c>
    </row>
    <row r="7" spans="1:5" ht="7.5" customHeight="1">
      <c r="A7" s="16"/>
      <c r="B7" s="17"/>
      <c r="C7" s="5"/>
      <c r="D7" s="18"/>
      <c r="E7" s="19"/>
    </row>
    <row r="8" spans="1:5">
      <c r="A8" s="20" t="s">
        <v>6</v>
      </c>
      <c r="B8" s="60" t="s">
        <v>7</v>
      </c>
      <c r="C8" s="62">
        <v>0</v>
      </c>
      <c r="D8" s="62">
        <v>0</v>
      </c>
      <c r="E8" s="62">
        <f>+C8+D8</f>
        <v>0</v>
      </c>
    </row>
    <row r="9" spans="1:5">
      <c r="A9" s="20" t="s">
        <v>8</v>
      </c>
      <c r="B9" s="60" t="s">
        <v>9</v>
      </c>
      <c r="C9" s="62">
        <v>0</v>
      </c>
      <c r="D9" s="62">
        <v>0</v>
      </c>
      <c r="E9" s="62">
        <f t="shared" ref="E9:E39" si="0">+C9+D9</f>
        <v>0</v>
      </c>
    </row>
    <row r="10" spans="1:5">
      <c r="A10" s="20" t="s">
        <v>10</v>
      </c>
      <c r="B10" s="60" t="s">
        <v>11</v>
      </c>
      <c r="C10" s="62">
        <v>0</v>
      </c>
      <c r="D10" s="62">
        <v>0</v>
      </c>
      <c r="E10" s="62">
        <f t="shared" si="0"/>
        <v>0</v>
      </c>
    </row>
    <row r="11" spans="1:5">
      <c r="A11" s="20" t="s">
        <v>12</v>
      </c>
      <c r="B11" s="60" t="s">
        <v>13</v>
      </c>
      <c r="C11" s="62">
        <v>0</v>
      </c>
      <c r="D11" s="62">
        <v>0</v>
      </c>
      <c r="E11" s="62">
        <f t="shared" si="0"/>
        <v>0</v>
      </c>
    </row>
    <row r="12" spans="1:5">
      <c r="A12" s="20" t="s">
        <v>14</v>
      </c>
      <c r="B12" s="60" t="s">
        <v>15</v>
      </c>
      <c r="C12" s="62">
        <v>0</v>
      </c>
      <c r="D12" s="62">
        <v>0</v>
      </c>
      <c r="E12" s="62">
        <f t="shared" si="0"/>
        <v>0</v>
      </c>
    </row>
    <row r="13" spans="1:5">
      <c r="A13" s="20" t="s">
        <v>16</v>
      </c>
      <c r="B13" s="60" t="s">
        <v>17</v>
      </c>
      <c r="C13" s="62">
        <v>415876.42</v>
      </c>
      <c r="D13" s="62">
        <v>203419.4200000001</v>
      </c>
      <c r="E13" s="62">
        <f t="shared" si="0"/>
        <v>619295.84000000008</v>
      </c>
    </row>
    <row r="14" spans="1:5">
      <c r="A14" s="20" t="s">
        <v>18</v>
      </c>
      <c r="B14" s="60" t="s">
        <v>19</v>
      </c>
      <c r="C14" s="62">
        <v>123347.42</v>
      </c>
      <c r="D14" s="62">
        <v>38045.539999999994</v>
      </c>
      <c r="E14" s="62">
        <f t="shared" si="0"/>
        <v>161392.95999999999</v>
      </c>
    </row>
    <row r="15" spans="1:5">
      <c r="A15" s="20" t="s">
        <v>22</v>
      </c>
      <c r="B15" s="60" t="s">
        <v>23</v>
      </c>
      <c r="C15" s="62">
        <v>0</v>
      </c>
      <c r="D15" s="62">
        <v>0</v>
      </c>
      <c r="E15" s="62">
        <f t="shared" si="0"/>
        <v>0</v>
      </c>
    </row>
    <row r="16" spans="1:5">
      <c r="A16" s="20" t="s">
        <v>24</v>
      </c>
      <c r="B16" s="60" t="s">
        <v>25</v>
      </c>
      <c r="C16" s="62">
        <v>0</v>
      </c>
      <c r="D16" s="62">
        <v>0</v>
      </c>
      <c r="E16" s="62">
        <f t="shared" si="0"/>
        <v>0</v>
      </c>
    </row>
    <row r="17" spans="1:5">
      <c r="A17" s="20" t="s">
        <v>26</v>
      </c>
      <c r="B17" s="60" t="s">
        <v>27</v>
      </c>
      <c r="C17" s="62">
        <v>141691.24</v>
      </c>
      <c r="D17" s="62">
        <v>65195.270000000019</v>
      </c>
      <c r="E17" s="62">
        <f t="shared" si="0"/>
        <v>206886.51</v>
      </c>
    </row>
    <row r="18" spans="1:5">
      <c r="A18" s="20" t="s">
        <v>28</v>
      </c>
      <c r="B18" s="60" t="s">
        <v>29</v>
      </c>
      <c r="C18" s="62">
        <v>0</v>
      </c>
      <c r="D18" s="62">
        <v>0</v>
      </c>
      <c r="E18" s="62">
        <f t="shared" si="0"/>
        <v>0</v>
      </c>
    </row>
    <row r="19" spans="1:5">
      <c r="A19" s="20" t="s">
        <v>32</v>
      </c>
      <c r="B19" s="60" t="s">
        <v>33</v>
      </c>
      <c r="C19" s="62">
        <v>4334.5</v>
      </c>
      <c r="D19" s="62">
        <v>26303.86</v>
      </c>
      <c r="E19" s="62">
        <f t="shared" si="0"/>
        <v>30638.36</v>
      </c>
    </row>
    <row r="20" spans="1:5">
      <c r="A20" s="20" t="s">
        <v>34</v>
      </c>
      <c r="B20" s="60" t="s">
        <v>35</v>
      </c>
      <c r="C20" s="62">
        <v>30235.22</v>
      </c>
      <c r="D20" s="62">
        <v>18277</v>
      </c>
      <c r="E20" s="62">
        <f t="shared" si="0"/>
        <v>48512.22</v>
      </c>
    </row>
    <row r="21" spans="1:5">
      <c r="A21" s="20" t="s">
        <v>36</v>
      </c>
      <c r="B21" s="60" t="s">
        <v>37</v>
      </c>
      <c r="C21" s="62">
        <v>5117.4799999999996</v>
      </c>
      <c r="D21" s="62">
        <v>6072.66</v>
      </c>
      <c r="E21" s="62">
        <f t="shared" si="0"/>
        <v>11190.14</v>
      </c>
    </row>
    <row r="22" spans="1:5">
      <c r="A22" s="20" t="s">
        <v>38</v>
      </c>
      <c r="B22" s="60" t="s">
        <v>39</v>
      </c>
      <c r="C22" s="62">
        <v>0</v>
      </c>
      <c r="D22" s="62">
        <v>0</v>
      </c>
      <c r="E22" s="62">
        <f t="shared" si="0"/>
        <v>0</v>
      </c>
    </row>
    <row r="23" spans="1:5">
      <c r="A23" s="20" t="s">
        <v>40</v>
      </c>
      <c r="B23" s="60" t="s">
        <v>41</v>
      </c>
      <c r="C23" s="62">
        <v>0</v>
      </c>
      <c r="D23" s="62">
        <v>0</v>
      </c>
      <c r="E23" s="62">
        <f t="shared" si="0"/>
        <v>0</v>
      </c>
    </row>
    <row r="24" spans="1:5">
      <c r="A24" s="20" t="s">
        <v>42</v>
      </c>
      <c r="B24" s="60" t="s">
        <v>43</v>
      </c>
      <c r="C24" s="62">
        <v>9267.8799999999992</v>
      </c>
      <c r="D24" s="62">
        <v>4449.57</v>
      </c>
      <c r="E24" s="62">
        <f t="shared" si="0"/>
        <v>13717.449999999999</v>
      </c>
    </row>
    <row r="25" spans="1:5">
      <c r="A25" s="20" t="s">
        <v>44</v>
      </c>
      <c r="B25" s="60" t="s">
        <v>11</v>
      </c>
      <c r="C25" s="62">
        <v>0</v>
      </c>
      <c r="D25" s="62">
        <v>0</v>
      </c>
      <c r="E25" s="62">
        <f t="shared" si="0"/>
        <v>0</v>
      </c>
    </row>
    <row r="26" spans="1:5">
      <c r="A26" s="20" t="s">
        <v>45</v>
      </c>
      <c r="B26" s="60" t="s">
        <v>46</v>
      </c>
      <c r="C26" s="62">
        <v>0</v>
      </c>
      <c r="D26" s="62">
        <v>0</v>
      </c>
      <c r="E26" s="62">
        <f t="shared" si="0"/>
        <v>0</v>
      </c>
    </row>
    <row r="27" spans="1:5">
      <c r="A27" s="20" t="s">
        <v>47</v>
      </c>
      <c r="B27" s="60" t="s">
        <v>15</v>
      </c>
      <c r="C27" s="62">
        <v>0</v>
      </c>
      <c r="D27" s="62">
        <v>0</v>
      </c>
      <c r="E27" s="62">
        <f t="shared" si="0"/>
        <v>0</v>
      </c>
    </row>
    <row r="28" spans="1:5">
      <c r="A28" s="20" t="s">
        <v>77</v>
      </c>
      <c r="B28" s="60" t="s">
        <v>78</v>
      </c>
      <c r="C28" s="62">
        <v>0</v>
      </c>
      <c r="D28" s="62">
        <v>0</v>
      </c>
      <c r="E28" s="62">
        <f t="shared" si="0"/>
        <v>0</v>
      </c>
    </row>
    <row r="29" spans="1:5">
      <c r="A29" s="20" t="s">
        <v>48</v>
      </c>
      <c r="B29" s="60" t="s">
        <v>49</v>
      </c>
      <c r="C29" s="62">
        <v>0</v>
      </c>
      <c r="D29" s="62">
        <v>0</v>
      </c>
      <c r="E29" s="62">
        <f t="shared" si="0"/>
        <v>0</v>
      </c>
    </row>
    <row r="30" spans="1:5">
      <c r="A30" s="20" t="s">
        <v>79</v>
      </c>
      <c r="B30" s="60" t="s">
        <v>80</v>
      </c>
      <c r="C30" s="62">
        <v>0</v>
      </c>
      <c r="D30" s="62">
        <v>0</v>
      </c>
      <c r="E30" s="62">
        <f t="shared" si="0"/>
        <v>0</v>
      </c>
    </row>
    <row r="31" spans="1:5">
      <c r="A31" s="20" t="s">
        <v>52</v>
      </c>
      <c r="B31" s="60" t="s">
        <v>53</v>
      </c>
      <c r="C31" s="62">
        <v>0</v>
      </c>
      <c r="D31" s="62">
        <v>0</v>
      </c>
      <c r="E31" s="62">
        <f t="shared" si="0"/>
        <v>0</v>
      </c>
    </row>
    <row r="32" spans="1:5">
      <c r="A32" s="20" t="s">
        <v>54</v>
      </c>
      <c r="B32" s="60" t="s">
        <v>55</v>
      </c>
      <c r="C32" s="62">
        <v>0</v>
      </c>
      <c r="D32" s="62">
        <v>0</v>
      </c>
      <c r="E32" s="62">
        <f t="shared" si="0"/>
        <v>0</v>
      </c>
    </row>
    <row r="33" spans="1:5">
      <c r="A33" s="20" t="s">
        <v>56</v>
      </c>
      <c r="B33" s="60" t="s">
        <v>57</v>
      </c>
      <c r="C33" s="62">
        <v>0</v>
      </c>
      <c r="D33" s="62">
        <v>0</v>
      </c>
      <c r="E33" s="62">
        <f t="shared" si="0"/>
        <v>0</v>
      </c>
    </row>
    <row r="34" spans="1:5">
      <c r="A34" s="20" t="s">
        <v>60</v>
      </c>
      <c r="B34" s="60" t="s">
        <v>61</v>
      </c>
      <c r="C34" s="62">
        <v>0</v>
      </c>
      <c r="D34" s="62">
        <v>0</v>
      </c>
      <c r="E34" s="62">
        <f t="shared" si="0"/>
        <v>0</v>
      </c>
    </row>
    <row r="35" spans="1:5">
      <c r="A35" s="20" t="s">
        <v>62</v>
      </c>
      <c r="B35" s="60" t="s">
        <v>63</v>
      </c>
      <c r="C35" s="62">
        <v>79327.72</v>
      </c>
      <c r="D35" s="62">
        <v>0</v>
      </c>
      <c r="E35" s="62">
        <f t="shared" si="0"/>
        <v>79327.72</v>
      </c>
    </row>
    <row r="36" spans="1:5">
      <c r="A36" s="20" t="s">
        <v>64</v>
      </c>
      <c r="B36" s="60" t="s">
        <v>65</v>
      </c>
      <c r="C36" s="62">
        <v>0</v>
      </c>
      <c r="D36" s="62">
        <v>0</v>
      </c>
      <c r="E36" s="62">
        <f t="shared" si="0"/>
        <v>0</v>
      </c>
    </row>
    <row r="37" spans="1:5">
      <c r="A37" s="20" t="s">
        <v>66</v>
      </c>
      <c r="B37" s="60" t="s">
        <v>67</v>
      </c>
      <c r="C37" s="62">
        <v>3260.38</v>
      </c>
      <c r="D37" s="62">
        <v>0</v>
      </c>
      <c r="E37" s="62">
        <f t="shared" si="0"/>
        <v>3260.38</v>
      </c>
    </row>
    <row r="38" spans="1:5">
      <c r="A38" s="20" t="s">
        <v>68</v>
      </c>
      <c r="B38" s="60" t="s">
        <v>69</v>
      </c>
      <c r="C38" s="62">
        <v>0</v>
      </c>
      <c r="D38" s="62">
        <v>0</v>
      </c>
      <c r="E38" s="62">
        <f t="shared" si="0"/>
        <v>0</v>
      </c>
    </row>
    <row r="39" spans="1:5">
      <c r="A39" s="61" t="s">
        <v>81</v>
      </c>
      <c r="B39" s="60" t="s">
        <v>69</v>
      </c>
      <c r="C39" s="62">
        <v>0</v>
      </c>
      <c r="D39" s="62">
        <v>0</v>
      </c>
      <c r="E39" s="62">
        <f t="shared" si="0"/>
        <v>0</v>
      </c>
    </row>
    <row r="40" spans="1:5">
      <c r="A40" s="20"/>
      <c r="B40" s="22"/>
      <c r="C40" s="62"/>
      <c r="D40" s="62"/>
      <c r="E40" s="62"/>
    </row>
    <row r="41" spans="1:5">
      <c r="A41" s="23"/>
      <c r="B41" s="24" t="s">
        <v>88</v>
      </c>
      <c r="C41" s="63">
        <f t="shared" ref="C41:E41" si="1">SUM(C8:C40)</f>
        <v>812458.25999999989</v>
      </c>
      <c r="D41" s="63">
        <f t="shared" si="1"/>
        <v>361763.32000000007</v>
      </c>
      <c r="E41" s="63">
        <f t="shared" si="1"/>
        <v>1174221.5799999998</v>
      </c>
    </row>
    <row r="42" spans="1:5">
      <c r="A42" s="20"/>
      <c r="B42" s="22"/>
      <c r="C42" s="62"/>
      <c r="D42" s="62"/>
      <c r="E42" s="62"/>
    </row>
    <row r="43" spans="1:5">
      <c r="A43" s="20" t="s">
        <v>70</v>
      </c>
      <c r="B43" s="60" t="s">
        <v>71</v>
      </c>
      <c r="C43" s="62">
        <v>0</v>
      </c>
      <c r="D43" s="62">
        <v>0</v>
      </c>
      <c r="E43" s="62">
        <f t="shared" ref="E43:E45" si="2">+C43+D43</f>
        <v>0</v>
      </c>
    </row>
    <row r="44" spans="1:5">
      <c r="A44" s="20" t="s">
        <v>72</v>
      </c>
      <c r="B44" s="60" t="s">
        <v>73</v>
      </c>
      <c r="C44" s="62">
        <v>0</v>
      </c>
      <c r="D44" s="62">
        <v>0</v>
      </c>
      <c r="E44" s="62">
        <f t="shared" si="2"/>
        <v>0</v>
      </c>
    </row>
    <row r="45" spans="1:5">
      <c r="A45" s="20" t="s">
        <v>74</v>
      </c>
      <c r="B45" s="60" t="s">
        <v>75</v>
      </c>
      <c r="C45" s="62">
        <v>0</v>
      </c>
      <c r="D45" s="62">
        <v>0</v>
      </c>
      <c r="E45" s="62">
        <f t="shared" si="2"/>
        <v>0</v>
      </c>
    </row>
    <row r="46" spans="1:5">
      <c r="A46" s="25"/>
      <c r="B46" s="22"/>
      <c r="C46" s="62"/>
      <c r="D46" s="62"/>
      <c r="E46" s="62"/>
    </row>
    <row r="47" spans="1:5">
      <c r="A47" s="26"/>
      <c r="B47" s="24" t="s">
        <v>89</v>
      </c>
      <c r="C47" s="63">
        <f t="shared" ref="C47:E47" si="3">SUM(C42:C46)</f>
        <v>0</v>
      </c>
      <c r="D47" s="63">
        <f t="shared" si="3"/>
        <v>0</v>
      </c>
      <c r="E47" s="63">
        <f t="shared" si="3"/>
        <v>0</v>
      </c>
    </row>
    <row r="48" spans="1:5">
      <c r="A48" s="25"/>
      <c r="B48" s="22"/>
      <c r="C48" s="62"/>
      <c r="D48" s="62"/>
      <c r="E48" s="62"/>
    </row>
    <row r="49" spans="1:5" ht="15" thickBot="1">
      <c r="A49" s="29"/>
      <c r="B49" s="24" t="s">
        <v>90</v>
      </c>
      <c r="C49" s="64">
        <f t="shared" ref="C49:E49" si="4">+C47+C41</f>
        <v>812458.25999999989</v>
      </c>
      <c r="D49" s="64">
        <f t="shared" si="4"/>
        <v>361763.32000000007</v>
      </c>
      <c r="E49" s="64">
        <f t="shared" si="4"/>
        <v>1174221.5799999998</v>
      </c>
    </row>
  </sheetData>
  <mergeCells count="3">
    <mergeCell ref="A1:E1"/>
    <mergeCell ref="A2:E2"/>
    <mergeCell ref="A3:B3"/>
  </mergeCells>
  <printOptions horizontalCentered="1"/>
  <pageMargins left="0.25" right="0.25" top="0.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FN41</vt:lpstr>
      <vt:lpstr>FN43</vt:lpstr>
      <vt:lpstr>FN45</vt:lpstr>
      <vt:lpstr>'FN41'!Print_Area</vt:lpstr>
      <vt:lpstr>'FN43'!Print_Area</vt:lpstr>
      <vt:lpstr>'FN45'!Print_Area</vt:lpstr>
      <vt:lpstr>'FN41'!TRUEUP_BAL</vt:lpstr>
      <vt:lpstr>'FN43'!TRUEUP_BAL</vt:lpstr>
      <vt:lpstr>'FN45'!TRUEUP_BAL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