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Val" sheetId="1" r:id="rId1"/>
    <sheet name="TM1" sheetId="2" r:id="rId2"/>
  </sheets>
  <definedNames/>
  <calcPr fullCalcOnLoad="1"/>
</workbook>
</file>

<file path=xl/comments1.xml><?xml version="1.0" encoding="utf-8"?>
<comments xmlns="http://schemas.openxmlformats.org/spreadsheetml/2006/main">
  <authors>
    <author>mthompso</author>
  </authors>
  <commentList>
    <comment ref="B10" authorId="0">
      <text>
        <r>
          <rPr>
            <b/>
            <sz val="8"/>
            <rFont val="Tahoma"/>
            <family val="0"/>
          </rPr>
          <t>mthompso:</t>
        </r>
        <r>
          <rPr>
            <sz val="8"/>
            <rFont val="Tahoma"/>
            <family val="0"/>
          </rPr>
          <t xml:space="preserve">
2009 Actual</t>
        </r>
      </text>
    </comment>
    <comment ref="C10" authorId="0">
      <text>
        <r>
          <rPr>
            <b/>
            <sz val="8"/>
            <rFont val="Tahoma"/>
            <family val="0"/>
          </rPr>
          <t>mthompso:</t>
        </r>
        <r>
          <rPr>
            <sz val="8"/>
            <rFont val="Tahoma"/>
            <family val="0"/>
          </rPr>
          <t xml:space="preserve">
2009 Act</t>
        </r>
      </text>
    </comment>
    <comment ref="D10" authorId="0">
      <text>
        <r>
          <rPr>
            <b/>
            <sz val="8"/>
            <rFont val="Tahoma"/>
            <family val="0"/>
          </rPr>
          <t>mthompso:</t>
        </r>
        <r>
          <rPr>
            <sz val="8"/>
            <rFont val="Tahoma"/>
            <family val="0"/>
          </rPr>
          <t xml:space="preserve">
2009 Act</t>
        </r>
      </text>
    </comment>
  </commentList>
</comments>
</file>

<file path=xl/comments2.xml><?xml version="1.0" encoding="utf-8"?>
<comments xmlns="http://schemas.openxmlformats.org/spreadsheetml/2006/main">
  <authors>
    <author>mthompso</author>
  </authors>
  <commentList>
    <comment ref="B10" authorId="0">
      <text>
        <r>
          <rPr>
            <b/>
            <sz val="8"/>
            <rFont val="Tahoma"/>
            <family val="0"/>
          </rPr>
          <t>mthompso:</t>
        </r>
        <r>
          <rPr>
            <sz val="8"/>
            <rFont val="Tahoma"/>
            <family val="0"/>
          </rPr>
          <t xml:space="preserve">
2009 Actual</t>
        </r>
      </text>
    </comment>
    <comment ref="C10" authorId="0">
      <text>
        <r>
          <rPr>
            <b/>
            <sz val="8"/>
            <rFont val="Tahoma"/>
            <family val="0"/>
          </rPr>
          <t>mthompso:</t>
        </r>
        <r>
          <rPr>
            <sz val="8"/>
            <rFont val="Tahoma"/>
            <family val="0"/>
          </rPr>
          <t xml:space="preserve">
2009 Act</t>
        </r>
      </text>
    </comment>
    <comment ref="D10" authorId="0">
      <text>
        <r>
          <rPr>
            <b/>
            <sz val="8"/>
            <rFont val="Tahoma"/>
            <family val="0"/>
          </rPr>
          <t>mthompso:</t>
        </r>
        <r>
          <rPr>
            <sz val="8"/>
            <rFont val="Tahoma"/>
            <family val="0"/>
          </rPr>
          <t xml:space="preserve">
2009 Act</t>
        </r>
      </text>
    </comment>
  </commentList>
</comments>
</file>

<file path=xl/sharedStrings.xml><?xml version="1.0" encoding="utf-8"?>
<sst xmlns="http://schemas.openxmlformats.org/spreadsheetml/2006/main" count="77" uniqueCount="29">
  <si>
    <t>CUBE:</t>
  </si>
  <si>
    <t>forecasting:Version</t>
  </si>
  <si>
    <t>forecasting:Location</t>
  </si>
  <si>
    <t>forecasting:Tariff Schedule</t>
  </si>
  <si>
    <t>forecasting:Op Stat</t>
  </si>
  <si>
    <t>forecasting:Period</t>
  </si>
  <si>
    <t>Res &amp; Home Bus</t>
  </si>
  <si>
    <t>Commercial</t>
  </si>
  <si>
    <t>Industrial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</si>
  <si>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</si>
  <si>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</si>
  <si>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</si>
  <si>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</si>
  <si>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</si>
  <si>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</si>
  <si>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</si>
  <si>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</si>
  <si>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</si>
  <si>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</si>
  <si>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</si>
  <si>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DEC</t>
  </si>
  <si>
    <t>Residential</t>
  </si>
  <si>
    <t>forecasting:OpStat2</t>
  </si>
  <si>
    <t>B2010B</t>
  </si>
  <si>
    <t>FPC</t>
  </si>
  <si>
    <t>Total Tariff</t>
  </si>
  <si>
    <t>Service Pt Count</t>
  </si>
  <si>
    <t>% Growth</t>
  </si>
  <si>
    <t>Low Income Estimate (35%)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</si>
</sst>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0" fontId="0" fillId="0" borderId="10" xfId="59" applyNumberFormat="1" applyFont="1" applyBorder="1" applyAlignment="1">
      <alignment/>
    </xf>
    <xf numFmtId="10" fontId="0" fillId="0" borderId="12" xfId="59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0" fontId="0" fillId="0" borderId="16" xfId="59" applyNumberFormat="1" applyFont="1" applyBorder="1" applyAlignment="1">
      <alignment/>
    </xf>
    <xf numFmtId="10" fontId="0" fillId="0" borderId="17" xfId="59" applyNumberFormat="1" applyFont="1" applyBorder="1" applyAlignment="1">
      <alignment/>
    </xf>
    <xf numFmtId="10" fontId="0" fillId="0" borderId="18" xfId="59" applyNumberFormat="1" applyFont="1" applyBorder="1" applyAlignment="1">
      <alignment/>
    </xf>
    <xf numFmtId="10" fontId="0" fillId="0" borderId="19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2" max="2" width="25.57421875" style="0" customWidth="1"/>
    <col min="3" max="3" width="10.8515625" style="0" bestFit="1" customWidth="1"/>
    <col min="4" max="4" width="8.421875" style="0" bestFit="1" customWidth="1"/>
    <col min="5" max="6" width="8.421875" style="0" customWidth="1"/>
    <col min="7" max="7" width="11.140625" style="0" bestFit="1" customWidth="1"/>
    <col min="8" max="8" width="12.00390625" style="0" bestFit="1" customWidth="1"/>
    <col min="9" max="9" width="9.421875" style="0" bestFit="1" customWidth="1"/>
  </cols>
  <sheetData>
    <row r="1" spans="1:2" ht="12.75">
      <c r="A1" t="s">
        <v>0</v>
      </c>
      <c r="B1" t="s">
        <v>22</v>
      </c>
    </row>
    <row r="2" spans="1:2" ht="12.75">
      <c r="A2" t="s">
        <v>1</v>
      </c>
      <c r="B2" t="s">
        <v>23</v>
      </c>
    </row>
    <row r="3" spans="1:2" ht="12.75">
      <c r="A3" t="s">
        <v>2</v>
      </c>
      <c r="B3" t="s">
        <v>24</v>
      </c>
    </row>
    <row r="4" spans="1:2" ht="12.75">
      <c r="A4" t="s">
        <v>3</v>
      </c>
      <c r="B4" t="s">
        <v>25</v>
      </c>
    </row>
    <row r="5" spans="1:2" ht="12.75">
      <c r="A5" t="s">
        <v>4</v>
      </c>
      <c r="B5" t="s">
        <v>26</v>
      </c>
    </row>
    <row r="6" spans="1:2" ht="12.75">
      <c r="A6" t="s">
        <v>5</v>
      </c>
      <c r="B6" t="s">
        <v>20</v>
      </c>
    </row>
    <row r="7" ht="13.5" thickBot="1"/>
    <row r="8" spans="7:9" ht="13.5" thickBot="1">
      <c r="G8" s="9" t="s">
        <v>27</v>
      </c>
      <c r="H8" s="10"/>
      <c r="I8" s="11"/>
    </row>
    <row r="9" spans="2:9" ht="13.5" thickBot="1">
      <c r="B9" s="1" t="s">
        <v>6</v>
      </c>
      <c r="C9" t="s">
        <v>7</v>
      </c>
      <c r="D9" t="s">
        <v>8</v>
      </c>
      <c r="G9" s="9" t="s">
        <v>21</v>
      </c>
      <c r="H9" s="12" t="s">
        <v>7</v>
      </c>
      <c r="I9" s="13" t="s">
        <v>8</v>
      </c>
    </row>
    <row r="10" spans="1:9" ht="13.5" thickBot="1">
      <c r="A10" t="s">
        <v>9</v>
      </c>
      <c r="B10" s="2">
        <v>374091</v>
      </c>
      <c r="C10" s="2">
        <v>53272</v>
      </c>
      <c r="D10" s="2">
        <v>279</v>
      </c>
      <c r="E10" s="2"/>
      <c r="F10" t="s">
        <v>9</v>
      </c>
      <c r="G10" s="4"/>
      <c r="H10" s="5"/>
      <c r="I10" s="6"/>
    </row>
    <row r="11" spans="1:9" ht="12.75">
      <c r="A11" t="s">
        <v>10</v>
      </c>
      <c r="B11" s="2">
        <v>374936</v>
      </c>
      <c r="C11" s="2">
        <v>54369</v>
      </c>
      <c r="D11" s="2">
        <v>279</v>
      </c>
      <c r="E11" s="2"/>
      <c r="F11" t="s">
        <v>10</v>
      </c>
      <c r="G11" s="14">
        <f>(B11-B10)/B10</f>
        <v>0.0022588086855871966</v>
      </c>
      <c r="H11" s="14">
        <f>(C11-C10)/C10</f>
        <v>0.02059243129599039</v>
      </c>
      <c r="I11" s="15">
        <f>(D11-D10)/D10</f>
        <v>0</v>
      </c>
    </row>
    <row r="12" spans="1:9" ht="12.75">
      <c r="A12" t="s">
        <v>11</v>
      </c>
      <c r="B12" s="2">
        <v>377336</v>
      </c>
      <c r="C12" s="2">
        <v>54736</v>
      </c>
      <c r="D12" s="2">
        <v>280</v>
      </c>
      <c r="E12" s="2"/>
      <c r="F12" t="s">
        <v>11</v>
      </c>
      <c r="G12" s="7">
        <f aca="true" t="shared" si="0" ref="G12:G20">(B12-B11)/B11</f>
        <v>0.006401092453111998</v>
      </c>
      <c r="H12" s="7">
        <f aca="true" t="shared" si="1" ref="H12:H20">(C12-C11)/C11</f>
        <v>0.0067501701337159044</v>
      </c>
      <c r="I12" s="16">
        <f aca="true" t="shared" si="2" ref="I12:I20">(D12-D11)/D11</f>
        <v>0.0035842293906810036</v>
      </c>
    </row>
    <row r="13" spans="1:9" ht="12.75">
      <c r="A13" t="s">
        <v>12</v>
      </c>
      <c r="B13" s="2">
        <v>381544</v>
      </c>
      <c r="C13" s="2">
        <v>55303</v>
      </c>
      <c r="D13" s="2">
        <v>281</v>
      </c>
      <c r="E13" s="2"/>
      <c r="F13" t="s">
        <v>12</v>
      </c>
      <c r="G13" s="7">
        <f t="shared" si="0"/>
        <v>0.011151864651133207</v>
      </c>
      <c r="H13" s="7">
        <f t="shared" si="1"/>
        <v>0.010358813212510962</v>
      </c>
      <c r="I13" s="16">
        <f t="shared" si="2"/>
        <v>0.0035714285714285713</v>
      </c>
    </row>
    <row r="14" spans="1:9" ht="12.75">
      <c r="A14" t="s">
        <v>13</v>
      </c>
      <c r="B14" s="2">
        <v>388378</v>
      </c>
      <c r="C14" s="2">
        <v>56149</v>
      </c>
      <c r="D14" s="2">
        <v>282</v>
      </c>
      <c r="E14" s="2"/>
      <c r="F14" t="s">
        <v>13</v>
      </c>
      <c r="G14" s="7">
        <f t="shared" si="0"/>
        <v>0.017911433543706622</v>
      </c>
      <c r="H14" s="7">
        <f t="shared" si="1"/>
        <v>0.015297542628790482</v>
      </c>
      <c r="I14" s="16">
        <f t="shared" si="2"/>
        <v>0.0035587188612099642</v>
      </c>
    </row>
    <row r="15" spans="1:9" ht="12.75">
      <c r="A15" t="s">
        <v>14</v>
      </c>
      <c r="B15" s="2">
        <v>396913</v>
      </c>
      <c r="C15" s="2">
        <v>57178</v>
      </c>
      <c r="D15" s="2">
        <v>282</v>
      </c>
      <c r="E15" s="2"/>
      <c r="F15" t="s">
        <v>14</v>
      </c>
      <c r="G15" s="7">
        <f t="shared" si="0"/>
        <v>0.02197601305944209</v>
      </c>
      <c r="H15" s="7">
        <f t="shared" si="1"/>
        <v>0.018326239113786533</v>
      </c>
      <c r="I15" s="16">
        <f t="shared" si="2"/>
        <v>0</v>
      </c>
    </row>
    <row r="16" spans="1:9" ht="12.75">
      <c r="A16" t="s">
        <v>15</v>
      </c>
      <c r="B16" s="2">
        <v>405062</v>
      </c>
      <c r="C16" s="2">
        <v>58166</v>
      </c>
      <c r="D16" s="2">
        <v>284</v>
      </c>
      <c r="E16" s="2"/>
      <c r="F16" t="s">
        <v>15</v>
      </c>
      <c r="G16" s="7">
        <f t="shared" si="0"/>
        <v>0.02053094758801047</v>
      </c>
      <c r="H16" s="7">
        <f t="shared" si="1"/>
        <v>0.017279373185490922</v>
      </c>
      <c r="I16" s="16">
        <f t="shared" si="2"/>
        <v>0.0070921985815602835</v>
      </c>
    </row>
    <row r="17" spans="1:9" ht="12.75">
      <c r="A17" t="s">
        <v>16</v>
      </c>
      <c r="B17" s="2">
        <v>413491</v>
      </c>
      <c r="C17" s="2">
        <v>59184</v>
      </c>
      <c r="D17" s="2">
        <v>285</v>
      </c>
      <c r="E17" s="2"/>
      <c r="F17" t="s">
        <v>16</v>
      </c>
      <c r="G17" s="7">
        <f t="shared" si="0"/>
        <v>0.020809160079197753</v>
      </c>
      <c r="H17" s="7">
        <f t="shared" si="1"/>
        <v>0.017501633256541624</v>
      </c>
      <c r="I17" s="16">
        <f t="shared" si="2"/>
        <v>0.0035211267605633804</v>
      </c>
    </row>
    <row r="18" spans="1:9" ht="12.75">
      <c r="A18" t="s">
        <v>17</v>
      </c>
      <c r="B18" s="2">
        <v>421774</v>
      </c>
      <c r="C18" s="2">
        <v>60190</v>
      </c>
      <c r="D18" s="2">
        <v>286</v>
      </c>
      <c r="E18" s="2"/>
      <c r="F18" t="s">
        <v>17</v>
      </c>
      <c r="G18" s="7">
        <f t="shared" si="0"/>
        <v>0.02003187493802767</v>
      </c>
      <c r="H18" s="7">
        <f t="shared" si="1"/>
        <v>0.016997837253311707</v>
      </c>
      <c r="I18" s="16">
        <f t="shared" si="2"/>
        <v>0.0035087719298245615</v>
      </c>
    </row>
    <row r="19" spans="1:9" ht="12.75">
      <c r="A19" t="s">
        <v>18</v>
      </c>
      <c r="B19" s="2">
        <v>430056</v>
      </c>
      <c r="C19" s="2">
        <v>61199</v>
      </c>
      <c r="D19" s="2">
        <v>287</v>
      </c>
      <c r="E19" s="2"/>
      <c r="F19" t="s">
        <v>18</v>
      </c>
      <c r="G19" s="7">
        <f t="shared" si="0"/>
        <v>0.019636108437219933</v>
      </c>
      <c r="H19" s="7">
        <f t="shared" si="1"/>
        <v>0.016763581990363846</v>
      </c>
      <c r="I19" s="16">
        <f t="shared" si="2"/>
        <v>0.0034965034965034965</v>
      </c>
    </row>
    <row r="20" spans="1:9" ht="13.5" thickBot="1">
      <c r="A20" t="s">
        <v>19</v>
      </c>
      <c r="B20" s="2">
        <v>438190</v>
      </c>
      <c r="C20" s="2">
        <v>62203</v>
      </c>
      <c r="D20" s="2">
        <v>288</v>
      </c>
      <c r="E20" s="2"/>
      <c r="F20" t="s">
        <v>19</v>
      </c>
      <c r="G20" s="8">
        <f t="shared" si="0"/>
        <v>0.01891381587514184</v>
      </c>
      <c r="H20" s="8">
        <f t="shared" si="1"/>
        <v>0.016405496821843495</v>
      </c>
      <c r="I20" s="17">
        <f t="shared" si="2"/>
        <v>0.003484320557491289</v>
      </c>
    </row>
    <row r="25" ht="12.75">
      <c r="B25" s="1" t="s">
        <v>28</v>
      </c>
    </row>
    <row r="26" spans="1:2" ht="12.75">
      <c r="A26" t="s">
        <v>9</v>
      </c>
      <c r="B26" s="2">
        <f>+B10*0.35</f>
        <v>130931.84999999999</v>
      </c>
    </row>
    <row r="27" spans="1:2" ht="12.75">
      <c r="A27" t="s">
        <v>10</v>
      </c>
      <c r="B27" s="2">
        <f aca="true" t="shared" si="3" ref="B27:B36">+B11*0.35</f>
        <v>131227.6</v>
      </c>
    </row>
    <row r="28" spans="1:2" ht="12.75">
      <c r="A28" t="s">
        <v>11</v>
      </c>
      <c r="B28" s="2">
        <f t="shared" si="3"/>
        <v>132067.6</v>
      </c>
    </row>
    <row r="29" spans="1:2" ht="12.75">
      <c r="A29" t="s">
        <v>12</v>
      </c>
      <c r="B29" s="2">
        <f t="shared" si="3"/>
        <v>133540.4</v>
      </c>
    </row>
    <row r="30" spans="1:2" ht="12.75">
      <c r="A30" t="s">
        <v>13</v>
      </c>
      <c r="B30" s="2">
        <f t="shared" si="3"/>
        <v>135932.3</v>
      </c>
    </row>
    <row r="31" spans="1:2" ht="12.75">
      <c r="A31" t="s">
        <v>14</v>
      </c>
      <c r="B31" s="2">
        <f t="shared" si="3"/>
        <v>138919.55</v>
      </c>
    </row>
    <row r="32" spans="1:2" ht="12.75">
      <c r="A32" t="s">
        <v>15</v>
      </c>
      <c r="B32" s="2">
        <f t="shared" si="3"/>
        <v>141771.69999999998</v>
      </c>
    </row>
    <row r="33" spans="1:2" ht="12.75">
      <c r="A33" t="s">
        <v>16</v>
      </c>
      <c r="B33" s="2">
        <f t="shared" si="3"/>
        <v>144721.84999999998</v>
      </c>
    </row>
    <row r="34" spans="1:2" ht="12.75">
      <c r="A34" t="s">
        <v>17</v>
      </c>
      <c r="B34" s="2">
        <f t="shared" si="3"/>
        <v>147620.9</v>
      </c>
    </row>
    <row r="35" spans="1:2" ht="12.75">
      <c r="A35" t="s">
        <v>18</v>
      </c>
      <c r="B35" s="2">
        <f t="shared" si="3"/>
        <v>150519.59999999998</v>
      </c>
    </row>
    <row r="36" spans="1:2" ht="12.75">
      <c r="A36" t="s">
        <v>19</v>
      </c>
      <c r="B36" s="2">
        <f t="shared" si="3"/>
        <v>153366.5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9" sqref="C29"/>
    </sheetView>
  </sheetViews>
  <sheetFormatPr defaultColWidth="9.140625" defaultRowHeight="12.75"/>
  <cols>
    <col min="2" max="2" width="12.8515625" style="0" bestFit="1" customWidth="1"/>
    <col min="3" max="3" width="11.28125" style="0" bestFit="1" customWidth="1"/>
    <col min="4" max="4" width="9.28125" style="0" bestFit="1" customWidth="1"/>
    <col min="5" max="5" width="10.140625" style="0" bestFit="1" customWidth="1"/>
    <col min="6" max="6" width="10.8515625" style="0" bestFit="1" customWidth="1"/>
    <col min="7" max="7" width="8.421875" style="0" bestFit="1" customWidth="1"/>
  </cols>
  <sheetData>
    <row r="1" spans="1:2" ht="12.75">
      <c r="A1" t="s">
        <v>0</v>
      </c>
      <c r="B1" t="e">
        <f>_XLL.VIEW("forecasting:OpStat2","!",$B$6,$B$3,"!",$B$4,$B$5,$B$2)</f>
        <v>#NAME?</v>
      </c>
    </row>
    <row r="2" spans="1:2" ht="12.75">
      <c r="A2" t="s">
        <v>1</v>
      </c>
      <c r="B2" t="e">
        <f>_XLL.SUBNM("forecasting:Version","","B2010B")</f>
        <v>#NAME?</v>
      </c>
    </row>
    <row r="3" spans="1:2" ht="12.75">
      <c r="A3" t="s">
        <v>2</v>
      </c>
      <c r="B3" t="e">
        <f>_XLL.SUBNM("forecasting:Location","Mobius Location","Total Location","Location Code")</f>
        <v>#NAME?</v>
      </c>
    </row>
    <row r="4" spans="1:2" ht="12.75">
      <c r="A4" t="s">
        <v>3</v>
      </c>
      <c r="B4" t="e">
        <f>_XLL.SUBNM("forecasting:Tariff Schedule","Rates - Output","Total Tariff","Short Name")</f>
        <v>#NAME?</v>
      </c>
    </row>
    <row r="5" spans="1:2" ht="12.75">
      <c r="A5" t="s">
        <v>4</v>
      </c>
      <c r="B5" t="e">
        <f>_XLL.SUBNM("forecasting:Op Stat","","Service Pt Count")</f>
        <v>#NAME?</v>
      </c>
    </row>
    <row r="6" spans="1:2" ht="12.75">
      <c r="A6" t="s">
        <v>5</v>
      </c>
      <c r="B6" t="s">
        <v>20</v>
      </c>
    </row>
    <row r="9" spans="2:7" ht="12.75">
      <c r="B9" s="1" t="s">
        <v>6</v>
      </c>
      <c r="C9" t="s">
        <v>7</v>
      </c>
      <c r="D9" t="s">
        <v>8</v>
      </c>
      <c r="E9" s="1" t="s">
        <v>21</v>
      </c>
      <c r="F9" s="1" t="s">
        <v>7</v>
      </c>
      <c r="G9" s="1" t="s">
        <v>8</v>
      </c>
    </row>
    <row r="10" spans="1:4" ht="12.75">
      <c r="A10" t="s">
        <v>9</v>
      </c>
      <c r="B10" s="2" t="e">
        <f>_XLL.DBRW($B$1,$A10,$B$6,$B$3,B$9,$B$4,$B$5,$B$2)</f>
        <v>#NAME?</v>
      </c>
      <c r="C10" s="2" t="e">
        <f>_XLL.DBRW($B$1,$A10,$B$6,$B$3,C$9,$B$4,$B$5,$B$2)</f>
        <v>#NAME?</v>
      </c>
      <c r="D10" s="2" t="e">
        <f>_XLL.DBRW($B$1,$A10,$B$6,$B$3,D$9,$B$4,$B$5,$B$2)</f>
        <v>#NAME?</v>
      </c>
    </row>
    <row r="11" spans="1:7" ht="12.75">
      <c r="A11" t="s">
        <v>10</v>
      </c>
      <c r="B11" s="2" t="e">
        <f>_XLL.DBRW($B$1,$A11,$B$6,$B$3,B$9,$B$4,$B$5,$B$2)</f>
        <v>#NAME?</v>
      </c>
      <c r="C11" s="2" t="e">
        <f>_XLL.DBRW($B$1,$A11,$B$6,$B$3,C$9,$B$4,$B$5,$B$2)</f>
        <v>#NAME?</v>
      </c>
      <c r="D11" s="2" t="e">
        <f>_XLL.DBRW($B$1,$A11,$B$6,$B$3,D$9,$B$4,$B$5,$B$2)</f>
        <v>#NAME?</v>
      </c>
      <c r="E11" s="3" t="e">
        <f>(B11-B10)/B10</f>
        <v>#NAME?</v>
      </c>
      <c r="F11" s="3" t="e">
        <f>(C11-C10)/C10</f>
        <v>#NAME?</v>
      </c>
      <c r="G11" s="3" t="e">
        <f>(D11-D10)/D10</f>
        <v>#NAME?</v>
      </c>
    </row>
    <row r="12" spans="1:7" ht="12.75">
      <c r="A12" t="s">
        <v>11</v>
      </c>
      <c r="B12" s="2" t="e">
        <f>_XLL.DBRW($B$1,$A12,$B$6,$B$3,B$9,$B$4,$B$5,$B$2)</f>
        <v>#NAME?</v>
      </c>
      <c r="C12" s="2" t="e">
        <f>_XLL.DBRW($B$1,$A12,$B$6,$B$3,C$9,$B$4,$B$5,$B$2)</f>
        <v>#NAME?</v>
      </c>
      <c r="D12" s="2" t="e">
        <f>_XLL.DBRW($B$1,$A12,$B$6,$B$3,D$9,$B$4,$B$5,$B$2)</f>
        <v>#NAME?</v>
      </c>
      <c r="E12" s="3" t="e">
        <f aca="true" t="shared" si="0" ref="E12:E20">(B12-B11)/B11</f>
        <v>#NAME?</v>
      </c>
      <c r="F12" s="3" t="e">
        <f aca="true" t="shared" si="1" ref="F12:F20">(C12-C11)/C11</f>
        <v>#NAME?</v>
      </c>
      <c r="G12" s="3" t="e">
        <f aca="true" t="shared" si="2" ref="G12:G20">(D12-D11)/D11</f>
        <v>#NAME?</v>
      </c>
    </row>
    <row r="13" spans="1:7" ht="12.75">
      <c r="A13" t="s">
        <v>12</v>
      </c>
      <c r="B13" s="2" t="e">
        <f>_XLL.DBRW($B$1,$A13,$B$6,$B$3,B$9,$B$4,$B$5,$B$2)</f>
        <v>#NAME?</v>
      </c>
      <c r="C13" s="2" t="e">
        <f>_XLL.DBRW($B$1,$A13,$B$6,$B$3,C$9,$B$4,$B$5,$B$2)</f>
        <v>#NAME?</v>
      </c>
      <c r="D13" s="2" t="e">
        <f>_XLL.DBRW($B$1,$A13,$B$6,$B$3,D$9,$B$4,$B$5,$B$2)</f>
        <v>#NAME?</v>
      </c>
      <c r="E13" s="3" t="e">
        <f t="shared" si="0"/>
        <v>#NAME?</v>
      </c>
      <c r="F13" s="3" t="e">
        <f t="shared" si="1"/>
        <v>#NAME?</v>
      </c>
      <c r="G13" s="3" t="e">
        <f t="shared" si="2"/>
        <v>#NAME?</v>
      </c>
    </row>
    <row r="14" spans="1:7" ht="12.75">
      <c r="A14" t="s">
        <v>13</v>
      </c>
      <c r="B14" s="2" t="e">
        <f>_XLL.DBRW($B$1,$A14,$B$6,$B$3,B$9,$B$4,$B$5,$B$2)</f>
        <v>#NAME?</v>
      </c>
      <c r="C14" s="2" t="e">
        <f>_XLL.DBRW($B$1,$A14,$B$6,$B$3,C$9,$B$4,$B$5,$B$2)</f>
        <v>#NAME?</v>
      </c>
      <c r="D14" s="2" t="e">
        <f>_XLL.DBRW($B$1,$A14,$B$6,$B$3,D$9,$B$4,$B$5,$B$2)</f>
        <v>#NAME?</v>
      </c>
      <c r="E14" s="3" t="e">
        <f t="shared" si="0"/>
        <v>#NAME?</v>
      </c>
      <c r="F14" s="3" t="e">
        <f t="shared" si="1"/>
        <v>#NAME?</v>
      </c>
      <c r="G14" s="3" t="e">
        <f t="shared" si="2"/>
        <v>#NAME?</v>
      </c>
    </row>
    <row r="15" spans="1:7" ht="12.75">
      <c r="A15" t="s">
        <v>14</v>
      </c>
      <c r="B15" s="2" t="e">
        <f>_XLL.DBRW($B$1,$A15,$B$6,$B$3,B$9,$B$4,$B$5,$B$2)</f>
        <v>#NAME?</v>
      </c>
      <c r="C15" s="2" t="e">
        <f>_XLL.DBRW($B$1,$A15,$B$6,$B$3,C$9,$B$4,$B$5,$B$2)</f>
        <v>#NAME?</v>
      </c>
      <c r="D15" s="2" t="e">
        <f>_XLL.DBRW($B$1,$A15,$B$6,$B$3,D$9,$B$4,$B$5,$B$2)</f>
        <v>#NAME?</v>
      </c>
      <c r="E15" s="3" t="e">
        <f t="shared" si="0"/>
        <v>#NAME?</v>
      </c>
      <c r="F15" s="3" t="e">
        <f t="shared" si="1"/>
        <v>#NAME?</v>
      </c>
      <c r="G15" s="3" t="e">
        <f t="shared" si="2"/>
        <v>#NAME?</v>
      </c>
    </row>
    <row r="16" spans="1:7" ht="12.75">
      <c r="A16" t="s">
        <v>15</v>
      </c>
      <c r="B16" s="2" t="e">
        <f>_XLL.DBRW($B$1,$A16,$B$6,$B$3,B$9,$B$4,$B$5,$B$2)</f>
        <v>#NAME?</v>
      </c>
      <c r="C16" s="2" t="e">
        <f>_XLL.DBRW($B$1,$A16,$B$6,$B$3,C$9,$B$4,$B$5,$B$2)</f>
        <v>#NAME?</v>
      </c>
      <c r="D16" s="2" t="e">
        <f>_XLL.DBRW($B$1,$A16,$B$6,$B$3,D$9,$B$4,$B$5,$B$2)</f>
        <v>#NAME?</v>
      </c>
      <c r="E16" s="3" t="e">
        <f t="shared" si="0"/>
        <v>#NAME?</v>
      </c>
      <c r="F16" s="3" t="e">
        <f t="shared" si="1"/>
        <v>#NAME?</v>
      </c>
      <c r="G16" s="3" t="e">
        <f t="shared" si="2"/>
        <v>#NAME?</v>
      </c>
    </row>
    <row r="17" spans="1:7" ht="12.75">
      <c r="A17" t="s">
        <v>16</v>
      </c>
      <c r="B17" s="2" t="e">
        <f>_XLL.DBRW($B$1,$A17,$B$6,$B$3,B$9,$B$4,$B$5,$B$2)</f>
        <v>#NAME?</v>
      </c>
      <c r="C17" s="2" t="e">
        <f>_XLL.DBRW($B$1,$A17,$B$6,$B$3,C$9,$B$4,$B$5,$B$2)</f>
        <v>#NAME?</v>
      </c>
      <c r="D17" s="2" t="e">
        <f>_XLL.DBRW($B$1,$A17,$B$6,$B$3,D$9,$B$4,$B$5,$B$2)</f>
        <v>#NAME?</v>
      </c>
      <c r="E17" s="3" t="e">
        <f t="shared" si="0"/>
        <v>#NAME?</v>
      </c>
      <c r="F17" s="3" t="e">
        <f t="shared" si="1"/>
        <v>#NAME?</v>
      </c>
      <c r="G17" s="3" t="e">
        <f t="shared" si="2"/>
        <v>#NAME?</v>
      </c>
    </row>
    <row r="18" spans="1:7" ht="12.75">
      <c r="A18" t="s">
        <v>17</v>
      </c>
      <c r="B18" s="2" t="e">
        <f>_XLL.DBRW($B$1,$A18,$B$6,$B$3,B$9,$B$4,$B$5,$B$2)</f>
        <v>#NAME?</v>
      </c>
      <c r="C18" s="2" t="e">
        <f>_XLL.DBRW($B$1,$A18,$B$6,$B$3,C$9,$B$4,$B$5,$B$2)</f>
        <v>#NAME?</v>
      </c>
      <c r="D18" s="2" t="e">
        <f>_XLL.DBRW($B$1,$A18,$B$6,$B$3,D$9,$B$4,$B$5,$B$2)</f>
        <v>#NAME?</v>
      </c>
      <c r="E18" s="3" t="e">
        <f t="shared" si="0"/>
        <v>#NAME?</v>
      </c>
      <c r="F18" s="3" t="e">
        <f t="shared" si="1"/>
        <v>#NAME?</v>
      </c>
      <c r="G18" s="3" t="e">
        <f t="shared" si="2"/>
        <v>#NAME?</v>
      </c>
    </row>
    <row r="19" spans="1:7" ht="12.75">
      <c r="A19" t="s">
        <v>18</v>
      </c>
      <c r="B19" s="2" t="e">
        <f>_XLL.DBRW($B$1,$A19,$B$6,$B$3,B$9,$B$4,$B$5,$B$2)</f>
        <v>#NAME?</v>
      </c>
      <c r="C19" s="2" t="e">
        <f>_XLL.DBRW($B$1,$A19,$B$6,$B$3,C$9,$B$4,$B$5,$B$2)</f>
        <v>#NAME?</v>
      </c>
      <c r="D19" s="2" t="e">
        <f>_XLL.DBRW($B$1,$A19,$B$6,$B$3,D$9,$B$4,$B$5,$B$2)</f>
        <v>#NAME?</v>
      </c>
      <c r="E19" s="3" t="e">
        <f t="shared" si="0"/>
        <v>#NAME?</v>
      </c>
      <c r="F19" s="3" t="e">
        <f t="shared" si="1"/>
        <v>#NAME?</v>
      </c>
      <c r="G19" s="3" t="e">
        <f t="shared" si="2"/>
        <v>#NAME?</v>
      </c>
    </row>
    <row r="20" spans="1:7" ht="12.75">
      <c r="A20" t="s">
        <v>19</v>
      </c>
      <c r="B20" s="2" t="e">
        <f>_XLL.DBRW($B$1,$A20,$B$6,$B$3,B$9,$B$4,$B$5,$B$2)</f>
        <v>#NAME?</v>
      </c>
      <c r="C20" s="2" t="e">
        <f>_XLL.DBRW($B$1,$A20,$B$6,$B$3,C$9,$B$4,$B$5,$B$2)</f>
        <v>#NAME?</v>
      </c>
      <c r="D20" s="2" t="e">
        <f>_XLL.DBRW($B$1,$A20,$B$6,$B$3,D$9,$B$4,$B$5,$B$2)</f>
        <v>#NAME?</v>
      </c>
      <c r="E20" s="3" t="e">
        <f t="shared" si="0"/>
        <v>#NAME?</v>
      </c>
      <c r="F20" s="3" t="e">
        <f t="shared" si="1"/>
        <v>#NAME?</v>
      </c>
      <c r="G20" s="3" t="e">
        <f t="shared" si="2"/>
        <v>#NAME?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mthompso</dc:creator>
  <cp:keywords/>
  <dc:description/>
  <cp:lastModifiedBy>David A Shell</cp:lastModifiedBy>
  <dcterms:created xsi:type="dcterms:W3CDTF">2010-02-11T15:27:54Z</dcterms:created>
  <dcterms:modified xsi:type="dcterms:W3CDTF">2010-02-17T23:03:29Z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1032403325</vt:i4>
  </property>
  <property fmtid="{D5CDD505-2E9C-101B-9397-08002B2CF9AE}" pid="3" name="_NewReviewCycle">
    <vt:lpwstr/>
  </property>
  <property fmtid="{D5CDD505-2E9C-101B-9397-08002B2CF9AE}" pid="4" name="_EmailSubject">
    <vt:lpwstr>Customer growth</vt:lpwstr>
  </property>
  <property fmtid="{D5CDD505-2E9C-101B-9397-08002B2CF9AE}" pid="5" name="_AuthorEmail">
    <vt:lpwstr>MTHOMPSO@southernco.com</vt:lpwstr>
  </property>
  <property fmtid="{D5CDD505-2E9C-101B-9397-08002B2CF9AE}" pid="6" name="_AuthorEmailDisplayName">
    <vt:lpwstr>Thompson, Marie</vt:lpwstr>
  </property>
  <property fmtid="{D5CDD505-2E9C-101B-9397-08002B2CF9AE}" pid="7" name="_ReviewingToolsShownOnce">
    <vt:lpwstr/>
  </property>
</Properties>
</file>