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Depreciation Calculation" sheetId="1" r:id="rId1"/>
  </sheets>
  <definedNames>
    <definedName name="_xlnm.Print_Titles" localSheetId="0">'Depreciation Calculation'!$1:$20</definedName>
  </definedNames>
  <calcPr calcId="145621"/>
</workbook>
</file>

<file path=xl/calcChain.xml><?xml version="1.0" encoding="utf-8"?>
<calcChain xmlns="http://schemas.openxmlformats.org/spreadsheetml/2006/main">
  <c r="C97" i="1" l="1"/>
  <c r="I22" i="1" l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21" i="1"/>
  <c r="J21" i="1" s="1"/>
  <c r="J97" i="1" l="1"/>
</calcChain>
</file>

<file path=xl/sharedStrings.xml><?xml version="1.0" encoding="utf-8"?>
<sst xmlns="http://schemas.openxmlformats.org/spreadsheetml/2006/main" count="21" uniqueCount="21">
  <si>
    <t>FLORIDA POWER AND LIGHT COMPANY</t>
  </si>
  <si>
    <t>ACCOUNT 362 STATION EQUIPMENT</t>
  </si>
  <si>
    <t>CALCULATED ANNUAL AND ACCRUED DEPRECIATION</t>
  </si>
  <si>
    <t>RELATED TO ORIGINAL COST AT DECEMBER 31, 2016</t>
  </si>
  <si>
    <t>ORIGINAL</t>
  </si>
  <si>
    <t>AVG.</t>
  </si>
  <si>
    <t>--ACCRUED DEPREC.--</t>
  </si>
  <si>
    <t>YEAR</t>
  </si>
  <si>
    <t>COST</t>
  </si>
  <si>
    <t>LIFE</t>
  </si>
  <si>
    <t>AMOUNT</t>
  </si>
  <si>
    <t>EXP.</t>
  </si>
  <si>
    <t>FACTOR</t>
  </si>
  <si>
    <t>NET SALVAGE PERCENT  . . .</t>
  </si>
  <si>
    <t>SURVIVOR CURVE . . . IOWA 45-R1.5</t>
  </si>
  <si>
    <t>Florida Power &amp; Light Company</t>
  </si>
  <si>
    <t>Docket No. 160021-EI</t>
  </si>
  <si>
    <t>Staff's Thirtieth Set of Interrogatories</t>
  </si>
  <si>
    <t>Interrogatory No. 386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</si>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</sst>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;\(0\)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4" fontId="0" fillId="0" borderId="0" xfId="0" applyNumberFormat="1"/>
    <xf numFmtId="3" fontId="0" fillId="0" borderId="0" xfId="0" applyNumberFormat="1"/>
    <xf numFmtId="0" fontId="1" fillId="0" borderId="0" xfId="0" applyFont="1" applyBorder="1" applyAlignment="1">
      <alignment horizontal="centerContinuous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Continuous"/>
    </xf>
    <xf numFmtId="0" fontId="0" fillId="0" borderId="0" xfId="0" applyFont="1" applyBorder="1" applyAlignment="1">
      <alignment horizontal="centerContinuous"/>
    </xf>
    <xf numFmtId="0" fontId="1" fillId="0" borderId="0" xfId="0" applyFont="1" applyBorder="1"/>
    <xf numFmtId="4" fontId="0" fillId="0" borderId="0" xfId="0" applyNumberFormat="1" applyBorder="1"/>
    <xf numFmtId="0" fontId="1" fillId="0" borderId="0" xfId="0" applyFont="1" applyAlignment="1">
      <alignment horizontal="center"/>
    </xf>
    <xf numFmtId="165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2" fontId="0" fillId="0" borderId="0" xfId="0" applyNumberForma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tabSelected="1" workbookViewId="0">
      <selection activeCell="E5" sqref="E5"/>
    </sheetView>
  </sheetViews>
  <sheetFormatPr defaultRowHeight="15" x14ac:dyDescent="0.25"/>
  <cols>
    <col min="1" max="1" width="9.140625" style="4"/>
    <col min="2" max="2" width="2.140625" style="11" customWidth="1"/>
    <col min="3" max="3" width="17.42578125" customWidth="1"/>
    <col min="4" max="4" width="3.7109375" style="11" bestFit="1" customWidth="1"/>
    <col min="6" max="6" width="2.140625" style="11" customWidth="1"/>
    <col min="8" max="8" width="2.140625" style="11" customWidth="1"/>
    <col min="10" max="10" width="13" customWidth="1"/>
  </cols>
  <sheetData>
    <row r="1" spans="1:10" x14ac:dyDescent="0.25">
      <c r="A1" s="23" t="s">
        <v>15</v>
      </c>
    </row>
    <row r="2" spans="1:10" x14ac:dyDescent="0.25">
      <c r="A2" s="23" t="s">
        <v>16</v>
      </c>
    </row>
    <row r="3" spans="1:10" x14ac:dyDescent="0.25">
      <c r="A3" s="23" t="s">
        <v>17</v>
      </c>
    </row>
    <row r="4" spans="1:10" x14ac:dyDescent="0.25">
      <c r="A4" s="23" t="s">
        <v>18</v>
      </c>
    </row>
    <row r="5" spans="1:10" x14ac:dyDescent="0.25">
      <c r="A5" s="23" t="s">
        <v>19</v>
      </c>
    </row>
    <row r="6" spans="1:10" x14ac:dyDescent="0.25">
      <c r="A6" s="23" t="s">
        <v>20</v>
      </c>
    </row>
    <row r="7" spans="1:10" x14ac:dyDescent="0.25">
      <c r="A7" s="2" t="s">
        <v>0</v>
      </c>
      <c r="B7" s="10"/>
      <c r="C7" s="1"/>
      <c r="D7" s="13"/>
      <c r="E7" s="1"/>
      <c r="F7" s="13"/>
      <c r="G7" s="1"/>
      <c r="H7" s="13"/>
      <c r="I7" s="1"/>
      <c r="J7" s="1"/>
    </row>
    <row r="8" spans="1:10" x14ac:dyDescent="0.25">
      <c r="A8" s="1"/>
      <c r="B8" s="13"/>
      <c r="C8" s="1"/>
      <c r="D8" s="13"/>
      <c r="E8" s="1"/>
      <c r="F8" s="13"/>
      <c r="G8" s="1"/>
      <c r="H8" s="13"/>
      <c r="I8" s="1"/>
      <c r="J8" s="1"/>
    </row>
    <row r="9" spans="1:10" x14ac:dyDescent="0.25">
      <c r="A9" s="2" t="s">
        <v>1</v>
      </c>
      <c r="B9" s="10"/>
      <c r="C9" s="1"/>
      <c r="D9" s="13"/>
      <c r="E9" s="1"/>
      <c r="F9" s="13"/>
      <c r="G9" s="1"/>
      <c r="H9" s="13"/>
      <c r="I9" s="1"/>
      <c r="J9" s="1"/>
    </row>
    <row r="10" spans="1:10" x14ac:dyDescent="0.25">
      <c r="A10" s="1"/>
      <c r="B10" s="13"/>
      <c r="C10" s="1"/>
      <c r="D10" s="13"/>
      <c r="E10" s="1"/>
      <c r="F10" s="13"/>
      <c r="G10" s="1"/>
      <c r="H10" s="13"/>
      <c r="I10" s="1"/>
      <c r="J10" s="1"/>
    </row>
    <row r="11" spans="1:10" x14ac:dyDescent="0.25">
      <c r="A11" s="2" t="s">
        <v>2</v>
      </c>
      <c r="B11" s="10"/>
      <c r="C11" s="3"/>
      <c r="D11" s="14"/>
      <c r="E11" s="3"/>
      <c r="F11" s="14"/>
      <c r="G11" s="3"/>
      <c r="H11" s="14"/>
      <c r="I11" s="3"/>
      <c r="J11" s="1"/>
    </row>
    <row r="12" spans="1:10" x14ac:dyDescent="0.25">
      <c r="A12" s="2" t="s">
        <v>3</v>
      </c>
      <c r="B12" s="10"/>
      <c r="C12" s="3"/>
      <c r="D12" s="14"/>
      <c r="E12" s="3"/>
      <c r="F12" s="14"/>
      <c r="G12" s="3"/>
      <c r="H12" s="14"/>
      <c r="I12" s="3"/>
      <c r="J12" s="1"/>
    </row>
    <row r="14" spans="1:10" x14ac:dyDescent="0.25">
      <c r="C14" s="17" t="s">
        <v>4</v>
      </c>
      <c r="D14" s="15"/>
      <c r="E14" s="5" t="s">
        <v>5</v>
      </c>
      <c r="F14" s="12"/>
      <c r="G14" s="7"/>
      <c r="H14" s="15"/>
      <c r="I14" s="2" t="s">
        <v>6</v>
      </c>
      <c r="J14" s="2"/>
    </row>
    <row r="15" spans="1:10" x14ac:dyDescent="0.25">
      <c r="A15" s="6" t="s">
        <v>7</v>
      </c>
      <c r="B15" s="12"/>
      <c r="C15" s="6" t="s">
        <v>8</v>
      </c>
      <c r="D15" s="12"/>
      <c r="E15" s="6" t="s">
        <v>9</v>
      </c>
      <c r="F15" s="12"/>
      <c r="G15" s="6" t="s">
        <v>11</v>
      </c>
      <c r="H15" s="12"/>
      <c r="I15" s="6" t="s">
        <v>12</v>
      </c>
      <c r="J15" s="6" t="s">
        <v>10</v>
      </c>
    </row>
    <row r="16" spans="1:10" x14ac:dyDescent="0.25">
      <c r="A16" s="19">
        <v>-1</v>
      </c>
      <c r="B16" s="20"/>
      <c r="C16" s="19">
        <v>-2</v>
      </c>
      <c r="D16" s="20"/>
      <c r="E16" s="19">
        <v>-3</v>
      </c>
      <c r="F16" s="20"/>
      <c r="G16" s="19">
        <v>-4</v>
      </c>
      <c r="H16" s="20"/>
      <c r="I16" s="19">
        <v>-5</v>
      </c>
      <c r="J16" s="19">
        <v>-6</v>
      </c>
    </row>
    <row r="18" spans="1:10" x14ac:dyDescent="0.25">
      <c r="A18" s="22" t="s">
        <v>14</v>
      </c>
    </row>
    <row r="19" spans="1:10" x14ac:dyDescent="0.25">
      <c r="A19" s="22" t="s">
        <v>13</v>
      </c>
      <c r="D19" s="11">
        <v>-10</v>
      </c>
    </row>
    <row r="21" spans="1:10" x14ac:dyDescent="0.25">
      <c r="A21" s="4">
        <v>1941</v>
      </c>
      <c r="C21" s="16">
        <v>31907.45</v>
      </c>
      <c r="E21" s="21">
        <v>45</v>
      </c>
      <c r="G21">
        <v>4.32</v>
      </c>
      <c r="I21" s="18">
        <f t="shared" ref="I21:I52" si="0">ROUND(1-(G21/E21),5)</f>
        <v>0.90400000000000003</v>
      </c>
      <c r="J21" s="9">
        <f t="shared" ref="J21:J52" si="1">ROUND(C21*I21*(1-($D$19/100)),0)</f>
        <v>31729</v>
      </c>
    </row>
    <row r="22" spans="1:10" x14ac:dyDescent="0.25">
      <c r="A22" s="4">
        <v>1942</v>
      </c>
      <c r="C22" s="16">
        <v>3049.56</v>
      </c>
      <c r="E22" s="21">
        <v>45</v>
      </c>
      <c r="G22">
        <v>4.55</v>
      </c>
      <c r="I22" s="18">
        <f t="shared" si="0"/>
        <v>0.89888999999999997</v>
      </c>
      <c r="J22" s="9">
        <f t="shared" si="1"/>
        <v>3015</v>
      </c>
    </row>
    <row r="23" spans="1:10" x14ac:dyDescent="0.25">
      <c r="A23" s="4">
        <v>1944</v>
      </c>
      <c r="C23" s="16">
        <v>1194.43</v>
      </c>
      <c r="E23" s="21">
        <v>45</v>
      </c>
      <c r="G23">
        <v>5.05</v>
      </c>
      <c r="I23" s="18">
        <f t="shared" si="0"/>
        <v>0.88778000000000001</v>
      </c>
      <c r="J23" s="9">
        <f t="shared" si="1"/>
        <v>1166</v>
      </c>
    </row>
    <row r="24" spans="1:10" x14ac:dyDescent="0.25">
      <c r="A24" s="4">
        <v>1945</v>
      </c>
      <c r="C24" s="16">
        <v>9594.99</v>
      </c>
      <c r="E24" s="21">
        <v>45</v>
      </c>
      <c r="G24">
        <v>5.3</v>
      </c>
      <c r="I24" s="18">
        <f t="shared" si="0"/>
        <v>0.88222</v>
      </c>
      <c r="J24" s="9">
        <f t="shared" si="1"/>
        <v>9311</v>
      </c>
    </row>
    <row r="25" spans="1:10" x14ac:dyDescent="0.25">
      <c r="A25" s="4">
        <v>1946</v>
      </c>
      <c r="C25" s="16">
        <v>63929.24</v>
      </c>
      <c r="E25" s="21">
        <v>45</v>
      </c>
      <c r="G25">
        <v>5.56</v>
      </c>
      <c r="I25" s="18">
        <f t="shared" si="0"/>
        <v>0.87644</v>
      </c>
      <c r="J25" s="9">
        <f t="shared" si="1"/>
        <v>61633</v>
      </c>
    </row>
    <row r="26" spans="1:10" x14ac:dyDescent="0.25">
      <c r="A26" s="4">
        <v>1947</v>
      </c>
      <c r="C26" s="16">
        <v>34178.639999999999</v>
      </c>
      <c r="E26" s="21">
        <v>45</v>
      </c>
      <c r="G26">
        <v>5.83</v>
      </c>
      <c r="I26" s="18">
        <f t="shared" si="0"/>
        <v>0.87043999999999999</v>
      </c>
      <c r="J26" s="9">
        <f t="shared" si="1"/>
        <v>32726</v>
      </c>
    </row>
    <row r="27" spans="1:10" x14ac:dyDescent="0.25">
      <c r="A27" s="4">
        <v>1948</v>
      </c>
      <c r="C27" s="16">
        <v>77993.88</v>
      </c>
      <c r="E27" s="21">
        <v>45</v>
      </c>
      <c r="G27">
        <v>6.11</v>
      </c>
      <c r="I27" s="18">
        <f t="shared" si="0"/>
        <v>0.86421999999999999</v>
      </c>
      <c r="J27" s="9">
        <f t="shared" si="1"/>
        <v>74144</v>
      </c>
    </row>
    <row r="28" spans="1:10" x14ac:dyDescent="0.25">
      <c r="A28" s="4">
        <v>1949</v>
      </c>
      <c r="C28" s="16">
        <v>171224.82</v>
      </c>
      <c r="E28" s="21">
        <v>45</v>
      </c>
      <c r="G28">
        <v>6.39</v>
      </c>
      <c r="I28" s="18">
        <f t="shared" si="0"/>
        <v>0.85799999999999998</v>
      </c>
      <c r="J28" s="9">
        <f t="shared" si="1"/>
        <v>161602</v>
      </c>
    </row>
    <row r="29" spans="1:10" x14ac:dyDescent="0.25">
      <c r="A29" s="4">
        <v>1950</v>
      </c>
      <c r="C29" s="16">
        <v>120960.08</v>
      </c>
      <c r="E29" s="21">
        <v>45</v>
      </c>
      <c r="G29">
        <v>6.67</v>
      </c>
      <c r="I29" s="18">
        <f t="shared" si="0"/>
        <v>0.85177999999999998</v>
      </c>
      <c r="J29" s="9">
        <f t="shared" si="1"/>
        <v>113335</v>
      </c>
    </row>
    <row r="30" spans="1:10" x14ac:dyDescent="0.25">
      <c r="A30" s="4">
        <v>1951</v>
      </c>
      <c r="C30" s="16">
        <v>176894.36</v>
      </c>
      <c r="E30" s="21">
        <v>45</v>
      </c>
      <c r="G30">
        <v>6.96</v>
      </c>
      <c r="I30" s="18">
        <f t="shared" si="0"/>
        <v>0.84533000000000003</v>
      </c>
      <c r="J30" s="9">
        <f t="shared" si="1"/>
        <v>164488</v>
      </c>
    </row>
    <row r="31" spans="1:10" x14ac:dyDescent="0.25">
      <c r="A31" s="4">
        <v>1952</v>
      </c>
      <c r="C31" s="16">
        <v>79328.289999999994</v>
      </c>
      <c r="E31" s="21">
        <v>45</v>
      </c>
      <c r="G31">
        <v>7.25</v>
      </c>
      <c r="I31" s="18">
        <f t="shared" si="0"/>
        <v>0.83889000000000002</v>
      </c>
      <c r="J31" s="9">
        <f t="shared" si="1"/>
        <v>73202</v>
      </c>
    </row>
    <row r="32" spans="1:10" x14ac:dyDescent="0.25">
      <c r="A32" s="4">
        <v>1953</v>
      </c>
      <c r="C32" s="16">
        <v>257501.93</v>
      </c>
      <c r="E32" s="21">
        <v>45</v>
      </c>
      <c r="G32">
        <v>7.55</v>
      </c>
      <c r="I32" s="18">
        <f t="shared" si="0"/>
        <v>0.83221999999999996</v>
      </c>
      <c r="J32" s="9">
        <f t="shared" si="1"/>
        <v>235728</v>
      </c>
    </row>
    <row r="33" spans="1:10" x14ac:dyDescent="0.25">
      <c r="A33" s="4">
        <v>1954</v>
      </c>
      <c r="C33" s="16">
        <v>458614.16</v>
      </c>
      <c r="E33" s="21">
        <v>45</v>
      </c>
      <c r="G33">
        <v>7.85</v>
      </c>
      <c r="I33" s="18">
        <f t="shared" si="0"/>
        <v>0.82555999999999996</v>
      </c>
      <c r="J33" s="9">
        <f t="shared" si="1"/>
        <v>416475</v>
      </c>
    </row>
    <row r="34" spans="1:10" x14ac:dyDescent="0.25">
      <c r="A34" s="4">
        <v>1955</v>
      </c>
      <c r="C34" s="16">
        <v>504679.8</v>
      </c>
      <c r="E34" s="21">
        <v>45</v>
      </c>
      <c r="G34">
        <v>8.16</v>
      </c>
      <c r="I34" s="18">
        <f t="shared" si="0"/>
        <v>0.81867000000000001</v>
      </c>
      <c r="J34" s="9">
        <f t="shared" si="1"/>
        <v>454483</v>
      </c>
    </row>
    <row r="35" spans="1:10" x14ac:dyDescent="0.25">
      <c r="A35" s="4">
        <v>1956</v>
      </c>
      <c r="C35" s="16">
        <v>581987.54</v>
      </c>
      <c r="E35" s="21">
        <v>45</v>
      </c>
      <c r="G35">
        <v>8.48</v>
      </c>
      <c r="I35" s="18">
        <f t="shared" si="0"/>
        <v>0.81155999999999995</v>
      </c>
      <c r="J35" s="9">
        <f t="shared" si="1"/>
        <v>519550</v>
      </c>
    </row>
    <row r="36" spans="1:10" x14ac:dyDescent="0.25">
      <c r="A36" s="4">
        <v>1957</v>
      </c>
      <c r="C36" s="16">
        <v>400040.8</v>
      </c>
      <c r="E36" s="21">
        <v>45</v>
      </c>
      <c r="G36">
        <v>8.8000000000000007</v>
      </c>
      <c r="I36" s="18">
        <f t="shared" si="0"/>
        <v>0.80444000000000004</v>
      </c>
      <c r="J36" s="9">
        <f t="shared" si="1"/>
        <v>353990</v>
      </c>
    </row>
    <row r="37" spans="1:10" x14ac:dyDescent="0.25">
      <c r="A37" s="4">
        <v>1958</v>
      </c>
      <c r="C37" s="16">
        <v>1085936.73</v>
      </c>
      <c r="E37" s="21">
        <v>45</v>
      </c>
      <c r="G37">
        <v>9.1199999999999992</v>
      </c>
      <c r="I37" s="18">
        <f t="shared" si="0"/>
        <v>0.79732999999999998</v>
      </c>
      <c r="J37" s="9">
        <f t="shared" si="1"/>
        <v>952435</v>
      </c>
    </row>
    <row r="38" spans="1:10" x14ac:dyDescent="0.25">
      <c r="A38" s="4">
        <v>1959</v>
      </c>
      <c r="C38" s="16">
        <v>864075.27</v>
      </c>
      <c r="E38" s="21">
        <v>45</v>
      </c>
      <c r="G38">
        <v>9.4600000000000009</v>
      </c>
      <c r="I38" s="18">
        <f t="shared" si="0"/>
        <v>0.78978000000000004</v>
      </c>
      <c r="J38" s="9">
        <f t="shared" si="1"/>
        <v>750672</v>
      </c>
    </row>
    <row r="39" spans="1:10" x14ac:dyDescent="0.25">
      <c r="A39" s="4">
        <v>1960</v>
      </c>
      <c r="C39" s="16">
        <v>905246.36</v>
      </c>
      <c r="E39" s="21">
        <v>45</v>
      </c>
      <c r="G39">
        <v>9.8000000000000007</v>
      </c>
      <c r="I39" s="18">
        <f t="shared" si="0"/>
        <v>0.78222000000000003</v>
      </c>
      <c r="J39" s="9">
        <f t="shared" si="1"/>
        <v>778912</v>
      </c>
    </row>
    <row r="40" spans="1:10" x14ac:dyDescent="0.25">
      <c r="A40" s="4">
        <v>1961</v>
      </c>
      <c r="C40" s="16">
        <v>690566.79</v>
      </c>
      <c r="E40" s="21">
        <v>45</v>
      </c>
      <c r="G40">
        <v>10.15</v>
      </c>
      <c r="I40" s="18">
        <f t="shared" si="0"/>
        <v>0.77444000000000002</v>
      </c>
      <c r="J40" s="9">
        <f t="shared" si="1"/>
        <v>588283</v>
      </c>
    </row>
    <row r="41" spans="1:10" x14ac:dyDescent="0.25">
      <c r="A41" s="4">
        <v>1962</v>
      </c>
      <c r="C41" s="16">
        <v>1167532.32</v>
      </c>
      <c r="E41" s="21">
        <v>45</v>
      </c>
      <c r="G41">
        <v>10.52</v>
      </c>
      <c r="I41" s="18">
        <f t="shared" si="0"/>
        <v>0.76622000000000001</v>
      </c>
      <c r="J41" s="9">
        <f t="shared" si="1"/>
        <v>984045</v>
      </c>
    </row>
    <row r="42" spans="1:10" x14ac:dyDescent="0.25">
      <c r="A42" s="4">
        <v>1963</v>
      </c>
      <c r="C42" s="16">
        <v>1525395.92</v>
      </c>
      <c r="E42" s="21">
        <v>45</v>
      </c>
      <c r="G42">
        <v>10.89</v>
      </c>
      <c r="I42" s="18">
        <f t="shared" si="0"/>
        <v>0.75800000000000001</v>
      </c>
      <c r="J42" s="9">
        <f t="shared" si="1"/>
        <v>1271875</v>
      </c>
    </row>
    <row r="43" spans="1:10" x14ac:dyDescent="0.25">
      <c r="A43" s="4">
        <v>1964</v>
      </c>
      <c r="C43" s="16">
        <v>2083210.17</v>
      </c>
      <c r="E43" s="21">
        <v>45</v>
      </c>
      <c r="G43">
        <v>11.27</v>
      </c>
      <c r="I43" s="18">
        <f t="shared" si="0"/>
        <v>0.74956</v>
      </c>
      <c r="J43" s="9">
        <f t="shared" si="1"/>
        <v>1717640</v>
      </c>
    </row>
    <row r="44" spans="1:10" x14ac:dyDescent="0.25">
      <c r="A44" s="4">
        <v>1965</v>
      </c>
      <c r="C44" s="16">
        <v>3055671.13</v>
      </c>
      <c r="E44" s="21">
        <v>45</v>
      </c>
      <c r="G44">
        <v>11.66</v>
      </c>
      <c r="I44" s="18">
        <f t="shared" si="0"/>
        <v>0.74089000000000005</v>
      </c>
      <c r="J44" s="9">
        <f t="shared" si="1"/>
        <v>2490308</v>
      </c>
    </row>
    <row r="45" spans="1:10" x14ac:dyDescent="0.25">
      <c r="A45" s="4">
        <v>1966</v>
      </c>
      <c r="C45" s="16">
        <v>3028586.66</v>
      </c>
      <c r="E45" s="21">
        <v>45</v>
      </c>
      <c r="G45">
        <v>12.06</v>
      </c>
      <c r="I45" s="18">
        <f t="shared" si="0"/>
        <v>0.73199999999999998</v>
      </c>
      <c r="J45" s="9">
        <f t="shared" si="1"/>
        <v>2438618</v>
      </c>
    </row>
    <row r="46" spans="1:10" x14ac:dyDescent="0.25">
      <c r="A46" s="4">
        <v>1967</v>
      </c>
      <c r="C46" s="16">
        <v>4798072.3600000003</v>
      </c>
      <c r="E46" s="21">
        <v>45</v>
      </c>
      <c r="G46">
        <v>12.47</v>
      </c>
      <c r="I46" s="18">
        <f t="shared" si="0"/>
        <v>0.72289000000000003</v>
      </c>
      <c r="J46" s="9">
        <f t="shared" si="1"/>
        <v>3815326</v>
      </c>
    </row>
    <row r="47" spans="1:10" x14ac:dyDescent="0.25">
      <c r="A47" s="4">
        <v>1968</v>
      </c>
      <c r="C47" s="16">
        <v>9217449.6699999999</v>
      </c>
      <c r="E47" s="21">
        <v>45</v>
      </c>
      <c r="G47">
        <v>12.89</v>
      </c>
      <c r="I47" s="18">
        <f t="shared" si="0"/>
        <v>0.71355999999999997</v>
      </c>
      <c r="J47" s="9">
        <f t="shared" si="1"/>
        <v>7234924</v>
      </c>
    </row>
    <row r="48" spans="1:10" x14ac:dyDescent="0.25">
      <c r="A48" s="4">
        <v>1969</v>
      </c>
      <c r="C48" s="16">
        <v>2862092.66</v>
      </c>
      <c r="E48" s="21">
        <v>45</v>
      </c>
      <c r="G48">
        <v>13.33</v>
      </c>
      <c r="I48" s="18">
        <f t="shared" si="0"/>
        <v>0.70377999999999996</v>
      </c>
      <c r="J48" s="9">
        <f t="shared" si="1"/>
        <v>2215712</v>
      </c>
    </row>
    <row r="49" spans="1:10" x14ac:dyDescent="0.25">
      <c r="A49" s="4">
        <v>1970</v>
      </c>
      <c r="C49" s="16">
        <v>10392993.76</v>
      </c>
      <c r="E49" s="21">
        <v>45</v>
      </c>
      <c r="G49">
        <v>13.77</v>
      </c>
      <c r="I49" s="18">
        <f t="shared" si="0"/>
        <v>0.69399999999999995</v>
      </c>
      <c r="J49" s="9">
        <f t="shared" si="1"/>
        <v>7934011</v>
      </c>
    </row>
    <row r="50" spans="1:10" x14ac:dyDescent="0.25">
      <c r="A50" s="4">
        <v>1971</v>
      </c>
      <c r="C50" s="16">
        <v>7362898.8099999996</v>
      </c>
      <c r="E50" s="21">
        <v>45</v>
      </c>
      <c r="G50">
        <v>14.23</v>
      </c>
      <c r="I50" s="18">
        <f t="shared" si="0"/>
        <v>0.68378000000000005</v>
      </c>
      <c r="J50" s="9">
        <f t="shared" si="1"/>
        <v>5538063</v>
      </c>
    </row>
    <row r="51" spans="1:10" x14ac:dyDescent="0.25">
      <c r="A51" s="4">
        <v>1972</v>
      </c>
      <c r="C51" s="16">
        <v>10533321.27</v>
      </c>
      <c r="E51" s="21">
        <v>45</v>
      </c>
      <c r="G51">
        <v>14.7</v>
      </c>
      <c r="I51" s="18">
        <f t="shared" si="0"/>
        <v>0.67332999999999998</v>
      </c>
      <c r="J51" s="9">
        <f t="shared" si="1"/>
        <v>7801641</v>
      </c>
    </row>
    <row r="52" spans="1:10" x14ac:dyDescent="0.25">
      <c r="A52" s="4">
        <v>1973</v>
      </c>
      <c r="C52" s="16">
        <v>6772568.6600000001</v>
      </c>
      <c r="E52" s="21">
        <v>45</v>
      </c>
      <c r="G52">
        <v>15.18</v>
      </c>
      <c r="I52" s="18">
        <f t="shared" si="0"/>
        <v>0.66266999999999998</v>
      </c>
      <c r="J52" s="9">
        <f t="shared" si="1"/>
        <v>4936776</v>
      </c>
    </row>
    <row r="53" spans="1:10" x14ac:dyDescent="0.25">
      <c r="A53" s="4">
        <v>1974</v>
      </c>
      <c r="C53" s="16">
        <v>11414599.48</v>
      </c>
      <c r="E53" s="21">
        <v>45</v>
      </c>
      <c r="G53">
        <v>15.68</v>
      </c>
      <c r="I53" s="18">
        <f t="shared" ref="I53:I84" si="2">ROUND(1-(G53/E53),5)</f>
        <v>0.65156000000000003</v>
      </c>
      <c r="J53" s="9">
        <f t="shared" ref="J53:J84" si="3">ROUND(C53*I53*(1-($D$19/100)),0)</f>
        <v>8181026</v>
      </c>
    </row>
    <row r="54" spans="1:10" x14ac:dyDescent="0.25">
      <c r="A54" s="4">
        <v>1975</v>
      </c>
      <c r="C54" s="16">
        <v>10660228.210000001</v>
      </c>
      <c r="E54" s="21">
        <v>45</v>
      </c>
      <c r="G54">
        <v>16.18</v>
      </c>
      <c r="I54" s="18">
        <f t="shared" si="2"/>
        <v>0.64044000000000001</v>
      </c>
      <c r="J54" s="9">
        <f t="shared" si="3"/>
        <v>7509960</v>
      </c>
    </row>
    <row r="55" spans="1:10" x14ac:dyDescent="0.25">
      <c r="A55" s="4">
        <v>1976</v>
      </c>
      <c r="C55" s="16">
        <v>4777244.76</v>
      </c>
      <c r="E55" s="21">
        <v>45</v>
      </c>
      <c r="G55">
        <v>16.7</v>
      </c>
      <c r="I55" s="18">
        <f t="shared" si="2"/>
        <v>0.62888999999999995</v>
      </c>
      <c r="J55" s="9">
        <f t="shared" si="3"/>
        <v>3304798</v>
      </c>
    </row>
    <row r="56" spans="1:10" x14ac:dyDescent="0.25">
      <c r="A56" s="4">
        <v>1977</v>
      </c>
      <c r="C56" s="16">
        <v>3377145.61</v>
      </c>
      <c r="E56" s="21">
        <v>45</v>
      </c>
      <c r="G56">
        <v>17.22</v>
      </c>
      <c r="I56" s="18">
        <f t="shared" si="2"/>
        <v>0.61733000000000005</v>
      </c>
      <c r="J56" s="9">
        <f t="shared" si="3"/>
        <v>2293295</v>
      </c>
    </row>
    <row r="57" spans="1:10" x14ac:dyDescent="0.25">
      <c r="A57" s="4">
        <v>1978</v>
      </c>
      <c r="C57" s="16">
        <v>3339625.28</v>
      </c>
      <c r="E57" s="21">
        <v>45</v>
      </c>
      <c r="G57">
        <v>17.760000000000002</v>
      </c>
      <c r="I57" s="18">
        <f t="shared" si="2"/>
        <v>0.60533000000000003</v>
      </c>
      <c r="J57" s="9">
        <f t="shared" si="3"/>
        <v>2223733</v>
      </c>
    </row>
    <row r="58" spans="1:10" x14ac:dyDescent="0.25">
      <c r="A58" s="4">
        <v>1979</v>
      </c>
      <c r="C58" s="16">
        <v>4717235.9400000004</v>
      </c>
      <c r="E58" s="21">
        <v>45</v>
      </c>
      <c r="G58">
        <v>18.309999999999999</v>
      </c>
      <c r="I58" s="18">
        <f t="shared" si="2"/>
        <v>0.59311000000000003</v>
      </c>
      <c r="J58" s="9">
        <f t="shared" si="3"/>
        <v>3077624</v>
      </c>
    </row>
    <row r="59" spans="1:10" x14ac:dyDescent="0.25">
      <c r="A59" s="4">
        <v>1980</v>
      </c>
      <c r="C59" s="16">
        <v>10520343.92</v>
      </c>
      <c r="E59" s="21">
        <v>45</v>
      </c>
      <c r="G59">
        <v>18.87</v>
      </c>
      <c r="I59" s="18">
        <f t="shared" si="2"/>
        <v>0.58067000000000002</v>
      </c>
      <c r="J59" s="9">
        <f t="shared" si="3"/>
        <v>6719733</v>
      </c>
    </row>
    <row r="60" spans="1:10" x14ac:dyDescent="0.25">
      <c r="A60" s="4">
        <v>1981</v>
      </c>
      <c r="C60" s="16">
        <v>11834688.4</v>
      </c>
      <c r="E60" s="21">
        <v>45</v>
      </c>
      <c r="G60">
        <v>19.45</v>
      </c>
      <c r="I60" s="18">
        <f t="shared" si="2"/>
        <v>0.56777999999999995</v>
      </c>
      <c r="J60" s="9">
        <f t="shared" si="3"/>
        <v>7391449</v>
      </c>
    </row>
    <row r="61" spans="1:10" x14ac:dyDescent="0.25">
      <c r="A61" s="4">
        <v>1982</v>
      </c>
      <c r="C61" s="16">
        <v>16312552.09</v>
      </c>
      <c r="E61" s="21">
        <v>45</v>
      </c>
      <c r="G61">
        <v>20.03</v>
      </c>
      <c r="I61" s="18">
        <f t="shared" si="2"/>
        <v>0.55488999999999999</v>
      </c>
      <c r="J61" s="9">
        <f t="shared" si="3"/>
        <v>9956839</v>
      </c>
    </row>
    <row r="62" spans="1:10" x14ac:dyDescent="0.25">
      <c r="A62" s="4">
        <v>1983</v>
      </c>
      <c r="C62" s="16">
        <v>10112871.640000001</v>
      </c>
      <c r="E62" s="21">
        <v>45</v>
      </c>
      <c r="G62">
        <v>20.62</v>
      </c>
      <c r="I62" s="18">
        <f t="shared" si="2"/>
        <v>0.54178000000000004</v>
      </c>
      <c r="J62" s="9">
        <f t="shared" si="3"/>
        <v>6026847</v>
      </c>
    </row>
    <row r="63" spans="1:10" x14ac:dyDescent="0.25">
      <c r="A63" s="4">
        <v>1984</v>
      </c>
      <c r="C63" s="16">
        <v>8931615.9700000007</v>
      </c>
      <c r="E63" s="21">
        <v>45</v>
      </c>
      <c r="G63">
        <v>21.23</v>
      </c>
      <c r="I63" s="18">
        <f t="shared" si="2"/>
        <v>0.52822000000000002</v>
      </c>
      <c r="J63" s="9">
        <f t="shared" si="3"/>
        <v>5189644</v>
      </c>
    </row>
    <row r="64" spans="1:10" x14ac:dyDescent="0.25">
      <c r="A64" s="4">
        <v>1985</v>
      </c>
      <c r="C64" s="16">
        <v>13889066.57</v>
      </c>
      <c r="E64" s="21">
        <v>45</v>
      </c>
      <c r="G64">
        <v>21.84</v>
      </c>
      <c r="I64" s="18">
        <f t="shared" si="2"/>
        <v>0.51466999999999996</v>
      </c>
      <c r="J64" s="9">
        <f t="shared" si="3"/>
        <v>7863114</v>
      </c>
    </row>
    <row r="65" spans="1:10" x14ac:dyDescent="0.25">
      <c r="A65" s="4">
        <v>1986</v>
      </c>
      <c r="C65" s="16">
        <v>17328388.07</v>
      </c>
      <c r="E65" s="21">
        <v>45</v>
      </c>
      <c r="G65">
        <v>22.46</v>
      </c>
      <c r="I65" s="18">
        <f t="shared" si="2"/>
        <v>0.50088999999999995</v>
      </c>
      <c r="J65" s="9">
        <f t="shared" si="3"/>
        <v>9547578</v>
      </c>
    </row>
    <row r="66" spans="1:10" x14ac:dyDescent="0.25">
      <c r="A66" s="4">
        <v>1987</v>
      </c>
      <c r="C66" s="16">
        <v>18155470.420000002</v>
      </c>
      <c r="E66" s="21">
        <v>45</v>
      </c>
      <c r="G66">
        <v>23.1</v>
      </c>
      <c r="I66" s="18">
        <f t="shared" si="2"/>
        <v>0.48666999999999999</v>
      </c>
      <c r="J66" s="9">
        <f t="shared" si="3"/>
        <v>9719295</v>
      </c>
    </row>
    <row r="67" spans="1:10" x14ac:dyDescent="0.25">
      <c r="A67" s="4">
        <v>1988</v>
      </c>
      <c r="C67" s="16">
        <v>19476678</v>
      </c>
      <c r="E67" s="21">
        <v>45</v>
      </c>
      <c r="G67">
        <v>23.74</v>
      </c>
      <c r="I67" s="18">
        <f t="shared" si="2"/>
        <v>0.47244000000000003</v>
      </c>
      <c r="J67" s="9">
        <f t="shared" si="3"/>
        <v>10121718</v>
      </c>
    </row>
    <row r="68" spans="1:10" x14ac:dyDescent="0.25">
      <c r="A68" s="4">
        <v>1989</v>
      </c>
      <c r="C68" s="16">
        <v>38624623.270000003</v>
      </c>
      <c r="E68" s="21">
        <v>45</v>
      </c>
      <c r="G68">
        <v>24.39</v>
      </c>
      <c r="I68" s="18">
        <f t="shared" si="2"/>
        <v>0.45800000000000002</v>
      </c>
      <c r="J68" s="9">
        <f t="shared" si="3"/>
        <v>19459085</v>
      </c>
    </row>
    <row r="69" spans="1:10" x14ac:dyDescent="0.25">
      <c r="A69" s="4">
        <v>1990</v>
      </c>
      <c r="C69" s="16">
        <v>56637152.329999998</v>
      </c>
      <c r="E69" s="21">
        <v>45</v>
      </c>
      <c r="G69">
        <v>25.05</v>
      </c>
      <c r="I69" s="18">
        <f t="shared" si="2"/>
        <v>0.44333</v>
      </c>
      <c r="J69" s="9">
        <f t="shared" si="3"/>
        <v>27619844</v>
      </c>
    </row>
    <row r="70" spans="1:10" x14ac:dyDescent="0.25">
      <c r="A70" s="4">
        <v>1991</v>
      </c>
      <c r="C70" s="16">
        <v>60761023.18</v>
      </c>
      <c r="E70" s="21">
        <v>45</v>
      </c>
      <c r="G70">
        <v>25.72</v>
      </c>
      <c r="I70" s="18">
        <f t="shared" si="2"/>
        <v>0.42843999999999999</v>
      </c>
      <c r="J70" s="9">
        <f t="shared" si="3"/>
        <v>28635698</v>
      </c>
    </row>
    <row r="71" spans="1:10" x14ac:dyDescent="0.25">
      <c r="A71" s="4">
        <v>1992</v>
      </c>
      <c r="C71" s="16">
        <v>56185971.32</v>
      </c>
      <c r="E71" s="21">
        <v>45</v>
      </c>
      <c r="G71">
        <v>26.4</v>
      </c>
      <c r="I71" s="18">
        <f t="shared" si="2"/>
        <v>0.41332999999999998</v>
      </c>
      <c r="J71" s="9">
        <f t="shared" si="3"/>
        <v>25545682</v>
      </c>
    </row>
    <row r="72" spans="1:10" x14ac:dyDescent="0.25">
      <c r="A72" s="4">
        <v>1993</v>
      </c>
      <c r="C72" s="16">
        <v>34785468.969999999</v>
      </c>
      <c r="E72" s="21">
        <v>45</v>
      </c>
      <c r="G72">
        <v>27.09</v>
      </c>
      <c r="I72" s="18">
        <f t="shared" si="2"/>
        <v>0.39800000000000002</v>
      </c>
      <c r="J72" s="9">
        <f t="shared" si="3"/>
        <v>15229078</v>
      </c>
    </row>
    <row r="73" spans="1:10" x14ac:dyDescent="0.25">
      <c r="A73" s="4">
        <v>1994</v>
      </c>
      <c r="C73" s="16">
        <v>24134694.59</v>
      </c>
      <c r="E73" s="21">
        <v>45</v>
      </c>
      <c r="G73">
        <v>27.78</v>
      </c>
      <c r="I73" s="18">
        <f t="shared" si="2"/>
        <v>0.38267000000000001</v>
      </c>
      <c r="J73" s="9">
        <f t="shared" si="3"/>
        <v>10159186</v>
      </c>
    </row>
    <row r="74" spans="1:10" x14ac:dyDescent="0.25">
      <c r="A74" s="4">
        <v>1995</v>
      </c>
      <c r="C74" s="16">
        <v>14202550.779999999</v>
      </c>
      <c r="E74" s="21">
        <v>45</v>
      </c>
      <c r="G74">
        <v>28.48</v>
      </c>
      <c r="I74" s="18">
        <f t="shared" si="2"/>
        <v>0.36710999999999999</v>
      </c>
      <c r="J74" s="9">
        <f t="shared" si="3"/>
        <v>5735288</v>
      </c>
    </row>
    <row r="75" spans="1:10" x14ac:dyDescent="0.25">
      <c r="A75" s="4">
        <v>1996</v>
      </c>
      <c r="C75" s="16">
        <v>17326263.93</v>
      </c>
      <c r="E75" s="21">
        <v>45</v>
      </c>
      <c r="G75">
        <v>29.19</v>
      </c>
      <c r="I75" s="18">
        <f t="shared" si="2"/>
        <v>0.35132999999999998</v>
      </c>
      <c r="J75" s="9">
        <f t="shared" si="3"/>
        <v>6695960</v>
      </c>
    </row>
    <row r="76" spans="1:10" x14ac:dyDescent="0.25">
      <c r="A76" s="4">
        <v>1997</v>
      </c>
      <c r="C76" s="16">
        <v>28753607.359999999</v>
      </c>
      <c r="E76" s="21">
        <v>45</v>
      </c>
      <c r="G76">
        <v>29.9</v>
      </c>
      <c r="I76" s="18">
        <f t="shared" si="2"/>
        <v>0.33556000000000002</v>
      </c>
      <c r="J76" s="9">
        <f t="shared" si="3"/>
        <v>10613417</v>
      </c>
    </row>
    <row r="77" spans="1:10" x14ac:dyDescent="0.25">
      <c r="A77" s="4">
        <v>1998</v>
      </c>
      <c r="C77" s="16">
        <v>27124035.789999999</v>
      </c>
      <c r="E77" s="21">
        <v>45</v>
      </c>
      <c r="G77">
        <v>30.63</v>
      </c>
      <c r="I77" s="18">
        <f t="shared" si="2"/>
        <v>0.31933</v>
      </c>
      <c r="J77" s="9">
        <f t="shared" si="3"/>
        <v>9527670</v>
      </c>
    </row>
    <row r="78" spans="1:10" x14ac:dyDescent="0.25">
      <c r="A78" s="4">
        <v>1999</v>
      </c>
      <c r="C78" s="16">
        <v>42140089.420000002</v>
      </c>
      <c r="E78" s="21">
        <v>45</v>
      </c>
      <c r="G78">
        <v>31.36</v>
      </c>
      <c r="I78" s="18">
        <f t="shared" si="2"/>
        <v>0.30310999999999999</v>
      </c>
      <c r="J78" s="9">
        <f t="shared" si="3"/>
        <v>14050391</v>
      </c>
    </row>
    <row r="79" spans="1:10" x14ac:dyDescent="0.25">
      <c r="A79" s="4">
        <v>2000</v>
      </c>
      <c r="C79" s="16">
        <v>57063276.380000003</v>
      </c>
      <c r="E79" s="21">
        <v>45</v>
      </c>
      <c r="G79">
        <v>32.090000000000003</v>
      </c>
      <c r="I79" s="18">
        <f t="shared" si="2"/>
        <v>0.28688999999999998</v>
      </c>
      <c r="J79" s="9">
        <f t="shared" si="3"/>
        <v>18007972</v>
      </c>
    </row>
    <row r="80" spans="1:10" x14ac:dyDescent="0.25">
      <c r="A80" s="4">
        <v>2001</v>
      </c>
      <c r="C80" s="16">
        <v>54081374.890000001</v>
      </c>
      <c r="E80" s="21">
        <v>45</v>
      </c>
      <c r="G80">
        <v>32.83</v>
      </c>
      <c r="I80" s="18">
        <f t="shared" si="2"/>
        <v>0.27044000000000001</v>
      </c>
      <c r="J80" s="9">
        <f t="shared" si="3"/>
        <v>16088344</v>
      </c>
    </row>
    <row r="81" spans="1:10" x14ac:dyDescent="0.25">
      <c r="A81" s="4">
        <v>2002</v>
      </c>
      <c r="C81" s="16">
        <v>63546906.859999999</v>
      </c>
      <c r="E81" s="21">
        <v>45</v>
      </c>
      <c r="G81">
        <v>33.58</v>
      </c>
      <c r="I81" s="18">
        <f t="shared" si="2"/>
        <v>0.25378000000000001</v>
      </c>
      <c r="J81" s="9">
        <f t="shared" si="3"/>
        <v>17739627</v>
      </c>
    </row>
    <row r="82" spans="1:10" x14ac:dyDescent="0.25">
      <c r="A82" s="4">
        <v>2003</v>
      </c>
      <c r="C82" s="16">
        <v>70103990.650000006</v>
      </c>
      <c r="E82" s="21">
        <v>45</v>
      </c>
      <c r="G82">
        <v>34.33</v>
      </c>
      <c r="I82" s="18">
        <f t="shared" si="2"/>
        <v>0.23710999999999999</v>
      </c>
      <c r="J82" s="9">
        <f t="shared" si="3"/>
        <v>18284593</v>
      </c>
    </row>
    <row r="83" spans="1:10" x14ac:dyDescent="0.25">
      <c r="A83" s="4">
        <v>2004</v>
      </c>
      <c r="C83" s="16">
        <v>50190747.700000003</v>
      </c>
      <c r="E83" s="21">
        <v>45</v>
      </c>
      <c r="G83">
        <v>35.090000000000003</v>
      </c>
      <c r="I83" s="18">
        <f t="shared" si="2"/>
        <v>0.22022</v>
      </c>
      <c r="J83" s="9">
        <f t="shared" si="3"/>
        <v>12158307</v>
      </c>
    </row>
    <row r="84" spans="1:10" x14ac:dyDescent="0.25">
      <c r="A84" s="4">
        <v>2005</v>
      </c>
      <c r="C84" s="16">
        <v>58400513.810000002</v>
      </c>
      <c r="E84" s="21">
        <v>45</v>
      </c>
      <c r="G84">
        <v>35.85</v>
      </c>
      <c r="I84" s="18">
        <f t="shared" si="2"/>
        <v>0.20333000000000001</v>
      </c>
      <c r="J84" s="9">
        <f t="shared" si="3"/>
        <v>13062034</v>
      </c>
    </row>
    <row r="85" spans="1:10" x14ac:dyDescent="0.25">
      <c r="A85" s="4">
        <v>2006</v>
      </c>
      <c r="C85" s="16">
        <v>63194514.109999999</v>
      </c>
      <c r="E85" s="21">
        <v>45</v>
      </c>
      <c r="G85">
        <v>36.619999999999997</v>
      </c>
      <c r="I85" s="18">
        <f t="shared" ref="I85:I95" si="4">ROUND(1-(G85/E85),5)</f>
        <v>0.18622</v>
      </c>
      <c r="J85" s="9">
        <f t="shared" ref="J85:J95" si="5">ROUND(C85*I85*(1-($D$19/100)),0)</f>
        <v>12944891</v>
      </c>
    </row>
    <row r="86" spans="1:10" x14ac:dyDescent="0.25">
      <c r="A86" s="4">
        <v>2007</v>
      </c>
      <c r="C86" s="16">
        <v>50074468.149999999</v>
      </c>
      <c r="E86" s="21">
        <v>45</v>
      </c>
      <c r="G86">
        <v>37.39</v>
      </c>
      <c r="I86" s="18">
        <f t="shared" si="4"/>
        <v>0.16911000000000001</v>
      </c>
      <c r="J86" s="9">
        <f t="shared" si="5"/>
        <v>9314903</v>
      </c>
    </row>
    <row r="87" spans="1:10" x14ac:dyDescent="0.25">
      <c r="A87" s="4">
        <v>2008</v>
      </c>
      <c r="C87" s="16">
        <v>50148314.810000002</v>
      </c>
      <c r="E87" s="21">
        <v>45</v>
      </c>
      <c r="G87">
        <v>38.17</v>
      </c>
      <c r="I87" s="18">
        <f t="shared" si="4"/>
        <v>0.15178</v>
      </c>
      <c r="J87" s="9">
        <f t="shared" si="5"/>
        <v>8372662</v>
      </c>
    </row>
    <row r="88" spans="1:10" x14ac:dyDescent="0.25">
      <c r="A88" s="4">
        <v>2009</v>
      </c>
      <c r="C88" s="16">
        <v>40526366.770000003</v>
      </c>
      <c r="E88" s="21">
        <v>45</v>
      </c>
      <c r="G88">
        <v>38.950000000000003</v>
      </c>
      <c r="I88" s="18">
        <f t="shared" si="4"/>
        <v>0.13444</v>
      </c>
      <c r="J88" s="9">
        <f t="shared" si="5"/>
        <v>5993201</v>
      </c>
    </row>
    <row r="89" spans="1:10" x14ac:dyDescent="0.25">
      <c r="A89" s="4">
        <v>2010</v>
      </c>
      <c r="C89" s="16">
        <v>22496288.539999999</v>
      </c>
      <c r="E89" s="21">
        <v>45</v>
      </c>
      <c r="G89">
        <v>39.74</v>
      </c>
      <c r="I89" s="18">
        <f t="shared" si="4"/>
        <v>0.11688999999999999</v>
      </c>
      <c r="J89" s="9">
        <f t="shared" si="5"/>
        <v>2892550</v>
      </c>
    </row>
    <row r="90" spans="1:10" x14ac:dyDescent="0.25">
      <c r="A90" s="4">
        <v>2011</v>
      </c>
      <c r="C90" s="16">
        <v>57929458.57</v>
      </c>
      <c r="E90" s="21">
        <v>45</v>
      </c>
      <c r="G90">
        <v>40.54</v>
      </c>
      <c r="I90" s="18">
        <f t="shared" si="4"/>
        <v>9.9110000000000004E-2</v>
      </c>
      <c r="J90" s="9">
        <f t="shared" si="5"/>
        <v>6315528</v>
      </c>
    </row>
    <row r="91" spans="1:10" x14ac:dyDescent="0.25">
      <c r="A91" s="4">
        <v>2012</v>
      </c>
      <c r="C91" s="16">
        <v>34077599.189999998</v>
      </c>
      <c r="E91" s="21">
        <v>45</v>
      </c>
      <c r="G91">
        <v>41.34</v>
      </c>
      <c r="I91" s="18">
        <f t="shared" si="4"/>
        <v>8.133E-2</v>
      </c>
      <c r="J91" s="9">
        <f t="shared" si="5"/>
        <v>3048684</v>
      </c>
    </row>
    <row r="92" spans="1:10" x14ac:dyDescent="0.25">
      <c r="A92" s="4">
        <v>2013</v>
      </c>
      <c r="C92" s="16">
        <v>50155526.189999998</v>
      </c>
      <c r="E92" s="21">
        <v>45</v>
      </c>
      <c r="G92">
        <v>42.14</v>
      </c>
      <c r="I92" s="18">
        <f t="shared" si="4"/>
        <v>6.3560000000000005E-2</v>
      </c>
      <c r="J92" s="9">
        <f t="shared" si="5"/>
        <v>3506674</v>
      </c>
    </row>
    <row r="93" spans="1:10" x14ac:dyDescent="0.25">
      <c r="A93" s="4">
        <v>2014</v>
      </c>
      <c r="C93" s="16">
        <v>78490233.329999998</v>
      </c>
      <c r="E93" s="21">
        <v>45</v>
      </c>
      <c r="G93">
        <v>42.95</v>
      </c>
      <c r="I93" s="18">
        <f t="shared" si="4"/>
        <v>4.5560000000000003E-2</v>
      </c>
      <c r="J93" s="9">
        <f t="shared" si="5"/>
        <v>3933617</v>
      </c>
    </row>
    <row r="94" spans="1:10" x14ac:dyDescent="0.25">
      <c r="A94" s="4">
        <v>2015</v>
      </c>
      <c r="C94" s="16">
        <v>113082048.51000001</v>
      </c>
      <c r="E94" s="21">
        <v>45</v>
      </c>
      <c r="G94">
        <v>43.77</v>
      </c>
      <c r="I94" s="18">
        <f t="shared" si="4"/>
        <v>2.733E-2</v>
      </c>
      <c r="J94" s="9">
        <f t="shared" si="5"/>
        <v>3399586</v>
      </c>
    </row>
    <row r="95" spans="1:10" x14ac:dyDescent="0.25">
      <c r="A95" s="4">
        <v>2016</v>
      </c>
      <c r="C95" s="16">
        <v>191624591.80000001</v>
      </c>
      <c r="E95" s="21">
        <v>45</v>
      </c>
      <c r="G95">
        <v>44.59</v>
      </c>
      <c r="I95" s="18">
        <f t="shared" si="4"/>
        <v>9.11E-3</v>
      </c>
      <c r="J95" s="9">
        <f t="shared" si="5"/>
        <v>1920270</v>
      </c>
    </row>
    <row r="97" spans="3:10" x14ac:dyDescent="0.25">
      <c r="C97" s="8">
        <f>SUBTOTAL(9,C21:C95)</f>
        <v>1740028154.0699997</v>
      </c>
      <c r="J97" s="9">
        <f>SUBTOTAL(9,J21:J95)</f>
        <v>483537213</v>
      </c>
    </row>
  </sheetData>
  <pageMargins left="0.7" right="0.7" top="0.75" bottom="0.75" header="0.3" footer="0.3"/>
  <pageSetup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Depreciation Calculation</vt:lpstr>
      <vt:lpstr>'Depreciation Calculation'!Print_Titles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