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" yWindow="-12" windowWidth="16608" windowHeight="4632" tabRatio="816"/>
  </bookViews>
  <sheets>
    <sheet name="2015 Annual TX Losses Energy" sheetId="13" r:id="rId1"/>
    <sheet name="2015 Hourly Load - RC2016" sheetId="19" r:id="rId2"/>
    <sheet name="Hourly Loads p.u. of Peak" sheetId="20" r:id="rId3"/>
    <sheet name="WLEF" sheetId="21" r:id="rId4"/>
    <sheet name="TX-Fleet Losses At Peak" sheetId="16" r:id="rId5"/>
  </sheets>
  <externalReferences>
    <externalReference r:id="rId6"/>
  </externalReferences>
  <definedNames>
    <definedName name="_ATPRegress_Dlg_Results" localSheetId="0" hidden="1">{2;#N/A;"R13C16:R17C16";#N/A;"R13C14:R17C15";FALSE;FALSE;FALSE;95;#N/A;#N/A;"R13C19";#N/A;FALSE;FALSE;FALSE;FALSE;#N/A;"";#N/A;FALSE;"";"";#N/A;#N/A;#N/A}</definedName>
    <definedName name="_ATPRegress_Dlg_Results" hidden="1">{2;#N/A;"R13C16:R17C16";#N/A;"R13C14:R17C15";FALSE;FALSE;FALSE;95;#N/A;#N/A;"R13C19";#N/A;FALSE;FALSE;FALSE;FALSE;#N/A;"";#N/A;FALSE;"";"";#N/A;#N/A;#N/A}</definedName>
    <definedName name="_ATPRegress_Dlg_Types" localSheetId="0" hidden="1">{"EXCELHLP.HLP!1802";5;10;5;10;13;13;13;8;5;5;10;14;13;13;13;13;5;10;14;13;5;10;1;2;24}</definedName>
    <definedName name="_ATPRegress_Dlg_Types" hidden="1">{"EXCELHLP.HLP!1802";5;10;5;10;13;13;13;8;5;5;10;14;13;13;13;13;5;10;14;13;5;10;1;2;24}</definedName>
    <definedName name="_ATPRegress_Range1" hidden="1">'[1]ST Corrections'!#REF!</definedName>
    <definedName name="_ATPRegress_Range2" hidden="1">'[1]ST Corrections'!#REF!</definedName>
    <definedName name="_ATPRegress_Range3" hidden="1">'[1]ST Corrections'!#REF!</definedName>
    <definedName name="_ATPRegress_Range4" hidden="1">"="</definedName>
    <definedName name="_ATPRegress_Range5" hidden="1">"="</definedName>
    <definedName name="Name">#REF!</definedName>
    <definedName name="pig_dig5" localSheetId="0" hidden="1">{#N/A,#N/A,FALSE,"T COST";#N/A,#N/A,FALSE,"COST_FH"}</definedName>
    <definedName name="pig_dig5" hidden="1">{#N/A,#N/A,FALSE,"T COST";#N/A,#N/A,FALSE,"COST_FH"}</definedName>
    <definedName name="pig_dog" localSheetId="0" hidden="1">{2;#N/A;"R13C16:R17C16";#N/A;"R13C14:R17C15";FALSE;FALSE;FALSE;95;#N/A;#N/A;"R13C19";#N/A;FALSE;FALSE;FALSE;FALSE;#N/A;"";#N/A;FALSE;"";"";#N/A;#N/A;#N/A}</definedName>
    <definedName name="pig_dog" hidden="1">{2;#N/A;"R13C16:R17C16";#N/A;"R13C14:R17C15";FALSE;FALSE;FALSE;95;#N/A;#N/A;"R13C19";#N/A;FALSE;FALSE;FALSE;FALSE;#N/A;"";#N/A;FALSE;"";"";#N/A;#N/A;#N/A}</definedName>
    <definedName name="pig_dog\" localSheetId="0" hidden="1">{"EXCELHLP.HLP!1802";5;10;5;10;13;13;13;8;5;5;10;14;13;13;13;13;5;10;14;13;5;10;1;2;24}</definedName>
    <definedName name="pig_dog\" hidden="1">{"EXCELHLP.HLP!1802";5;10;5;10;13;13;13;8;5;5;10;14;13;13;13;13;5;10;14;13;5;10;1;2;24}</definedName>
    <definedName name="pig_dog2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2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pig_dog3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3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pig_dog4" localSheetId="0" hidden="1">{#N/A,#N/A,FALSE,"SUMMARY";#N/A,#N/A,FALSE,"INPUTDATA";#N/A,#N/A,FALSE,"Condenser Performance"}</definedName>
    <definedName name="pig_dog4" hidden="1">{#N/A,#N/A,FALSE,"SUMMARY";#N/A,#N/A,FALSE,"INPUTDATA";#N/A,#N/A,FALSE,"Condenser Performance"}</definedName>
    <definedName name="pig_dog6" localSheetId="0" hidden="1">{#N/A,#N/A,FALSE,"INPUTDATA";#N/A,#N/A,FALSE,"SUMMARY";#N/A,#N/A,FALSE,"CTAREP";#N/A,#N/A,FALSE,"CTBREP";#N/A,#N/A,FALSE,"TURBEFF";#N/A,#N/A,FALSE,"Condenser Performance"}</definedName>
    <definedName name="pig_dog6" hidden="1">{#N/A,#N/A,FALSE,"INPUTDATA";#N/A,#N/A,FALSE,"SUMMARY";#N/A,#N/A,FALSE,"CTAREP";#N/A,#N/A,FALSE,"CTBREP";#N/A,#N/A,FALSE,"TURBEFF";#N/A,#N/A,FALSE,"Condenser Performance"}</definedName>
    <definedName name="pig_dog7" localSheetId="0" hidden="1">{#N/A,#N/A,FALSE,"INPUTDATA";#N/A,#N/A,FALSE,"SUMMARY"}</definedName>
    <definedName name="pig_dog7" hidden="1">{#N/A,#N/A,FALSE,"INPUTDATA";#N/A,#N/A,FALSE,"SUMMARY"}</definedName>
    <definedName name="pig_dog8" localSheetId="0" hidden="1">{#N/A,#N/A,FALSE,"INPUTDATA";#N/A,#N/A,FALSE,"SUMMARY";#N/A,#N/A,FALSE,"CTAREP";#N/A,#N/A,FALSE,"CTBREP";#N/A,#N/A,FALSE,"PMG4ST86";#N/A,#N/A,FALSE,"TURBEFF";#N/A,#N/A,FALSE,"Condenser Performance"}</definedName>
    <definedName name="pig_dog8" hidden="1">{#N/A,#N/A,FALSE,"INPUTDATA";#N/A,#N/A,FALSE,"SUMMARY";#N/A,#N/A,FALSE,"CTAREP";#N/A,#N/A,FALSE,"CTBREP";#N/A,#N/A,FALSE,"PMG4ST86";#N/A,#N/A,FALSE,"TURBEFF";#N/A,#N/A,FALSE,"Condenser Performance"}</definedName>
    <definedName name="test" hidden="1">{2;#N/A;"R13C16:R17C16";#N/A;"R13C14:R17C15";FALSE;FALSE;FALSE;95;#N/A;#N/A;"R13C19";#N/A;FALSE;FALSE;FALSE;FALSE;#N/A;"";#N/A;FALSE;"";"";#N/A;#N/A;#N/A}</definedName>
    <definedName name="wrn.ALL." localSheetId="0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ALL." hidden="1">{#N/A,#N/A,FALSE,"Results";#N/A,#N/A,FALSE,"Input Data";#N/A,#N/A,FALSE,"Generation Calculation";#N/A,#N/A,FALSE,"Unit Heat Rate Calculation";#N/A,#N/A,FALSE,"Final FWH Extraction Flow";#N/A,#N/A,FALSE,"BEFF.XLS";#N/A,#N/A,FALSE,"TURBEFF.XLS";#N/A,#N/A,FALSE,"Condenser Performance";#N/A,#N/A,FALSE,"Stage Pressure Correction";#N/A,#N/A,FALSE,"Electrical Loss Correction";#N/A,#N/A,FALSE,"Throttle P &amp; T Correction";#N/A,#N/A,FALSE,"Final FWH TTD Correction";#N/A,#N/A,FALSE,"Reheat T &amp; dP Correction";#N/A,#N/A,FALSE,"Auxiliary Steam &amp; Extr Corr";#N/A,#N/A,FALSE,"SHS &amp; RHS Correction";#N/A,#N/A,FALSE,"Change Log"}</definedName>
    <definedName name="wrn.Component._.Analy." localSheetId="0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mponent._.Analy." hidden="1">{#N/A,#N/A,FALSE,"Results";#N/A,#N/A,FALSE,"Input Data";#N/A,#N/A,FALSE,"Generation Calculation";#N/A,#N/A,FALSE,"Unit Heat Rate Calculation";#N/A,#N/A,FALSE,"BEFF.XLS";#N/A,#N/A,FALSE,"TURBEFF.XLS";#N/A,#N/A,FALSE,"Final FWH Extraction Flow";#N/A,#N/A,FALSE,"Condenser Performance";#N/A,#N/A,FALSE,"Stage Pressure Correction"}</definedName>
    <definedName name="wrn.Condenser._.Summary." localSheetId="0" hidden="1">{#N/A,#N/A,FALSE,"SUMMARY";#N/A,#N/A,FALSE,"INPUTDATA";#N/A,#N/A,FALSE,"Condenser Performance"}</definedName>
    <definedName name="wrn.Condenser._.Summary." hidden="1">{#N/A,#N/A,FALSE,"SUMMARY";#N/A,#N/A,FALSE,"INPUTDATA";#N/A,#N/A,FALSE,"Condenser Performance"}</definedName>
    <definedName name="wrn.COST." localSheetId="0" hidden="1">{#N/A,#N/A,FALSE,"T COST";#N/A,#N/A,FALSE,"COST_FH"}</definedName>
    <definedName name="wrn.COST." hidden="1">{#N/A,#N/A,FALSE,"T COST";#N/A,#N/A,FALSE,"COST_FH"}</definedName>
    <definedName name="wrn.Engr._.Summary." localSheetId="0" hidden="1">{#N/A,#N/A,FALSE,"INPUTDATA";#N/A,#N/A,FALSE,"SUMMARY";#N/A,#N/A,FALSE,"CTAREP";#N/A,#N/A,FALSE,"CTBREP";#N/A,#N/A,FALSE,"TURBEFF";#N/A,#N/A,FALSE,"Condenser Performance"}</definedName>
    <definedName name="wrn.Engr._.Summary." hidden="1">{#N/A,#N/A,FALSE,"INPUTDATA";#N/A,#N/A,FALSE,"SUMMARY";#N/A,#N/A,FALSE,"CTAREP";#N/A,#N/A,FALSE,"CTBREP";#N/A,#N/A,FALSE,"TURBEFF";#N/A,#N/A,FALSE,"Condenser Performance"}</definedName>
    <definedName name="wrn.Exec._.Summary." localSheetId="0" hidden="1">{#N/A,#N/A,FALSE,"INPUTDATA";#N/A,#N/A,FALSE,"SUMMARY"}</definedName>
    <definedName name="wrn.Exec._.Summary." hidden="1">{#N/A,#N/A,FALSE,"INPUTDATA";#N/A,#N/A,FALSE,"SUMMARY"}</definedName>
    <definedName name="wrn.SUM._.OF._.UNIT._.3." localSheetId="0" hidden="1">{#N/A,#N/A,FALSE,"INPUTDATA";#N/A,#N/A,FALSE,"SUMMARY";#N/A,#N/A,FALSE,"CTAREP";#N/A,#N/A,FALSE,"CTBREP";#N/A,#N/A,FALSE,"PMG4ST86";#N/A,#N/A,FALSE,"TURBEFF";#N/A,#N/A,FALSE,"Condenser Performance"}</definedName>
    <definedName name="wrn.SUM._.OF._.UNIT._.3." hidden="1">{#N/A,#N/A,FALSE,"INPUTDATA";#N/A,#N/A,FALSE,"SUMMARY";#N/A,#N/A,FALSE,"CTAREP";#N/A,#N/A,FALSE,"CTBREP";#N/A,#N/A,FALSE,"PMG4ST86";#N/A,#N/A,FALSE,"TURBEFF";#N/A,#N/A,FALSE,"Condenser Performance"}</definedName>
    <definedName name="xxxxx" hidden="1">{2;#N/A;"R13C16:R17C16";#N/A;"R13C14:R17C15";FALSE;FALSE;FALSE;95;#N/A;#N/A;"R13C19";#N/A;FALSE;FALSE;FALSE;FALSE;#N/A;"";#N/A;FALSE;"";"";#N/A;#N/A;#N/A}</definedName>
  </definedNames>
  <calcPr calcId="145621"/>
</workbook>
</file>

<file path=xl/calcChain.xml><?xml version="1.0" encoding="utf-8"?>
<calcChain xmlns="http://schemas.openxmlformats.org/spreadsheetml/2006/main">
  <c r="AE17" i="19" l="1"/>
  <c r="C7" i="19" l="1"/>
  <c r="AE25" i="19" l="1"/>
  <c r="AE13" i="19" l="1"/>
  <c r="L5" i="13" l="1"/>
  <c r="P6" i="13" l="1"/>
  <c r="J8" i="16"/>
  <c r="J7" i="16" l="1"/>
  <c r="X374" i="20" l="1"/>
  <c r="T374" i="20"/>
  <c r="P374" i="20"/>
  <c r="L374" i="20"/>
  <c r="H374" i="20"/>
  <c r="D374" i="20"/>
  <c r="X373" i="20"/>
  <c r="T373" i="20"/>
  <c r="P373" i="20"/>
  <c r="L373" i="20"/>
  <c r="H373" i="20"/>
  <c r="D373" i="20"/>
  <c r="X372" i="20"/>
  <c r="T372" i="20"/>
  <c r="P372" i="20"/>
  <c r="L372" i="20"/>
  <c r="H372" i="20"/>
  <c r="D372" i="20"/>
  <c r="X371" i="20"/>
  <c r="T371" i="20"/>
  <c r="P371" i="20"/>
  <c r="L371" i="20"/>
  <c r="H371" i="20"/>
  <c r="D371" i="20"/>
  <c r="X370" i="20"/>
  <c r="T370" i="20"/>
  <c r="P370" i="20"/>
  <c r="L370" i="20"/>
  <c r="H370" i="20"/>
  <c r="D370" i="20"/>
  <c r="X369" i="20"/>
  <c r="T369" i="20"/>
  <c r="P369" i="20"/>
  <c r="L369" i="20"/>
  <c r="H369" i="20"/>
  <c r="D369" i="20"/>
  <c r="X368" i="20"/>
  <c r="T368" i="20"/>
  <c r="P368" i="20"/>
  <c r="L368" i="20"/>
  <c r="H368" i="20"/>
  <c r="D368" i="20"/>
  <c r="X367" i="20"/>
  <c r="T367" i="20"/>
  <c r="P367" i="20"/>
  <c r="L367" i="20"/>
  <c r="H367" i="20"/>
  <c r="D367" i="20"/>
  <c r="X366" i="20"/>
  <c r="T366" i="20"/>
  <c r="W374" i="20"/>
  <c r="S374" i="20"/>
  <c r="O374" i="20"/>
  <c r="K374" i="20"/>
  <c r="G374" i="20"/>
  <c r="C374" i="20"/>
  <c r="W373" i="20"/>
  <c r="S373" i="20"/>
  <c r="O373" i="20"/>
  <c r="K373" i="20"/>
  <c r="G373" i="20"/>
  <c r="C373" i="20"/>
  <c r="W372" i="20"/>
  <c r="S372" i="20"/>
  <c r="O372" i="20"/>
  <c r="K372" i="20"/>
  <c r="G372" i="20"/>
  <c r="C372" i="20"/>
  <c r="W371" i="20"/>
  <c r="S371" i="20"/>
  <c r="O371" i="20"/>
  <c r="K371" i="20"/>
  <c r="G371" i="20"/>
  <c r="C371" i="20"/>
  <c r="W370" i="20"/>
  <c r="S370" i="20"/>
  <c r="O370" i="20"/>
  <c r="K370" i="20"/>
  <c r="G370" i="20"/>
  <c r="C370" i="20"/>
  <c r="W369" i="20"/>
  <c r="S369" i="20"/>
  <c r="O369" i="20"/>
  <c r="K369" i="20"/>
  <c r="G369" i="20"/>
  <c r="C369" i="20"/>
  <c r="W368" i="20"/>
  <c r="S368" i="20"/>
  <c r="O368" i="20"/>
  <c r="K368" i="20"/>
  <c r="G368" i="20"/>
  <c r="C368" i="20"/>
  <c r="W367" i="20"/>
  <c r="S367" i="20"/>
  <c r="O367" i="20"/>
  <c r="K367" i="20"/>
  <c r="G367" i="20"/>
  <c r="C367" i="20"/>
  <c r="W366" i="20"/>
  <c r="S366" i="20"/>
  <c r="Y374" i="20"/>
  <c r="U374" i="20"/>
  <c r="Q374" i="20"/>
  <c r="M374" i="20"/>
  <c r="I374" i="20"/>
  <c r="E374" i="20"/>
  <c r="Y373" i="20"/>
  <c r="U373" i="20"/>
  <c r="Q373" i="20"/>
  <c r="M373" i="20"/>
  <c r="I373" i="20"/>
  <c r="E373" i="20"/>
  <c r="Y372" i="20"/>
  <c r="U372" i="20"/>
  <c r="Q372" i="20"/>
  <c r="M372" i="20"/>
  <c r="I372" i="20"/>
  <c r="E372" i="20"/>
  <c r="Y371" i="20"/>
  <c r="U371" i="20"/>
  <c r="Q371" i="20"/>
  <c r="M371" i="20"/>
  <c r="I371" i="20"/>
  <c r="E371" i="20"/>
  <c r="Y370" i="20"/>
  <c r="U370" i="20"/>
  <c r="Q370" i="20"/>
  <c r="M370" i="20"/>
  <c r="I370" i="20"/>
  <c r="E370" i="20"/>
  <c r="Y369" i="20"/>
  <c r="U369" i="20"/>
  <c r="Q369" i="20"/>
  <c r="M369" i="20"/>
  <c r="I369" i="20"/>
  <c r="E369" i="20"/>
  <c r="Y368" i="20"/>
  <c r="U368" i="20"/>
  <c r="Q368" i="20"/>
  <c r="M368" i="20"/>
  <c r="I368" i="20"/>
  <c r="E368" i="20"/>
  <c r="Y367" i="20"/>
  <c r="U367" i="20"/>
  <c r="Q367" i="20"/>
  <c r="M367" i="20"/>
  <c r="I367" i="20"/>
  <c r="E367" i="20"/>
  <c r="Y366" i="20"/>
  <c r="U366" i="20"/>
  <c r="Q366" i="20"/>
  <c r="M366" i="20"/>
  <c r="I366" i="20"/>
  <c r="E366" i="20"/>
  <c r="Y365" i="20"/>
  <c r="U365" i="20"/>
  <c r="Q365" i="20"/>
  <c r="M365" i="20"/>
  <c r="I365" i="20"/>
  <c r="E365" i="20"/>
  <c r="Y364" i="20"/>
  <c r="U364" i="20"/>
  <c r="Q364" i="20"/>
  <c r="M364" i="20"/>
  <c r="I364" i="20"/>
  <c r="E364" i="20"/>
  <c r="Y363" i="20"/>
  <c r="U363" i="20"/>
  <c r="Q363" i="20"/>
  <c r="R374" i="20"/>
  <c r="B374" i="20"/>
  <c r="J373" i="20"/>
  <c r="R372" i="20"/>
  <c r="B372" i="20"/>
  <c r="J371" i="20"/>
  <c r="J374" i="20"/>
  <c r="R373" i="20"/>
  <c r="B373" i="20"/>
  <c r="J372" i="20"/>
  <c r="R371" i="20"/>
  <c r="B371" i="20"/>
  <c r="J370" i="20"/>
  <c r="R369" i="20"/>
  <c r="B369" i="20"/>
  <c r="J368" i="20"/>
  <c r="R367" i="20"/>
  <c r="B367" i="20"/>
  <c r="O366" i="20"/>
  <c r="J366" i="20"/>
  <c r="D366" i="20"/>
  <c r="W365" i="20"/>
  <c r="R365" i="20"/>
  <c r="L365" i="20"/>
  <c r="G365" i="20"/>
  <c r="B365" i="20"/>
  <c r="T364" i="20"/>
  <c r="O364" i="20"/>
  <c r="J364" i="20"/>
  <c r="D364" i="20"/>
  <c r="W363" i="20"/>
  <c r="R363" i="20"/>
  <c r="M363" i="20"/>
  <c r="I363" i="20"/>
  <c r="E363" i="20"/>
  <c r="Y362" i="20"/>
  <c r="U362" i="20"/>
  <c r="Q362" i="20"/>
  <c r="M362" i="20"/>
  <c r="I362" i="20"/>
  <c r="E362" i="20"/>
  <c r="Y361" i="20"/>
  <c r="U361" i="20"/>
  <c r="Q361" i="20"/>
  <c r="M361" i="20"/>
  <c r="I361" i="20"/>
  <c r="E361" i="20"/>
  <c r="Y360" i="20"/>
  <c r="U360" i="20"/>
  <c r="Q360" i="20"/>
  <c r="M360" i="20"/>
  <c r="I360" i="20"/>
  <c r="E360" i="20"/>
  <c r="Y359" i="20"/>
  <c r="U359" i="20"/>
  <c r="Q359" i="20"/>
  <c r="M359" i="20"/>
  <c r="I359" i="20"/>
  <c r="E359" i="20"/>
  <c r="Y358" i="20"/>
  <c r="U358" i="20"/>
  <c r="Q358" i="20"/>
  <c r="M358" i="20"/>
  <c r="I358" i="20"/>
  <c r="E358" i="20"/>
  <c r="Y357" i="20"/>
  <c r="U357" i="20"/>
  <c r="Q357" i="20"/>
  <c r="M357" i="20"/>
  <c r="I357" i="20"/>
  <c r="E357" i="20"/>
  <c r="Y356" i="20"/>
  <c r="U356" i="20"/>
  <c r="Q356" i="20"/>
  <c r="M356" i="20"/>
  <c r="I356" i="20"/>
  <c r="E356" i="20"/>
  <c r="Y355" i="20"/>
  <c r="U355" i="20"/>
  <c r="Q355" i="20"/>
  <c r="M355" i="20"/>
  <c r="I355" i="20"/>
  <c r="V374" i="20"/>
  <c r="F374" i="20"/>
  <c r="N373" i="20"/>
  <c r="V372" i="20"/>
  <c r="F372" i="20"/>
  <c r="N371" i="20"/>
  <c r="V370" i="20"/>
  <c r="F370" i="20"/>
  <c r="N369" i="20"/>
  <c r="V368" i="20"/>
  <c r="F368" i="20"/>
  <c r="N367" i="20"/>
  <c r="V366" i="20"/>
  <c r="N366" i="20"/>
  <c r="H366" i="20"/>
  <c r="C366" i="20"/>
  <c r="V365" i="20"/>
  <c r="P365" i="20"/>
  <c r="K365" i="20"/>
  <c r="F365" i="20"/>
  <c r="X364" i="20"/>
  <c r="S364" i="20"/>
  <c r="N364" i="20"/>
  <c r="H364" i="20"/>
  <c r="C364" i="20"/>
  <c r="V363" i="20"/>
  <c r="P363" i="20"/>
  <c r="L363" i="20"/>
  <c r="H363" i="20"/>
  <c r="D363" i="20"/>
  <c r="X362" i="20"/>
  <c r="T362" i="20"/>
  <c r="P362" i="20"/>
  <c r="L362" i="20"/>
  <c r="H362" i="20"/>
  <c r="D362" i="20"/>
  <c r="X361" i="20"/>
  <c r="T361" i="20"/>
  <c r="P361" i="20"/>
  <c r="L361" i="20"/>
  <c r="H361" i="20"/>
  <c r="D361" i="20"/>
  <c r="X360" i="20"/>
  <c r="T360" i="20"/>
  <c r="P360" i="20"/>
  <c r="L360" i="20"/>
  <c r="H360" i="20"/>
  <c r="D360" i="20"/>
  <c r="X359" i="20"/>
  <c r="T359" i="20"/>
  <c r="P359" i="20"/>
  <c r="L359" i="20"/>
  <c r="H359" i="20"/>
  <c r="D359" i="20"/>
  <c r="X358" i="20"/>
  <c r="T358" i="20"/>
  <c r="P358" i="20"/>
  <c r="L358" i="20"/>
  <c r="H358" i="20"/>
  <c r="D358" i="20"/>
  <c r="X357" i="20"/>
  <c r="T357" i="20"/>
  <c r="P357" i="20"/>
  <c r="L357" i="20"/>
  <c r="H357" i="20"/>
  <c r="D357" i="20"/>
  <c r="X356" i="20"/>
  <c r="T356" i="20"/>
  <c r="P356" i="20"/>
  <c r="L356" i="20"/>
  <c r="H356" i="20"/>
  <c r="D356" i="20"/>
  <c r="X355" i="20"/>
  <c r="T355" i="20"/>
  <c r="P355" i="20"/>
  <c r="L355" i="20"/>
  <c r="H355" i="20"/>
  <c r="D355" i="20"/>
  <c r="X354" i="20"/>
  <c r="T354" i="20"/>
  <c r="P354" i="20"/>
  <c r="L354" i="20"/>
  <c r="H354" i="20"/>
  <c r="D354" i="20"/>
  <c r="X353" i="20"/>
  <c r="T353" i="20"/>
  <c r="P353" i="20"/>
  <c r="L353" i="20"/>
  <c r="H353" i="20"/>
  <c r="D353" i="20"/>
  <c r="X352" i="20"/>
  <c r="T352" i="20"/>
  <c r="P352" i="20"/>
  <c r="L352" i="20"/>
  <c r="H352" i="20"/>
  <c r="D352" i="20"/>
  <c r="X351" i="20"/>
  <c r="T351" i="20"/>
  <c r="P351" i="20"/>
  <c r="L351" i="20"/>
  <c r="H351" i="20"/>
  <c r="D351" i="20"/>
  <c r="X350" i="20"/>
  <c r="T350" i="20"/>
  <c r="F373" i="20"/>
  <c r="R370" i="20"/>
  <c r="J369" i="20"/>
  <c r="B368" i="20"/>
  <c r="R366" i="20"/>
  <c r="G366" i="20"/>
  <c r="T365" i="20"/>
  <c r="J365" i="20"/>
  <c r="W364" i="20"/>
  <c r="L364" i="20"/>
  <c r="B364" i="20"/>
  <c r="O363" i="20"/>
  <c r="G363" i="20"/>
  <c r="W362" i="20"/>
  <c r="O362" i="20"/>
  <c r="G362" i="20"/>
  <c r="W361" i="20"/>
  <c r="O361" i="20"/>
  <c r="G361" i="20"/>
  <c r="W360" i="20"/>
  <c r="O360" i="20"/>
  <c r="G360" i="20"/>
  <c r="W359" i="20"/>
  <c r="O359" i="20"/>
  <c r="G359" i="20"/>
  <c r="W358" i="20"/>
  <c r="O358" i="20"/>
  <c r="G358" i="20"/>
  <c r="W357" i="20"/>
  <c r="O357" i="20"/>
  <c r="G357" i="20"/>
  <c r="W356" i="20"/>
  <c r="O356" i="20"/>
  <c r="G356" i="20"/>
  <c r="W355" i="20"/>
  <c r="O355" i="20"/>
  <c r="G355" i="20"/>
  <c r="B355" i="20"/>
  <c r="U354" i="20"/>
  <c r="O354" i="20"/>
  <c r="J354" i="20"/>
  <c r="E354" i="20"/>
  <c r="W353" i="20"/>
  <c r="R353" i="20"/>
  <c r="M353" i="20"/>
  <c r="G353" i="20"/>
  <c r="B353" i="20"/>
  <c r="U352" i="20"/>
  <c r="O352" i="20"/>
  <c r="J352" i="20"/>
  <c r="E352" i="20"/>
  <c r="W351" i="20"/>
  <c r="R351" i="20"/>
  <c r="M351" i="20"/>
  <c r="G351" i="20"/>
  <c r="B351" i="20"/>
  <c r="U350" i="20"/>
  <c r="P350" i="20"/>
  <c r="L350" i="20"/>
  <c r="H350" i="20"/>
  <c r="D350" i="20"/>
  <c r="X349" i="20"/>
  <c r="T349" i="20"/>
  <c r="P349" i="20"/>
  <c r="L349" i="20"/>
  <c r="H349" i="20"/>
  <c r="D349" i="20"/>
  <c r="X348" i="20"/>
  <c r="T348" i="20"/>
  <c r="P348" i="20"/>
  <c r="L348" i="20"/>
  <c r="H348" i="20"/>
  <c r="D348" i="20"/>
  <c r="X347" i="20"/>
  <c r="T347" i="20"/>
  <c r="P347" i="20"/>
  <c r="L347" i="20"/>
  <c r="H347" i="20"/>
  <c r="D347" i="20"/>
  <c r="X346" i="20"/>
  <c r="T346" i="20"/>
  <c r="P346" i="20"/>
  <c r="L346" i="20"/>
  <c r="H346" i="20"/>
  <c r="D346" i="20"/>
  <c r="X345" i="20"/>
  <c r="T345" i="20"/>
  <c r="P345" i="20"/>
  <c r="L345" i="20"/>
  <c r="H345" i="20"/>
  <c r="D345" i="20"/>
  <c r="X344" i="20"/>
  <c r="T344" i="20"/>
  <c r="P344" i="20"/>
  <c r="L344" i="20"/>
  <c r="H344" i="20"/>
  <c r="D344" i="20"/>
  <c r="X343" i="20"/>
  <c r="T343" i="20"/>
  <c r="P343" i="20"/>
  <c r="L343" i="20"/>
  <c r="H343" i="20"/>
  <c r="D343" i="20"/>
  <c r="X342" i="20"/>
  <c r="T342" i="20"/>
  <c r="P342" i="20"/>
  <c r="L342" i="20"/>
  <c r="H342" i="20"/>
  <c r="D342" i="20"/>
  <c r="X341" i="20"/>
  <c r="T341" i="20"/>
  <c r="P341" i="20"/>
  <c r="L341" i="20"/>
  <c r="H341" i="20"/>
  <c r="D341" i="20"/>
  <c r="X340" i="20"/>
  <c r="T340" i="20"/>
  <c r="P340" i="20"/>
  <c r="L340" i="20"/>
  <c r="H340" i="20"/>
  <c r="D340" i="20"/>
  <c r="X339" i="20"/>
  <c r="N372" i="20"/>
  <c r="N370" i="20"/>
  <c r="F369" i="20"/>
  <c r="V367" i="20"/>
  <c r="P366" i="20"/>
  <c r="F366" i="20"/>
  <c r="S365" i="20"/>
  <c r="H365" i="20"/>
  <c r="V364" i="20"/>
  <c r="K364" i="20"/>
  <c r="X363" i="20"/>
  <c r="N363" i="20"/>
  <c r="F363" i="20"/>
  <c r="V362" i="20"/>
  <c r="N362" i="20"/>
  <c r="F362" i="20"/>
  <c r="V361" i="20"/>
  <c r="N361" i="20"/>
  <c r="F361" i="20"/>
  <c r="V360" i="20"/>
  <c r="N360" i="20"/>
  <c r="F360" i="20"/>
  <c r="V359" i="20"/>
  <c r="N359" i="20"/>
  <c r="F359" i="20"/>
  <c r="V358" i="20"/>
  <c r="N358" i="20"/>
  <c r="F358" i="20"/>
  <c r="V357" i="20"/>
  <c r="N357" i="20"/>
  <c r="F357" i="20"/>
  <c r="V356" i="20"/>
  <c r="N356" i="20"/>
  <c r="F356" i="20"/>
  <c r="V355" i="20"/>
  <c r="N355" i="20"/>
  <c r="F355" i="20"/>
  <c r="Y354" i="20"/>
  <c r="S354" i="20"/>
  <c r="N354" i="20"/>
  <c r="I354" i="20"/>
  <c r="C354" i="20"/>
  <c r="V353" i="20"/>
  <c r="Q353" i="20"/>
  <c r="K353" i="20"/>
  <c r="F353" i="20"/>
  <c r="Y352" i="20"/>
  <c r="S352" i="20"/>
  <c r="N352" i="20"/>
  <c r="I352" i="20"/>
  <c r="C352" i="20"/>
  <c r="V351" i="20"/>
  <c r="Q351" i="20"/>
  <c r="K351" i="20"/>
  <c r="F351" i="20"/>
  <c r="Y350" i="20"/>
  <c r="S350" i="20"/>
  <c r="O350" i="20"/>
  <c r="K350" i="20"/>
  <c r="G350" i="20"/>
  <c r="C350" i="20"/>
  <c r="W349" i="20"/>
  <c r="S349" i="20"/>
  <c r="O349" i="20"/>
  <c r="K349" i="20"/>
  <c r="G349" i="20"/>
  <c r="C349" i="20"/>
  <c r="W348" i="20"/>
  <c r="S348" i="20"/>
  <c r="O348" i="20"/>
  <c r="K348" i="20"/>
  <c r="G348" i="20"/>
  <c r="C348" i="20"/>
  <c r="W347" i="20"/>
  <c r="S347" i="20"/>
  <c r="O347" i="20"/>
  <c r="K347" i="20"/>
  <c r="G347" i="20"/>
  <c r="C347" i="20"/>
  <c r="W346" i="20"/>
  <c r="S346" i="20"/>
  <c r="O346" i="20"/>
  <c r="K346" i="20"/>
  <c r="G346" i="20"/>
  <c r="C346" i="20"/>
  <c r="W345" i="20"/>
  <c r="S345" i="20"/>
  <c r="O345" i="20"/>
  <c r="K345" i="20"/>
  <c r="G345" i="20"/>
  <c r="C345" i="20"/>
  <c r="W344" i="20"/>
  <c r="S344" i="20"/>
  <c r="O344" i="20"/>
  <c r="K344" i="20"/>
  <c r="G344" i="20"/>
  <c r="C344" i="20"/>
  <c r="W343" i="20"/>
  <c r="S343" i="20"/>
  <c r="O343" i="20"/>
  <c r="K343" i="20"/>
  <c r="G343" i="20"/>
  <c r="C343" i="20"/>
  <c r="W342" i="20"/>
  <c r="S342" i="20"/>
  <c r="O342" i="20"/>
  <c r="K342" i="20"/>
  <c r="G342" i="20"/>
  <c r="C342" i="20"/>
  <c r="W341" i="20"/>
  <c r="S341" i="20"/>
  <c r="O341" i="20"/>
  <c r="K341" i="20"/>
  <c r="G341" i="20"/>
  <c r="C341" i="20"/>
  <c r="W340" i="20"/>
  <c r="S340" i="20"/>
  <c r="O340" i="20"/>
  <c r="K340" i="20"/>
  <c r="G340" i="20"/>
  <c r="C340" i="20"/>
  <c r="V373" i="20"/>
  <c r="F371" i="20"/>
  <c r="V369" i="20"/>
  <c r="N368" i="20"/>
  <c r="F367" i="20"/>
  <c r="K366" i="20"/>
  <c r="X365" i="20"/>
  <c r="N365" i="20"/>
  <c r="C365" i="20"/>
  <c r="P364" i="20"/>
  <c r="F364" i="20"/>
  <c r="S363" i="20"/>
  <c r="J363" i="20"/>
  <c r="B363" i="20"/>
  <c r="R362" i="20"/>
  <c r="J362" i="20"/>
  <c r="B362" i="20"/>
  <c r="R361" i="20"/>
  <c r="J361" i="20"/>
  <c r="B361" i="20"/>
  <c r="R360" i="20"/>
  <c r="J360" i="20"/>
  <c r="B360" i="20"/>
  <c r="R359" i="20"/>
  <c r="J359" i="20"/>
  <c r="B359" i="20"/>
  <c r="R358" i="20"/>
  <c r="J358" i="20"/>
  <c r="B358" i="20"/>
  <c r="R357" i="20"/>
  <c r="J357" i="20"/>
  <c r="B357" i="20"/>
  <c r="R356" i="20"/>
  <c r="J356" i="20"/>
  <c r="B356" i="20"/>
  <c r="R355" i="20"/>
  <c r="J355" i="20"/>
  <c r="C355" i="20"/>
  <c r="V354" i="20"/>
  <c r="Q354" i="20"/>
  <c r="K354" i="20"/>
  <c r="F354" i="20"/>
  <c r="Y353" i="20"/>
  <c r="S353" i="20"/>
  <c r="N353" i="20"/>
  <c r="I353" i="20"/>
  <c r="C353" i="20"/>
  <c r="V352" i="20"/>
  <c r="Q352" i="20"/>
  <c r="K352" i="20"/>
  <c r="F352" i="20"/>
  <c r="Y351" i="20"/>
  <c r="S351" i="20"/>
  <c r="N351" i="20"/>
  <c r="I351" i="20"/>
  <c r="C351" i="20"/>
  <c r="V350" i="20"/>
  <c r="Q350" i="20"/>
  <c r="M350" i="20"/>
  <c r="I350" i="20"/>
  <c r="E350" i="20"/>
  <c r="Y349" i="20"/>
  <c r="U349" i="20"/>
  <c r="Q349" i="20"/>
  <c r="M349" i="20"/>
  <c r="I349" i="20"/>
  <c r="E349" i="20"/>
  <c r="Y348" i="20"/>
  <c r="U348" i="20"/>
  <c r="Q348" i="20"/>
  <c r="M348" i="20"/>
  <c r="I348" i="20"/>
  <c r="E348" i="20"/>
  <c r="Y347" i="20"/>
  <c r="U347" i="20"/>
  <c r="Q347" i="20"/>
  <c r="M347" i="20"/>
  <c r="I347" i="20"/>
  <c r="E347" i="20"/>
  <c r="Y346" i="20"/>
  <c r="U346" i="20"/>
  <c r="Q346" i="20"/>
  <c r="M346" i="20"/>
  <c r="I346" i="20"/>
  <c r="E346" i="20"/>
  <c r="Y345" i="20"/>
  <c r="U345" i="20"/>
  <c r="Q345" i="20"/>
  <c r="M345" i="20"/>
  <c r="I345" i="20"/>
  <c r="E345" i="20"/>
  <c r="Y344" i="20"/>
  <c r="U344" i="20"/>
  <c r="Q344" i="20"/>
  <c r="M344" i="20"/>
  <c r="I344" i="20"/>
  <c r="E344" i="20"/>
  <c r="Y343" i="20"/>
  <c r="U343" i="20"/>
  <c r="Q343" i="20"/>
  <c r="M343" i="20"/>
  <c r="I343" i="20"/>
  <c r="E343" i="20"/>
  <c r="Y342" i="20"/>
  <c r="U342" i="20"/>
  <c r="Q342" i="20"/>
  <c r="M342" i="20"/>
  <c r="I342" i="20"/>
  <c r="E342" i="20"/>
  <c r="Y341" i="20"/>
  <c r="U341" i="20"/>
  <c r="Q341" i="20"/>
  <c r="M341" i="20"/>
  <c r="I341" i="20"/>
  <c r="E341" i="20"/>
  <c r="Y340" i="20"/>
  <c r="U340" i="20"/>
  <c r="Q340" i="20"/>
  <c r="M340" i="20"/>
  <c r="I340" i="20"/>
  <c r="E340" i="20"/>
  <c r="Y339" i="20"/>
  <c r="U339" i="20"/>
  <c r="Q339" i="20"/>
  <c r="M339" i="20"/>
  <c r="I339" i="20"/>
  <c r="E339" i="20"/>
  <c r="Y338" i="20"/>
  <c r="U338" i="20"/>
  <c r="Q338" i="20"/>
  <c r="M338" i="20"/>
  <c r="I338" i="20"/>
  <c r="E338" i="20"/>
  <c r="Y337" i="20"/>
  <c r="U337" i="20"/>
  <c r="Q337" i="20"/>
  <c r="M337" i="20"/>
  <c r="I337" i="20"/>
  <c r="E337" i="20"/>
  <c r="Y336" i="20"/>
  <c r="U336" i="20"/>
  <c r="Q336" i="20"/>
  <c r="M336" i="20"/>
  <c r="I336" i="20"/>
  <c r="E336" i="20"/>
  <c r="Y335" i="20"/>
  <c r="U335" i="20"/>
  <c r="Q335" i="20"/>
  <c r="M335" i="20"/>
  <c r="I335" i="20"/>
  <c r="E335" i="20"/>
  <c r="Y334" i="20"/>
  <c r="U334" i="20"/>
  <c r="Q334" i="20"/>
  <c r="M334" i="20"/>
  <c r="I334" i="20"/>
  <c r="E334" i="20"/>
  <c r="Y333" i="20"/>
  <c r="U333" i="20"/>
  <c r="Q333" i="20"/>
  <c r="M333" i="20"/>
  <c r="I333" i="20"/>
  <c r="E333" i="20"/>
  <c r="Y332" i="20"/>
  <c r="U332" i="20"/>
  <c r="Q332" i="20"/>
  <c r="M332" i="20"/>
  <c r="I332" i="20"/>
  <c r="E332" i="20"/>
  <c r="V371" i="20"/>
  <c r="L366" i="20"/>
  <c r="R364" i="20"/>
  <c r="C363" i="20"/>
  <c r="S361" i="20"/>
  <c r="K360" i="20"/>
  <c r="C359" i="20"/>
  <c r="S357" i="20"/>
  <c r="K356" i="20"/>
  <c r="E355" i="20"/>
  <c r="G354" i="20"/>
  <c r="J353" i="20"/>
  <c r="M352" i="20"/>
  <c r="O351" i="20"/>
  <c r="R350" i="20"/>
  <c r="B350" i="20"/>
  <c r="J349" i="20"/>
  <c r="R348" i="20"/>
  <c r="B348" i="20"/>
  <c r="J347" i="20"/>
  <c r="R346" i="20"/>
  <c r="B346" i="20"/>
  <c r="J345" i="20"/>
  <c r="R344" i="20"/>
  <c r="B344" i="20"/>
  <c r="J343" i="20"/>
  <c r="R342" i="20"/>
  <c r="B342" i="20"/>
  <c r="J341" i="20"/>
  <c r="R340" i="20"/>
  <c r="B340" i="20"/>
  <c r="S339" i="20"/>
  <c r="N339" i="20"/>
  <c r="H339" i="20"/>
  <c r="C339" i="20"/>
  <c r="V338" i="20"/>
  <c r="P338" i="20"/>
  <c r="K338" i="20"/>
  <c r="F338" i="20"/>
  <c r="X337" i="20"/>
  <c r="S337" i="20"/>
  <c r="N337" i="20"/>
  <c r="H337" i="20"/>
  <c r="C337" i="20"/>
  <c r="V336" i="20"/>
  <c r="P336" i="20"/>
  <c r="K336" i="20"/>
  <c r="F336" i="20"/>
  <c r="X335" i="20"/>
  <c r="S335" i="20"/>
  <c r="N335" i="20"/>
  <c r="H335" i="20"/>
  <c r="C335" i="20"/>
  <c r="V334" i="20"/>
  <c r="P334" i="20"/>
  <c r="K334" i="20"/>
  <c r="F334" i="20"/>
  <c r="X333" i="20"/>
  <c r="S333" i="20"/>
  <c r="N333" i="20"/>
  <c r="H333" i="20"/>
  <c r="C333" i="20"/>
  <c r="V332" i="20"/>
  <c r="P332" i="20"/>
  <c r="K332" i="20"/>
  <c r="F332" i="20"/>
  <c r="Y331" i="20"/>
  <c r="U331" i="20"/>
  <c r="Q331" i="20"/>
  <c r="M331" i="20"/>
  <c r="I331" i="20"/>
  <c r="E331" i="20"/>
  <c r="Y330" i="20"/>
  <c r="U330" i="20"/>
  <c r="Q330" i="20"/>
  <c r="M330" i="20"/>
  <c r="I330" i="20"/>
  <c r="E330" i="20"/>
  <c r="Y329" i="20"/>
  <c r="U329" i="20"/>
  <c r="Q329" i="20"/>
  <c r="M329" i="20"/>
  <c r="I329" i="20"/>
  <c r="E329" i="20"/>
  <c r="Y328" i="20"/>
  <c r="U328" i="20"/>
  <c r="Q328" i="20"/>
  <c r="M328" i="20"/>
  <c r="I328" i="20"/>
  <c r="E328" i="20"/>
  <c r="Y327" i="20"/>
  <c r="U327" i="20"/>
  <c r="Q327" i="20"/>
  <c r="M327" i="20"/>
  <c r="I327" i="20"/>
  <c r="E327" i="20"/>
  <c r="Y326" i="20"/>
  <c r="U326" i="20"/>
  <c r="Q326" i="20"/>
  <c r="M326" i="20"/>
  <c r="I326" i="20"/>
  <c r="E326" i="20"/>
  <c r="Y325" i="20"/>
  <c r="U325" i="20"/>
  <c r="Q325" i="20"/>
  <c r="M325" i="20"/>
  <c r="I325" i="20"/>
  <c r="E325" i="20"/>
  <c r="Y324" i="20"/>
  <c r="R368" i="20"/>
  <c r="O365" i="20"/>
  <c r="T363" i="20"/>
  <c r="K362" i="20"/>
  <c r="C361" i="20"/>
  <c r="S359" i="20"/>
  <c r="K358" i="20"/>
  <c r="C357" i="20"/>
  <c r="S355" i="20"/>
  <c r="R354" i="20"/>
  <c r="U353" i="20"/>
  <c r="W352" i="20"/>
  <c r="B352" i="20"/>
  <c r="E351" i="20"/>
  <c r="J350" i="20"/>
  <c r="R349" i="20"/>
  <c r="B349" i="20"/>
  <c r="J348" i="20"/>
  <c r="R347" i="20"/>
  <c r="B347" i="20"/>
  <c r="J346" i="20"/>
  <c r="R345" i="20"/>
  <c r="B345" i="20"/>
  <c r="J344" i="20"/>
  <c r="R343" i="20"/>
  <c r="B343" i="20"/>
  <c r="J342" i="20"/>
  <c r="R341" i="20"/>
  <c r="B341" i="20"/>
  <c r="J340" i="20"/>
  <c r="V339" i="20"/>
  <c r="P339" i="20"/>
  <c r="K339" i="20"/>
  <c r="F339" i="20"/>
  <c r="X338" i="20"/>
  <c r="S338" i="20"/>
  <c r="N338" i="20"/>
  <c r="H338" i="20"/>
  <c r="C338" i="20"/>
  <c r="V337" i="20"/>
  <c r="P337" i="20"/>
  <c r="K337" i="20"/>
  <c r="F337" i="20"/>
  <c r="X336" i="20"/>
  <c r="S336" i="20"/>
  <c r="N336" i="20"/>
  <c r="H336" i="20"/>
  <c r="C336" i="20"/>
  <c r="V335" i="20"/>
  <c r="P335" i="20"/>
  <c r="K335" i="20"/>
  <c r="F335" i="20"/>
  <c r="X334" i="20"/>
  <c r="S334" i="20"/>
  <c r="N334" i="20"/>
  <c r="H334" i="20"/>
  <c r="C334" i="20"/>
  <c r="V333" i="20"/>
  <c r="P333" i="20"/>
  <c r="K333" i="20"/>
  <c r="F333" i="20"/>
  <c r="X332" i="20"/>
  <c r="S332" i="20"/>
  <c r="N332" i="20"/>
  <c r="H332" i="20"/>
  <c r="C332" i="20"/>
  <c r="W331" i="20"/>
  <c r="S331" i="20"/>
  <c r="O331" i="20"/>
  <c r="K331" i="20"/>
  <c r="G331" i="20"/>
  <c r="C331" i="20"/>
  <c r="W330" i="20"/>
  <c r="S330" i="20"/>
  <c r="O330" i="20"/>
  <c r="K330" i="20"/>
  <c r="G330" i="20"/>
  <c r="C330" i="20"/>
  <c r="W329" i="20"/>
  <c r="S329" i="20"/>
  <c r="O329" i="20"/>
  <c r="K329" i="20"/>
  <c r="G329" i="20"/>
  <c r="C329" i="20"/>
  <c r="W328" i="20"/>
  <c r="S328" i="20"/>
  <c r="O328" i="20"/>
  <c r="K328" i="20"/>
  <c r="G328" i="20"/>
  <c r="C328" i="20"/>
  <c r="W327" i="20"/>
  <c r="S327" i="20"/>
  <c r="O327" i="20"/>
  <c r="K327" i="20"/>
  <c r="G327" i="20"/>
  <c r="C327" i="20"/>
  <c r="W326" i="20"/>
  <c r="S326" i="20"/>
  <c r="O326" i="20"/>
  <c r="K326" i="20"/>
  <c r="G326" i="20"/>
  <c r="C326" i="20"/>
  <c r="W325" i="20"/>
  <c r="S325" i="20"/>
  <c r="O325" i="20"/>
  <c r="K325" i="20"/>
  <c r="G325" i="20"/>
  <c r="C325" i="20"/>
  <c r="W324" i="20"/>
  <c r="S324" i="20"/>
  <c r="O324" i="20"/>
  <c r="K324" i="20"/>
  <c r="G324" i="20"/>
  <c r="C324" i="20"/>
  <c r="W323" i="20"/>
  <c r="S323" i="20"/>
  <c r="O323" i="20"/>
  <c r="K323" i="20"/>
  <c r="G323" i="20"/>
  <c r="C323" i="20"/>
  <c r="W322" i="20"/>
  <c r="S322" i="20"/>
  <c r="O322" i="20"/>
  <c r="K322" i="20"/>
  <c r="G322" i="20"/>
  <c r="C322" i="20"/>
  <c r="W321" i="20"/>
  <c r="S321" i="20"/>
  <c r="O321" i="20"/>
  <c r="K321" i="20"/>
  <c r="G321" i="20"/>
  <c r="C321" i="20"/>
  <c r="W320" i="20"/>
  <c r="S320" i="20"/>
  <c r="O320" i="20"/>
  <c r="K320" i="20"/>
  <c r="G320" i="20"/>
  <c r="C320" i="20"/>
  <c r="W319" i="20"/>
  <c r="S319" i="20"/>
  <c r="O319" i="20"/>
  <c r="K319" i="20"/>
  <c r="G319" i="20"/>
  <c r="C319" i="20"/>
  <c r="W318" i="20"/>
  <c r="S318" i="20"/>
  <c r="O318" i="20"/>
  <c r="K318" i="20"/>
  <c r="G318" i="20"/>
  <c r="C318" i="20"/>
  <c r="W317" i="20"/>
  <c r="S317" i="20"/>
  <c r="O317" i="20"/>
  <c r="K317" i="20"/>
  <c r="G317" i="20"/>
  <c r="C317" i="20"/>
  <c r="W316" i="20"/>
  <c r="S316" i="20"/>
  <c r="O316" i="20"/>
  <c r="K316" i="20"/>
  <c r="G316" i="20"/>
  <c r="C316" i="20"/>
  <c r="W315" i="20"/>
  <c r="S315" i="20"/>
  <c r="O315" i="20"/>
  <c r="K315" i="20"/>
  <c r="G315" i="20"/>
  <c r="C315" i="20"/>
  <c r="W314" i="20"/>
  <c r="S314" i="20"/>
  <c r="N374" i="20"/>
  <c r="J367" i="20"/>
  <c r="D365" i="20"/>
  <c r="K363" i="20"/>
  <c r="C362" i="20"/>
  <c r="S360" i="20"/>
  <c r="K359" i="20"/>
  <c r="C358" i="20"/>
  <c r="S356" i="20"/>
  <c r="K355" i="20"/>
  <c r="M354" i="20"/>
  <c r="O353" i="20"/>
  <c r="R352" i="20"/>
  <c r="U351" i="20"/>
  <c r="W350" i="20"/>
  <c r="F350" i="20"/>
  <c r="N349" i="20"/>
  <c r="V348" i="20"/>
  <c r="F348" i="20"/>
  <c r="N347" i="20"/>
  <c r="V346" i="20"/>
  <c r="F346" i="20"/>
  <c r="N345" i="20"/>
  <c r="V344" i="20"/>
  <c r="F344" i="20"/>
  <c r="N343" i="20"/>
  <c r="V342" i="20"/>
  <c r="F342" i="20"/>
  <c r="N341" i="20"/>
  <c r="V340" i="20"/>
  <c r="F340" i="20"/>
  <c r="T339" i="20"/>
  <c r="O339" i="20"/>
  <c r="J339" i="20"/>
  <c r="D339" i="20"/>
  <c r="W338" i="20"/>
  <c r="R338" i="20"/>
  <c r="L338" i="20"/>
  <c r="G338" i="20"/>
  <c r="B338" i="20"/>
  <c r="T337" i="20"/>
  <c r="O337" i="20"/>
  <c r="J337" i="20"/>
  <c r="D337" i="20"/>
  <c r="W336" i="20"/>
  <c r="R336" i="20"/>
  <c r="L336" i="20"/>
  <c r="G336" i="20"/>
  <c r="B336" i="20"/>
  <c r="T335" i="20"/>
  <c r="O335" i="20"/>
  <c r="J335" i="20"/>
  <c r="D335" i="20"/>
  <c r="W334" i="20"/>
  <c r="R334" i="20"/>
  <c r="L334" i="20"/>
  <c r="G334" i="20"/>
  <c r="B334" i="20"/>
  <c r="T333" i="20"/>
  <c r="O333" i="20"/>
  <c r="J333" i="20"/>
  <c r="D333" i="20"/>
  <c r="W332" i="20"/>
  <c r="R332" i="20"/>
  <c r="L332" i="20"/>
  <c r="G332" i="20"/>
  <c r="B332" i="20"/>
  <c r="V331" i="20"/>
  <c r="R331" i="20"/>
  <c r="N331" i="20"/>
  <c r="J331" i="20"/>
  <c r="F331" i="20"/>
  <c r="B331" i="20"/>
  <c r="V330" i="20"/>
  <c r="R330" i="20"/>
  <c r="N330" i="20"/>
  <c r="J330" i="20"/>
  <c r="F330" i="20"/>
  <c r="B330" i="20"/>
  <c r="V329" i="20"/>
  <c r="R329" i="20"/>
  <c r="N329" i="20"/>
  <c r="J329" i="20"/>
  <c r="F329" i="20"/>
  <c r="B329" i="20"/>
  <c r="V328" i="20"/>
  <c r="R328" i="20"/>
  <c r="N328" i="20"/>
  <c r="J328" i="20"/>
  <c r="F328" i="20"/>
  <c r="B328" i="20"/>
  <c r="V327" i="20"/>
  <c r="R327" i="20"/>
  <c r="N327" i="20"/>
  <c r="J327" i="20"/>
  <c r="F327" i="20"/>
  <c r="B327" i="20"/>
  <c r="V326" i="20"/>
  <c r="R326" i="20"/>
  <c r="N326" i="20"/>
  <c r="J326" i="20"/>
  <c r="F326" i="20"/>
  <c r="B326" i="20"/>
  <c r="V325" i="20"/>
  <c r="R325" i="20"/>
  <c r="N325" i="20"/>
  <c r="J325" i="20"/>
  <c r="F325" i="20"/>
  <c r="B325" i="20"/>
  <c r="V324" i="20"/>
  <c r="R324" i="20"/>
  <c r="N324" i="20"/>
  <c r="J324" i="20"/>
  <c r="F324" i="20"/>
  <c r="B324" i="20"/>
  <c r="V323" i="20"/>
  <c r="R323" i="20"/>
  <c r="N323" i="20"/>
  <c r="J323" i="20"/>
  <c r="F323" i="20"/>
  <c r="B323" i="20"/>
  <c r="V322" i="20"/>
  <c r="R322" i="20"/>
  <c r="N322" i="20"/>
  <c r="J322" i="20"/>
  <c r="F322" i="20"/>
  <c r="B322" i="20"/>
  <c r="V321" i="20"/>
  <c r="R321" i="20"/>
  <c r="N321" i="20"/>
  <c r="J321" i="20"/>
  <c r="F321" i="20"/>
  <c r="B321" i="20"/>
  <c r="V320" i="20"/>
  <c r="R320" i="20"/>
  <c r="N320" i="20"/>
  <c r="J320" i="20"/>
  <c r="F320" i="20"/>
  <c r="B320" i="20"/>
  <c r="V319" i="20"/>
  <c r="R319" i="20"/>
  <c r="N319" i="20"/>
  <c r="J319" i="20"/>
  <c r="F319" i="20"/>
  <c r="B319" i="20"/>
  <c r="V318" i="20"/>
  <c r="R318" i="20"/>
  <c r="N318" i="20"/>
  <c r="J318" i="20"/>
  <c r="F318" i="20"/>
  <c r="B318" i="20"/>
  <c r="V317" i="20"/>
  <c r="R317" i="20"/>
  <c r="N317" i="20"/>
  <c r="J317" i="20"/>
  <c r="F317" i="20"/>
  <c r="B317" i="20"/>
  <c r="V316" i="20"/>
  <c r="R316" i="20"/>
  <c r="N316" i="20"/>
  <c r="J316" i="20"/>
  <c r="F316" i="20"/>
  <c r="B316" i="20"/>
  <c r="V315" i="20"/>
  <c r="R315" i="20"/>
  <c r="N315" i="20"/>
  <c r="J315" i="20"/>
  <c r="F315" i="20"/>
  <c r="B315" i="20"/>
  <c r="V314" i="20"/>
  <c r="R314" i="20"/>
  <c r="N314" i="20"/>
  <c r="J314" i="20"/>
  <c r="F314" i="20"/>
  <c r="B314" i="20"/>
  <c r="V313" i="20"/>
  <c r="R313" i="20"/>
  <c r="N313" i="20"/>
  <c r="J313" i="20"/>
  <c r="F313" i="20"/>
  <c r="B313" i="20"/>
  <c r="V312" i="20"/>
  <c r="R312" i="20"/>
  <c r="N312" i="20"/>
  <c r="J312" i="20"/>
  <c r="F312" i="20"/>
  <c r="B312" i="20"/>
  <c r="V311" i="20"/>
  <c r="R311" i="20"/>
  <c r="N311" i="20"/>
  <c r="J311" i="20"/>
  <c r="F311" i="20"/>
  <c r="B311" i="20"/>
  <c r="V310" i="20"/>
  <c r="R310" i="20"/>
  <c r="N310" i="20"/>
  <c r="J310" i="20"/>
  <c r="F310" i="20"/>
  <c r="B310" i="20"/>
  <c r="V309" i="20"/>
  <c r="R309" i="20"/>
  <c r="N309" i="20"/>
  <c r="J309" i="20"/>
  <c r="F309" i="20"/>
  <c r="B309" i="20"/>
  <c r="V308" i="20"/>
  <c r="R308" i="20"/>
  <c r="N308" i="20"/>
  <c r="J308" i="20"/>
  <c r="F308" i="20"/>
  <c r="B308" i="20"/>
  <c r="V307" i="20"/>
  <c r="R307" i="20"/>
  <c r="N307" i="20"/>
  <c r="J307" i="20"/>
  <c r="F307" i="20"/>
  <c r="B307" i="20"/>
  <c r="V306" i="20"/>
  <c r="R306" i="20"/>
  <c r="N306" i="20"/>
  <c r="J306" i="20"/>
  <c r="F306" i="20"/>
  <c r="B306" i="20"/>
  <c r="V305" i="20"/>
  <c r="R305" i="20"/>
  <c r="N305" i="20"/>
  <c r="J305" i="20"/>
  <c r="F305" i="20"/>
  <c r="B305" i="20"/>
  <c r="V304" i="20"/>
  <c r="R304" i="20"/>
  <c r="N304" i="20"/>
  <c r="S362" i="20"/>
  <c r="K357" i="20"/>
  <c r="E353" i="20"/>
  <c r="V349" i="20"/>
  <c r="F347" i="20"/>
  <c r="N344" i="20"/>
  <c r="V341" i="20"/>
  <c r="R339" i="20"/>
  <c r="T338" i="20"/>
  <c r="W337" i="20"/>
  <c r="B337" i="20"/>
  <c r="D336" i="20"/>
  <c r="G335" i="20"/>
  <c r="J334" i="20"/>
  <c r="L333" i="20"/>
  <c r="O332" i="20"/>
  <c r="T331" i="20"/>
  <c r="D331" i="20"/>
  <c r="L330" i="20"/>
  <c r="T329" i="20"/>
  <c r="D329" i="20"/>
  <c r="L328" i="20"/>
  <c r="T327" i="20"/>
  <c r="D327" i="20"/>
  <c r="L326" i="20"/>
  <c r="T325" i="20"/>
  <c r="D325" i="20"/>
  <c r="Q324" i="20"/>
  <c r="I324" i="20"/>
  <c r="Y323" i="20"/>
  <c r="Q323" i="20"/>
  <c r="I323" i="20"/>
  <c r="Y322" i="20"/>
  <c r="Q322" i="20"/>
  <c r="I322" i="20"/>
  <c r="Y321" i="20"/>
  <c r="Q321" i="20"/>
  <c r="I321" i="20"/>
  <c r="Y320" i="20"/>
  <c r="Q320" i="20"/>
  <c r="I320" i="20"/>
  <c r="Y319" i="20"/>
  <c r="Q319" i="20"/>
  <c r="I319" i="20"/>
  <c r="Y318" i="20"/>
  <c r="Q318" i="20"/>
  <c r="I318" i="20"/>
  <c r="Y317" i="20"/>
  <c r="Q317" i="20"/>
  <c r="I317" i="20"/>
  <c r="Y316" i="20"/>
  <c r="Q316" i="20"/>
  <c r="I316" i="20"/>
  <c r="Y315" i="20"/>
  <c r="Q315" i="20"/>
  <c r="I315" i="20"/>
  <c r="Y314" i="20"/>
  <c r="Q314" i="20"/>
  <c r="L314" i="20"/>
  <c r="G314" i="20"/>
  <c r="Y313" i="20"/>
  <c r="T313" i="20"/>
  <c r="O313" i="20"/>
  <c r="I313" i="20"/>
  <c r="D313" i="20"/>
  <c r="W312" i="20"/>
  <c r="Q312" i="20"/>
  <c r="L312" i="20"/>
  <c r="G312" i="20"/>
  <c r="Y311" i="20"/>
  <c r="T311" i="20"/>
  <c r="O311" i="20"/>
  <c r="I311" i="20"/>
  <c r="D311" i="20"/>
  <c r="W310" i="20"/>
  <c r="Q310" i="20"/>
  <c r="L310" i="20"/>
  <c r="G310" i="20"/>
  <c r="Y309" i="20"/>
  <c r="T309" i="20"/>
  <c r="O309" i="20"/>
  <c r="I309" i="20"/>
  <c r="D309" i="20"/>
  <c r="W308" i="20"/>
  <c r="Q308" i="20"/>
  <c r="L308" i="20"/>
  <c r="G308" i="20"/>
  <c r="Y307" i="20"/>
  <c r="T307" i="20"/>
  <c r="O307" i="20"/>
  <c r="I307" i="20"/>
  <c r="D307" i="20"/>
  <c r="W306" i="20"/>
  <c r="Q306" i="20"/>
  <c r="L306" i="20"/>
  <c r="G306" i="20"/>
  <c r="Y305" i="20"/>
  <c r="T305" i="20"/>
  <c r="O305" i="20"/>
  <c r="I305" i="20"/>
  <c r="D305" i="20"/>
  <c r="W304" i="20"/>
  <c r="Q304" i="20"/>
  <c r="L304" i="20"/>
  <c r="H304" i="20"/>
  <c r="D304" i="20"/>
  <c r="X303" i="20"/>
  <c r="T303" i="20"/>
  <c r="P303" i="20"/>
  <c r="L303" i="20"/>
  <c r="H303" i="20"/>
  <c r="D303" i="20"/>
  <c r="X302" i="20"/>
  <c r="T302" i="20"/>
  <c r="P302" i="20"/>
  <c r="L302" i="20"/>
  <c r="H302" i="20"/>
  <c r="D302" i="20"/>
  <c r="X301" i="20"/>
  <c r="T301" i="20"/>
  <c r="P301" i="20"/>
  <c r="L301" i="20"/>
  <c r="H301" i="20"/>
  <c r="D301" i="20"/>
  <c r="X300" i="20"/>
  <c r="T300" i="20"/>
  <c r="P300" i="20"/>
  <c r="L300" i="20"/>
  <c r="H300" i="20"/>
  <c r="D300" i="20"/>
  <c r="X299" i="20"/>
  <c r="T299" i="20"/>
  <c r="P299" i="20"/>
  <c r="L299" i="20"/>
  <c r="H299" i="20"/>
  <c r="D299" i="20"/>
  <c r="X298" i="20"/>
  <c r="T298" i="20"/>
  <c r="P298" i="20"/>
  <c r="L298" i="20"/>
  <c r="H298" i="20"/>
  <c r="D298" i="20"/>
  <c r="X297" i="20"/>
  <c r="T297" i="20"/>
  <c r="P297" i="20"/>
  <c r="L297" i="20"/>
  <c r="H297" i="20"/>
  <c r="D297" i="20"/>
  <c r="X296" i="20"/>
  <c r="T296" i="20"/>
  <c r="P296" i="20"/>
  <c r="L296" i="20"/>
  <c r="H296" i="20"/>
  <c r="D296" i="20"/>
  <c r="X295" i="20"/>
  <c r="T295" i="20"/>
  <c r="P295" i="20"/>
  <c r="L295" i="20"/>
  <c r="H295" i="20"/>
  <c r="D295" i="20"/>
  <c r="X294" i="20"/>
  <c r="T294" i="20"/>
  <c r="P294" i="20"/>
  <c r="L294" i="20"/>
  <c r="H294" i="20"/>
  <c r="D294" i="20"/>
  <c r="X293" i="20"/>
  <c r="T293" i="20"/>
  <c r="P293" i="20"/>
  <c r="L293" i="20"/>
  <c r="B366" i="20"/>
  <c r="C360" i="20"/>
  <c r="W354" i="20"/>
  <c r="J351" i="20"/>
  <c r="N348" i="20"/>
  <c r="V345" i="20"/>
  <c r="F343" i="20"/>
  <c r="N340" i="20"/>
  <c r="G339" i="20"/>
  <c r="J338" i="20"/>
  <c r="L337" i="20"/>
  <c r="O336" i="20"/>
  <c r="R335" i="20"/>
  <c r="T334" i="20"/>
  <c r="W333" i="20"/>
  <c r="B333" i="20"/>
  <c r="D332" i="20"/>
  <c r="L331" i="20"/>
  <c r="T330" i="20"/>
  <c r="D330" i="20"/>
  <c r="L329" i="20"/>
  <c r="T328" i="20"/>
  <c r="D328" i="20"/>
  <c r="L327" i="20"/>
  <c r="T326" i="20"/>
  <c r="D326" i="20"/>
  <c r="L325" i="20"/>
  <c r="U324" i="20"/>
  <c r="M324" i="20"/>
  <c r="E324" i="20"/>
  <c r="U323" i="20"/>
  <c r="M323" i="20"/>
  <c r="E323" i="20"/>
  <c r="U322" i="20"/>
  <c r="M322" i="20"/>
  <c r="E322" i="20"/>
  <c r="U321" i="20"/>
  <c r="M321" i="20"/>
  <c r="E321" i="20"/>
  <c r="U320" i="20"/>
  <c r="M320" i="20"/>
  <c r="E320" i="20"/>
  <c r="U319" i="20"/>
  <c r="M319" i="20"/>
  <c r="E319" i="20"/>
  <c r="U318" i="20"/>
  <c r="M318" i="20"/>
  <c r="E318" i="20"/>
  <c r="U317" i="20"/>
  <c r="M317" i="20"/>
  <c r="E317" i="20"/>
  <c r="U316" i="20"/>
  <c r="M316" i="20"/>
  <c r="E316" i="20"/>
  <c r="U315" i="20"/>
  <c r="M315" i="20"/>
  <c r="E315" i="20"/>
  <c r="U314" i="20"/>
  <c r="O314" i="20"/>
  <c r="I314" i="20"/>
  <c r="D314" i="20"/>
  <c r="W313" i="20"/>
  <c r="Q313" i="20"/>
  <c r="L313" i="20"/>
  <c r="G313" i="20"/>
  <c r="Y312" i="20"/>
  <c r="T312" i="20"/>
  <c r="O312" i="20"/>
  <c r="I312" i="20"/>
  <c r="D312" i="20"/>
  <c r="W311" i="20"/>
  <c r="Q311" i="20"/>
  <c r="L311" i="20"/>
  <c r="G311" i="20"/>
  <c r="Y310" i="20"/>
  <c r="T310" i="20"/>
  <c r="O310" i="20"/>
  <c r="I310" i="20"/>
  <c r="D310" i="20"/>
  <c r="W309" i="20"/>
  <c r="Q309" i="20"/>
  <c r="L309" i="20"/>
  <c r="G309" i="20"/>
  <c r="Y308" i="20"/>
  <c r="T308" i="20"/>
  <c r="O308" i="20"/>
  <c r="I308" i="20"/>
  <c r="D308" i="20"/>
  <c r="W307" i="20"/>
  <c r="Q307" i="20"/>
  <c r="L307" i="20"/>
  <c r="G307" i="20"/>
  <c r="Y306" i="20"/>
  <c r="T306" i="20"/>
  <c r="O306" i="20"/>
  <c r="I306" i="20"/>
  <c r="D306" i="20"/>
  <c r="W305" i="20"/>
  <c r="Q305" i="20"/>
  <c r="L305" i="20"/>
  <c r="G305" i="20"/>
  <c r="Y304" i="20"/>
  <c r="T304" i="20"/>
  <c r="O304" i="20"/>
  <c r="J304" i="20"/>
  <c r="F304" i="20"/>
  <c r="B304" i="20"/>
  <c r="V303" i="20"/>
  <c r="R303" i="20"/>
  <c r="N303" i="20"/>
  <c r="J303" i="20"/>
  <c r="F303" i="20"/>
  <c r="B303" i="20"/>
  <c r="V302" i="20"/>
  <c r="R302" i="20"/>
  <c r="N302" i="20"/>
  <c r="J302" i="20"/>
  <c r="F302" i="20"/>
  <c r="B302" i="20"/>
  <c r="V301" i="20"/>
  <c r="R301" i="20"/>
  <c r="N301" i="20"/>
  <c r="J301" i="20"/>
  <c r="F301" i="20"/>
  <c r="B301" i="20"/>
  <c r="V300" i="20"/>
  <c r="R300" i="20"/>
  <c r="N300" i="20"/>
  <c r="J300" i="20"/>
  <c r="F300" i="20"/>
  <c r="B300" i="20"/>
  <c r="V299" i="20"/>
  <c r="R299" i="20"/>
  <c r="N299" i="20"/>
  <c r="J299" i="20"/>
  <c r="F299" i="20"/>
  <c r="B299" i="20"/>
  <c r="V298" i="20"/>
  <c r="R298" i="20"/>
  <c r="N298" i="20"/>
  <c r="J298" i="20"/>
  <c r="F298" i="20"/>
  <c r="B298" i="20"/>
  <c r="V297" i="20"/>
  <c r="R297" i="20"/>
  <c r="N297" i="20"/>
  <c r="J297" i="20"/>
  <c r="F297" i="20"/>
  <c r="B297" i="20"/>
  <c r="V296" i="20"/>
  <c r="R296" i="20"/>
  <c r="N296" i="20"/>
  <c r="J296" i="20"/>
  <c r="F296" i="20"/>
  <c r="B296" i="20"/>
  <c r="V295" i="20"/>
  <c r="R295" i="20"/>
  <c r="N295" i="20"/>
  <c r="J295" i="20"/>
  <c r="F295" i="20"/>
  <c r="B295" i="20"/>
  <c r="V294" i="20"/>
  <c r="R294" i="20"/>
  <c r="N294" i="20"/>
  <c r="J294" i="20"/>
  <c r="F294" i="20"/>
  <c r="B294" i="20"/>
  <c r="V293" i="20"/>
  <c r="R293" i="20"/>
  <c r="N293" i="20"/>
  <c r="J293" i="20"/>
  <c r="F293" i="20"/>
  <c r="B293" i="20"/>
  <c r="V292" i="20"/>
  <c r="R292" i="20"/>
  <c r="N292" i="20"/>
  <c r="J292" i="20"/>
  <c r="F292" i="20"/>
  <c r="B292" i="20"/>
  <c r="V291" i="20"/>
  <c r="R291" i="20"/>
  <c r="N291" i="20"/>
  <c r="J291" i="20"/>
  <c r="F291" i="20"/>
  <c r="B291" i="20"/>
  <c r="V290" i="20"/>
  <c r="R290" i="20"/>
  <c r="N290" i="20"/>
  <c r="J290" i="20"/>
  <c r="F290" i="20"/>
  <c r="B290" i="20"/>
  <c r="V289" i="20"/>
  <c r="R289" i="20"/>
  <c r="N289" i="20"/>
  <c r="J289" i="20"/>
  <c r="F289" i="20"/>
  <c r="B289" i="20"/>
  <c r="V288" i="20"/>
  <c r="R288" i="20"/>
  <c r="N288" i="20"/>
  <c r="J288" i="20"/>
  <c r="F288" i="20"/>
  <c r="B288" i="20"/>
  <c r="V287" i="20"/>
  <c r="R287" i="20"/>
  <c r="N287" i="20"/>
  <c r="J287" i="20"/>
  <c r="F287" i="20"/>
  <c r="B287" i="20"/>
  <c r="V286" i="20"/>
  <c r="R286" i="20"/>
  <c r="N286" i="20"/>
  <c r="J286" i="20"/>
  <c r="F286" i="20"/>
  <c r="B286" i="20"/>
  <c r="V285" i="20"/>
  <c r="R285" i="20"/>
  <c r="N285" i="20"/>
  <c r="J285" i="20"/>
  <c r="F285" i="20"/>
  <c r="B285" i="20"/>
  <c r="V284" i="20"/>
  <c r="R284" i="20"/>
  <c r="N284" i="20"/>
  <c r="J284" i="20"/>
  <c r="F284" i="20"/>
  <c r="B284" i="20"/>
  <c r="V283" i="20"/>
  <c r="R283" i="20"/>
  <c r="N283" i="20"/>
  <c r="J283" i="20"/>
  <c r="F283" i="20"/>
  <c r="B283" i="20"/>
  <c r="V282" i="20"/>
  <c r="R282" i="20"/>
  <c r="N282" i="20"/>
  <c r="J282" i="20"/>
  <c r="F282" i="20"/>
  <c r="B282" i="20"/>
  <c r="V281" i="20"/>
  <c r="R281" i="20"/>
  <c r="N281" i="20"/>
  <c r="J281" i="20"/>
  <c r="F281" i="20"/>
  <c r="B281" i="20"/>
  <c r="V280" i="20"/>
  <c r="R280" i="20"/>
  <c r="N280" i="20"/>
  <c r="J280" i="20"/>
  <c r="F280" i="20"/>
  <c r="B280" i="20"/>
  <c r="V279" i="20"/>
  <c r="R279" i="20"/>
  <c r="N279" i="20"/>
  <c r="J279" i="20"/>
  <c r="F279" i="20"/>
  <c r="B279" i="20"/>
  <c r="V278" i="20"/>
  <c r="R278" i="20"/>
  <c r="N278" i="20"/>
  <c r="J278" i="20"/>
  <c r="F278" i="20"/>
  <c r="B278" i="20"/>
  <c r="V277" i="20"/>
  <c r="R277" i="20"/>
  <c r="N277" i="20"/>
  <c r="J277" i="20"/>
  <c r="F277" i="20"/>
  <c r="B277" i="20"/>
  <c r="V276" i="20"/>
  <c r="R276" i="20"/>
  <c r="N276" i="20"/>
  <c r="J276" i="20"/>
  <c r="F276" i="20"/>
  <c r="B276" i="20"/>
  <c r="V275" i="20"/>
  <c r="R275" i="20"/>
  <c r="N275" i="20"/>
  <c r="J275" i="20"/>
  <c r="F275" i="20"/>
  <c r="B275" i="20"/>
  <c r="V274" i="20"/>
  <c r="R274" i="20"/>
  <c r="K361" i="20"/>
  <c r="G352" i="20"/>
  <c r="N346" i="20"/>
  <c r="F341" i="20"/>
  <c r="O338" i="20"/>
  <c r="T336" i="20"/>
  <c r="B335" i="20"/>
  <c r="G333" i="20"/>
  <c r="P331" i="20"/>
  <c r="H330" i="20"/>
  <c r="X328" i="20"/>
  <c r="P327" i="20"/>
  <c r="H326" i="20"/>
  <c r="X324" i="20"/>
  <c r="H324" i="20"/>
  <c r="P323" i="20"/>
  <c r="X322" i="20"/>
  <c r="H322" i="20"/>
  <c r="P321" i="20"/>
  <c r="X320" i="20"/>
  <c r="H320" i="20"/>
  <c r="P319" i="20"/>
  <c r="X318" i="20"/>
  <c r="H318" i="20"/>
  <c r="P317" i="20"/>
  <c r="X316" i="20"/>
  <c r="H316" i="20"/>
  <c r="P315" i="20"/>
  <c r="X314" i="20"/>
  <c r="K314" i="20"/>
  <c r="X313" i="20"/>
  <c r="M313" i="20"/>
  <c r="C313" i="20"/>
  <c r="P312" i="20"/>
  <c r="E312" i="20"/>
  <c r="S311" i="20"/>
  <c r="H311" i="20"/>
  <c r="U310" i="20"/>
  <c r="K310" i="20"/>
  <c r="X309" i="20"/>
  <c r="M309" i="20"/>
  <c r="C309" i="20"/>
  <c r="P308" i="20"/>
  <c r="E308" i="20"/>
  <c r="S307" i="20"/>
  <c r="H307" i="20"/>
  <c r="U306" i="20"/>
  <c r="K306" i="20"/>
  <c r="X305" i="20"/>
  <c r="M305" i="20"/>
  <c r="C305" i="20"/>
  <c r="P304" i="20"/>
  <c r="G304" i="20"/>
  <c r="W303" i="20"/>
  <c r="O303" i="20"/>
  <c r="G303" i="20"/>
  <c r="W302" i="20"/>
  <c r="O302" i="20"/>
  <c r="G302" i="20"/>
  <c r="W301" i="20"/>
  <c r="O301" i="20"/>
  <c r="G301" i="20"/>
  <c r="W300" i="20"/>
  <c r="O300" i="20"/>
  <c r="G300" i="20"/>
  <c r="W299" i="20"/>
  <c r="O299" i="20"/>
  <c r="G299" i="20"/>
  <c r="W298" i="20"/>
  <c r="O298" i="20"/>
  <c r="G298" i="20"/>
  <c r="W297" i="20"/>
  <c r="O297" i="20"/>
  <c r="G297" i="20"/>
  <c r="W296" i="20"/>
  <c r="O296" i="20"/>
  <c r="G296" i="20"/>
  <c r="W295" i="20"/>
  <c r="O295" i="20"/>
  <c r="G295" i="20"/>
  <c r="W294" i="20"/>
  <c r="O294" i="20"/>
  <c r="G294" i="20"/>
  <c r="W293" i="20"/>
  <c r="O293" i="20"/>
  <c r="H293" i="20"/>
  <c r="C293" i="20"/>
  <c r="U292" i="20"/>
  <c r="P292" i="20"/>
  <c r="K292" i="20"/>
  <c r="E292" i="20"/>
  <c r="X291" i="20"/>
  <c r="S291" i="20"/>
  <c r="M291" i="20"/>
  <c r="H291" i="20"/>
  <c r="C291" i="20"/>
  <c r="U290" i="20"/>
  <c r="P290" i="20"/>
  <c r="K290" i="20"/>
  <c r="E290" i="20"/>
  <c r="X289" i="20"/>
  <c r="S289" i="20"/>
  <c r="M289" i="20"/>
  <c r="H289" i="20"/>
  <c r="C289" i="20"/>
  <c r="U288" i="20"/>
  <c r="P288" i="20"/>
  <c r="K288" i="20"/>
  <c r="E288" i="20"/>
  <c r="X287" i="20"/>
  <c r="S287" i="20"/>
  <c r="M287" i="20"/>
  <c r="H287" i="20"/>
  <c r="C287" i="20"/>
  <c r="U286" i="20"/>
  <c r="P286" i="20"/>
  <c r="K286" i="20"/>
  <c r="E286" i="20"/>
  <c r="X285" i="20"/>
  <c r="S285" i="20"/>
  <c r="M285" i="20"/>
  <c r="H285" i="20"/>
  <c r="C285" i="20"/>
  <c r="U284" i="20"/>
  <c r="P284" i="20"/>
  <c r="K284" i="20"/>
  <c r="E284" i="20"/>
  <c r="X283" i="20"/>
  <c r="S283" i="20"/>
  <c r="M283" i="20"/>
  <c r="H283" i="20"/>
  <c r="C283" i="20"/>
  <c r="U282" i="20"/>
  <c r="P282" i="20"/>
  <c r="K282" i="20"/>
  <c r="E282" i="20"/>
  <c r="X281" i="20"/>
  <c r="S281" i="20"/>
  <c r="M281" i="20"/>
  <c r="H281" i="20"/>
  <c r="C281" i="20"/>
  <c r="U280" i="20"/>
  <c r="P280" i="20"/>
  <c r="K280" i="20"/>
  <c r="E280" i="20"/>
  <c r="X279" i="20"/>
  <c r="S279" i="20"/>
  <c r="M279" i="20"/>
  <c r="H279" i="20"/>
  <c r="C279" i="20"/>
  <c r="U278" i="20"/>
  <c r="P278" i="20"/>
  <c r="K278" i="20"/>
  <c r="E278" i="20"/>
  <c r="X277" i="20"/>
  <c r="S277" i="20"/>
  <c r="M277" i="20"/>
  <c r="H277" i="20"/>
  <c r="C277" i="20"/>
  <c r="U276" i="20"/>
  <c r="P276" i="20"/>
  <c r="K276" i="20"/>
  <c r="E276" i="20"/>
  <c r="X275" i="20"/>
  <c r="S275" i="20"/>
  <c r="M275" i="20"/>
  <c r="H275" i="20"/>
  <c r="C275" i="20"/>
  <c r="U274" i="20"/>
  <c r="P274" i="20"/>
  <c r="B370" i="20"/>
  <c r="C356" i="20"/>
  <c r="F349" i="20"/>
  <c r="V343" i="20"/>
  <c r="L339" i="20"/>
  <c r="R337" i="20"/>
  <c r="W335" i="20"/>
  <c r="D334" i="20"/>
  <c r="J332" i="20"/>
  <c r="X330" i="20"/>
  <c r="P329" i="20"/>
  <c r="H328" i="20"/>
  <c r="X326" i="20"/>
  <c r="P325" i="20"/>
  <c r="P324" i="20"/>
  <c r="X323" i="20"/>
  <c r="H323" i="20"/>
  <c r="P322" i="20"/>
  <c r="X321" i="20"/>
  <c r="H321" i="20"/>
  <c r="P320" i="20"/>
  <c r="X319" i="20"/>
  <c r="H319" i="20"/>
  <c r="P318" i="20"/>
  <c r="X317" i="20"/>
  <c r="H317" i="20"/>
  <c r="P316" i="20"/>
  <c r="X315" i="20"/>
  <c r="H315" i="20"/>
  <c r="P314" i="20"/>
  <c r="E314" i="20"/>
  <c r="S313" i="20"/>
  <c r="H313" i="20"/>
  <c r="U312" i="20"/>
  <c r="K312" i="20"/>
  <c r="X311" i="20"/>
  <c r="M311" i="20"/>
  <c r="C311" i="20"/>
  <c r="P310" i="20"/>
  <c r="E310" i="20"/>
  <c r="S309" i="20"/>
  <c r="H309" i="20"/>
  <c r="U308" i="20"/>
  <c r="K308" i="20"/>
  <c r="X307" i="20"/>
  <c r="M307" i="20"/>
  <c r="C307" i="20"/>
  <c r="P306" i="20"/>
  <c r="E306" i="20"/>
  <c r="S305" i="20"/>
  <c r="H305" i="20"/>
  <c r="U304" i="20"/>
  <c r="K304" i="20"/>
  <c r="C304" i="20"/>
  <c r="S303" i="20"/>
  <c r="K303" i="20"/>
  <c r="C303" i="20"/>
  <c r="S302" i="20"/>
  <c r="K302" i="20"/>
  <c r="C302" i="20"/>
  <c r="S301" i="20"/>
  <c r="K301" i="20"/>
  <c r="C301" i="20"/>
  <c r="S300" i="20"/>
  <c r="K300" i="20"/>
  <c r="C300" i="20"/>
  <c r="S299" i="20"/>
  <c r="K299" i="20"/>
  <c r="C299" i="20"/>
  <c r="S298" i="20"/>
  <c r="K298" i="20"/>
  <c r="C298" i="20"/>
  <c r="S297" i="20"/>
  <c r="K297" i="20"/>
  <c r="C297" i="20"/>
  <c r="S296" i="20"/>
  <c r="K296" i="20"/>
  <c r="C296" i="20"/>
  <c r="S295" i="20"/>
  <c r="K295" i="20"/>
  <c r="C295" i="20"/>
  <c r="S294" i="20"/>
  <c r="K294" i="20"/>
  <c r="C294" i="20"/>
  <c r="S293" i="20"/>
  <c r="K293" i="20"/>
  <c r="E293" i="20"/>
  <c r="X292" i="20"/>
  <c r="S292" i="20"/>
  <c r="M292" i="20"/>
  <c r="H292" i="20"/>
  <c r="C292" i="20"/>
  <c r="U291" i="20"/>
  <c r="P291" i="20"/>
  <c r="K291" i="20"/>
  <c r="E291" i="20"/>
  <c r="X290" i="20"/>
  <c r="S290" i="20"/>
  <c r="M290" i="20"/>
  <c r="H290" i="20"/>
  <c r="C290" i="20"/>
  <c r="U289" i="20"/>
  <c r="P289" i="20"/>
  <c r="K289" i="20"/>
  <c r="E289" i="20"/>
  <c r="X288" i="20"/>
  <c r="S288" i="20"/>
  <c r="M288" i="20"/>
  <c r="H288" i="20"/>
  <c r="C288" i="20"/>
  <c r="U287" i="20"/>
  <c r="P287" i="20"/>
  <c r="K287" i="20"/>
  <c r="E287" i="20"/>
  <c r="X286" i="20"/>
  <c r="S286" i="20"/>
  <c r="M286" i="20"/>
  <c r="H286" i="20"/>
  <c r="C286" i="20"/>
  <c r="U285" i="20"/>
  <c r="P285" i="20"/>
  <c r="K285" i="20"/>
  <c r="E285" i="20"/>
  <c r="X284" i="20"/>
  <c r="S284" i="20"/>
  <c r="M284" i="20"/>
  <c r="H284" i="20"/>
  <c r="C284" i="20"/>
  <c r="U283" i="20"/>
  <c r="P283" i="20"/>
  <c r="K283" i="20"/>
  <c r="E283" i="20"/>
  <c r="X282" i="20"/>
  <c r="S282" i="20"/>
  <c r="M282" i="20"/>
  <c r="H282" i="20"/>
  <c r="C282" i="20"/>
  <c r="U281" i="20"/>
  <c r="P281" i="20"/>
  <c r="K281" i="20"/>
  <c r="E281" i="20"/>
  <c r="X280" i="20"/>
  <c r="S280" i="20"/>
  <c r="M280" i="20"/>
  <c r="H280" i="20"/>
  <c r="C280" i="20"/>
  <c r="U279" i="20"/>
  <c r="P279" i="20"/>
  <c r="K279" i="20"/>
  <c r="E279" i="20"/>
  <c r="X278" i="20"/>
  <c r="S278" i="20"/>
  <c r="M278" i="20"/>
  <c r="H278" i="20"/>
  <c r="C278" i="20"/>
  <c r="U277" i="20"/>
  <c r="P277" i="20"/>
  <c r="K277" i="20"/>
  <c r="E277" i="20"/>
  <c r="X276" i="20"/>
  <c r="S276" i="20"/>
  <c r="M276" i="20"/>
  <c r="H276" i="20"/>
  <c r="C276" i="20"/>
  <c r="U275" i="20"/>
  <c r="P275" i="20"/>
  <c r="G364" i="20"/>
  <c r="B354" i="20"/>
  <c r="V347" i="20"/>
  <c r="N342" i="20"/>
  <c r="B339" i="20"/>
  <c r="G337" i="20"/>
  <c r="L335" i="20"/>
  <c r="R333" i="20"/>
  <c r="X331" i="20"/>
  <c r="P330" i="20"/>
  <c r="H329" i="20"/>
  <c r="X327" i="20"/>
  <c r="P326" i="20"/>
  <c r="H325" i="20"/>
  <c r="L324" i="20"/>
  <c r="T323" i="20"/>
  <c r="D323" i="20"/>
  <c r="L322" i="20"/>
  <c r="T321" i="20"/>
  <c r="D321" i="20"/>
  <c r="L320" i="20"/>
  <c r="T319" i="20"/>
  <c r="D319" i="20"/>
  <c r="L318" i="20"/>
  <c r="T317" i="20"/>
  <c r="D317" i="20"/>
  <c r="L316" i="20"/>
  <c r="T315" i="20"/>
  <c r="D315" i="20"/>
  <c r="M314" i="20"/>
  <c r="C314" i="20"/>
  <c r="P313" i="20"/>
  <c r="E313" i="20"/>
  <c r="S312" i="20"/>
  <c r="H312" i="20"/>
  <c r="U311" i="20"/>
  <c r="K311" i="20"/>
  <c r="X310" i="20"/>
  <c r="M310" i="20"/>
  <c r="C310" i="20"/>
  <c r="P309" i="20"/>
  <c r="E309" i="20"/>
  <c r="S308" i="20"/>
  <c r="H308" i="20"/>
  <c r="U307" i="20"/>
  <c r="K307" i="20"/>
  <c r="X306" i="20"/>
  <c r="M306" i="20"/>
  <c r="C306" i="20"/>
  <c r="P305" i="20"/>
  <c r="E305" i="20"/>
  <c r="S304" i="20"/>
  <c r="I304" i="20"/>
  <c r="Y303" i="20"/>
  <c r="Q303" i="20"/>
  <c r="I303" i="20"/>
  <c r="Y302" i="20"/>
  <c r="Q302" i="20"/>
  <c r="I302" i="20"/>
  <c r="Y301" i="20"/>
  <c r="Q301" i="20"/>
  <c r="I301" i="20"/>
  <c r="Y300" i="20"/>
  <c r="Q300" i="20"/>
  <c r="I300" i="20"/>
  <c r="Y299" i="20"/>
  <c r="Q299" i="20"/>
  <c r="I299" i="20"/>
  <c r="Y298" i="20"/>
  <c r="Q298" i="20"/>
  <c r="I298" i="20"/>
  <c r="Y297" i="20"/>
  <c r="Q297" i="20"/>
  <c r="I297" i="20"/>
  <c r="Y296" i="20"/>
  <c r="Q296" i="20"/>
  <c r="I296" i="20"/>
  <c r="Y295" i="20"/>
  <c r="Q295" i="20"/>
  <c r="I295" i="20"/>
  <c r="Y294" i="20"/>
  <c r="Q294" i="20"/>
  <c r="I294" i="20"/>
  <c r="Y293" i="20"/>
  <c r="Q293" i="20"/>
  <c r="I293" i="20"/>
  <c r="D293" i="20"/>
  <c r="W292" i="20"/>
  <c r="Q292" i="20"/>
  <c r="L292" i="20"/>
  <c r="G292" i="20"/>
  <c r="Y291" i="20"/>
  <c r="T291" i="20"/>
  <c r="O291" i="20"/>
  <c r="I291" i="20"/>
  <c r="D291" i="20"/>
  <c r="W290" i="20"/>
  <c r="Q290" i="20"/>
  <c r="L290" i="20"/>
  <c r="G290" i="20"/>
  <c r="Y289" i="20"/>
  <c r="T289" i="20"/>
  <c r="O289" i="20"/>
  <c r="I289" i="20"/>
  <c r="D289" i="20"/>
  <c r="W288" i="20"/>
  <c r="Q288" i="20"/>
  <c r="L288" i="20"/>
  <c r="G288" i="20"/>
  <c r="Y287" i="20"/>
  <c r="T287" i="20"/>
  <c r="O287" i="20"/>
  <c r="I287" i="20"/>
  <c r="D287" i="20"/>
  <c r="W286" i="20"/>
  <c r="Q286" i="20"/>
  <c r="L286" i="20"/>
  <c r="G286" i="20"/>
  <c r="Y285" i="20"/>
  <c r="T285" i="20"/>
  <c r="O285" i="20"/>
  <c r="I285" i="20"/>
  <c r="D285" i="20"/>
  <c r="W284" i="20"/>
  <c r="Q284" i="20"/>
  <c r="L284" i="20"/>
  <c r="G284" i="20"/>
  <c r="Y283" i="20"/>
  <c r="T283" i="20"/>
  <c r="O283" i="20"/>
  <c r="I283" i="20"/>
  <c r="D283" i="20"/>
  <c r="W282" i="20"/>
  <c r="Q282" i="20"/>
  <c r="L282" i="20"/>
  <c r="G282" i="20"/>
  <c r="Y281" i="20"/>
  <c r="T281" i="20"/>
  <c r="O281" i="20"/>
  <c r="I281" i="20"/>
  <c r="D281" i="20"/>
  <c r="W280" i="20"/>
  <c r="Q280" i="20"/>
  <c r="L280" i="20"/>
  <c r="G280" i="20"/>
  <c r="Y279" i="20"/>
  <c r="T279" i="20"/>
  <c r="O279" i="20"/>
  <c r="I279" i="20"/>
  <c r="D279" i="20"/>
  <c r="W278" i="20"/>
  <c r="Q278" i="20"/>
  <c r="L278" i="20"/>
  <c r="G278" i="20"/>
  <c r="Y277" i="20"/>
  <c r="T277" i="20"/>
  <c r="O277" i="20"/>
  <c r="I277" i="20"/>
  <c r="D277" i="20"/>
  <c r="W276" i="20"/>
  <c r="Q276" i="20"/>
  <c r="L276" i="20"/>
  <c r="G276" i="20"/>
  <c r="Y275" i="20"/>
  <c r="T275" i="20"/>
  <c r="O275" i="20"/>
  <c r="I275" i="20"/>
  <c r="D275" i="20"/>
  <c r="W274" i="20"/>
  <c r="Q274" i="20"/>
  <c r="M274" i="20"/>
  <c r="I274" i="20"/>
  <c r="E274" i="20"/>
  <c r="Y273" i="20"/>
  <c r="U273" i="20"/>
  <c r="Q273" i="20"/>
  <c r="M273" i="20"/>
  <c r="I273" i="20"/>
  <c r="E273" i="20"/>
  <c r="Y272" i="20"/>
  <c r="U272" i="20"/>
  <c r="Q272" i="20"/>
  <c r="M272" i="20"/>
  <c r="I272" i="20"/>
  <c r="E272" i="20"/>
  <c r="Y271" i="20"/>
  <c r="U271" i="20"/>
  <c r="Q271" i="20"/>
  <c r="M271" i="20"/>
  <c r="I271" i="20"/>
  <c r="E271" i="20"/>
  <c r="Y270" i="20"/>
  <c r="U270" i="20"/>
  <c r="Q270" i="20"/>
  <c r="M270" i="20"/>
  <c r="I270" i="20"/>
  <c r="E270" i="20"/>
  <c r="Y269" i="20"/>
  <c r="U269" i="20"/>
  <c r="Q269" i="20"/>
  <c r="M269" i="20"/>
  <c r="I269" i="20"/>
  <c r="E269" i="20"/>
  <c r="Y268" i="20"/>
  <c r="U268" i="20"/>
  <c r="Q268" i="20"/>
  <c r="M268" i="20"/>
  <c r="I268" i="20"/>
  <c r="E268" i="20"/>
  <c r="Y267" i="20"/>
  <c r="U267" i="20"/>
  <c r="Q267" i="20"/>
  <c r="M267" i="20"/>
  <c r="I267" i="20"/>
  <c r="E267" i="20"/>
  <c r="Y266" i="20"/>
  <c r="U266" i="20"/>
  <c r="Q266" i="20"/>
  <c r="M266" i="20"/>
  <c r="I266" i="20"/>
  <c r="E266" i="20"/>
  <c r="Y265" i="20"/>
  <c r="U265" i="20"/>
  <c r="Q265" i="20"/>
  <c r="M265" i="20"/>
  <c r="I265" i="20"/>
  <c r="E265" i="20"/>
  <c r="Y264" i="20"/>
  <c r="U264" i="20"/>
  <c r="Q264" i="20"/>
  <c r="M264" i="20"/>
  <c r="I264" i="20"/>
  <c r="E264" i="20"/>
  <c r="Y263" i="20"/>
  <c r="U263" i="20"/>
  <c r="Q263" i="20"/>
  <c r="M263" i="20"/>
  <c r="I263" i="20"/>
  <c r="E263" i="20"/>
  <c r="Y262" i="20"/>
  <c r="U262" i="20"/>
  <c r="Q262" i="20"/>
  <c r="M262" i="20"/>
  <c r="I262" i="20"/>
  <c r="E262" i="20"/>
  <c r="Y261" i="20"/>
  <c r="U261" i="20"/>
  <c r="Q261" i="20"/>
  <c r="M261" i="20"/>
  <c r="I261" i="20"/>
  <c r="E261" i="20"/>
  <c r="Y260" i="20"/>
  <c r="U260" i="20"/>
  <c r="Q260" i="20"/>
  <c r="M260" i="20"/>
  <c r="I260" i="20"/>
  <c r="E260" i="20"/>
  <c r="Y259" i="20"/>
  <c r="U259" i="20"/>
  <c r="Q259" i="20"/>
  <c r="M259" i="20"/>
  <c r="I259" i="20"/>
  <c r="E259" i="20"/>
  <c r="Y258" i="20"/>
  <c r="U258" i="20"/>
  <c r="Q258" i="20"/>
  <c r="M258" i="20"/>
  <c r="I258" i="20"/>
  <c r="E258" i="20"/>
  <c r="Y257" i="20"/>
  <c r="U257" i="20"/>
  <c r="Q257" i="20"/>
  <c r="M257" i="20"/>
  <c r="I257" i="20"/>
  <c r="E257" i="20"/>
  <c r="Y256" i="20"/>
  <c r="U256" i="20"/>
  <c r="Q256" i="20"/>
  <c r="M256" i="20"/>
  <c r="I256" i="20"/>
  <c r="E256" i="20"/>
  <c r="Y255" i="20"/>
  <c r="U255" i="20"/>
  <c r="Q255" i="20"/>
  <c r="M255" i="20"/>
  <c r="I255" i="20"/>
  <c r="E255" i="20"/>
  <c r="Y254" i="20"/>
  <c r="U254" i="20"/>
  <c r="Q254" i="20"/>
  <c r="F345" i="20"/>
  <c r="O334" i="20"/>
  <c r="P328" i="20"/>
  <c r="D324" i="20"/>
  <c r="L321" i="20"/>
  <c r="T318" i="20"/>
  <c r="D316" i="20"/>
  <c r="U313" i="20"/>
  <c r="C312" i="20"/>
  <c r="H310" i="20"/>
  <c r="M308" i="20"/>
  <c r="S306" i="20"/>
  <c r="X304" i="20"/>
  <c r="M303" i="20"/>
  <c r="E302" i="20"/>
  <c r="U300" i="20"/>
  <c r="M299" i="20"/>
  <c r="E298" i="20"/>
  <c r="U296" i="20"/>
  <c r="M295" i="20"/>
  <c r="E294" i="20"/>
  <c r="Y292" i="20"/>
  <c r="D292" i="20"/>
  <c r="G291" i="20"/>
  <c r="I290" i="20"/>
  <c r="L289" i="20"/>
  <c r="O288" i="20"/>
  <c r="Q287" i="20"/>
  <c r="T286" i="20"/>
  <c r="W285" i="20"/>
  <c r="Y284" i="20"/>
  <c r="D284" i="20"/>
  <c r="G283" i="20"/>
  <c r="I282" i="20"/>
  <c r="L281" i="20"/>
  <c r="O280" i="20"/>
  <c r="Q279" i="20"/>
  <c r="T278" i="20"/>
  <c r="W277" i="20"/>
  <c r="Y276" i="20"/>
  <c r="D276" i="20"/>
  <c r="K275" i="20"/>
  <c r="X274" i="20"/>
  <c r="N274" i="20"/>
  <c r="H274" i="20"/>
  <c r="C274" i="20"/>
  <c r="V273" i="20"/>
  <c r="P273" i="20"/>
  <c r="K273" i="20"/>
  <c r="F273" i="20"/>
  <c r="X272" i="20"/>
  <c r="S272" i="20"/>
  <c r="N272" i="20"/>
  <c r="H272" i="20"/>
  <c r="C272" i="20"/>
  <c r="V271" i="20"/>
  <c r="P271" i="20"/>
  <c r="K271" i="20"/>
  <c r="F271" i="20"/>
  <c r="X270" i="20"/>
  <c r="S270" i="20"/>
  <c r="N270" i="20"/>
  <c r="H270" i="20"/>
  <c r="C270" i="20"/>
  <c r="V269" i="20"/>
  <c r="P269" i="20"/>
  <c r="K269" i="20"/>
  <c r="F269" i="20"/>
  <c r="X268" i="20"/>
  <c r="S268" i="20"/>
  <c r="N268" i="20"/>
  <c r="H268" i="20"/>
  <c r="C268" i="20"/>
  <c r="V267" i="20"/>
  <c r="P267" i="20"/>
  <c r="K267" i="20"/>
  <c r="F267" i="20"/>
  <c r="X266" i="20"/>
  <c r="S266" i="20"/>
  <c r="N266" i="20"/>
  <c r="H266" i="20"/>
  <c r="C266" i="20"/>
  <c r="V265" i="20"/>
  <c r="P265" i="20"/>
  <c r="K265" i="20"/>
  <c r="F265" i="20"/>
  <c r="X264" i="20"/>
  <c r="S264" i="20"/>
  <c r="N264" i="20"/>
  <c r="H264" i="20"/>
  <c r="C264" i="20"/>
  <c r="V263" i="20"/>
  <c r="P263" i="20"/>
  <c r="K263" i="20"/>
  <c r="F263" i="20"/>
  <c r="X262" i="20"/>
  <c r="S262" i="20"/>
  <c r="N262" i="20"/>
  <c r="H262" i="20"/>
  <c r="C262" i="20"/>
  <c r="V261" i="20"/>
  <c r="P261" i="20"/>
  <c r="K261" i="20"/>
  <c r="F261" i="20"/>
  <c r="X260" i="20"/>
  <c r="S260" i="20"/>
  <c r="N260" i="20"/>
  <c r="H260" i="20"/>
  <c r="C260" i="20"/>
  <c r="V259" i="20"/>
  <c r="P259" i="20"/>
  <c r="K259" i="20"/>
  <c r="F259" i="20"/>
  <c r="X258" i="20"/>
  <c r="S258" i="20"/>
  <c r="N258" i="20"/>
  <c r="H258" i="20"/>
  <c r="C258" i="20"/>
  <c r="V257" i="20"/>
  <c r="P257" i="20"/>
  <c r="K257" i="20"/>
  <c r="F257" i="20"/>
  <c r="X256" i="20"/>
  <c r="S256" i="20"/>
  <c r="N256" i="20"/>
  <c r="H256" i="20"/>
  <c r="C256" i="20"/>
  <c r="V255" i="20"/>
  <c r="P255" i="20"/>
  <c r="K255" i="20"/>
  <c r="F255" i="20"/>
  <c r="X254" i="20"/>
  <c r="S254" i="20"/>
  <c r="N254" i="20"/>
  <c r="J254" i="20"/>
  <c r="F254" i="20"/>
  <c r="B254" i="20"/>
  <c r="V253" i="20"/>
  <c r="R253" i="20"/>
  <c r="N253" i="20"/>
  <c r="J253" i="20"/>
  <c r="F253" i="20"/>
  <c r="B253" i="20"/>
  <c r="V252" i="20"/>
  <c r="R252" i="20"/>
  <c r="N252" i="20"/>
  <c r="J252" i="20"/>
  <c r="F252" i="20"/>
  <c r="B252" i="20"/>
  <c r="V251" i="20"/>
  <c r="R251" i="20"/>
  <c r="N251" i="20"/>
  <c r="J251" i="20"/>
  <c r="F251" i="20"/>
  <c r="B251" i="20"/>
  <c r="V250" i="20"/>
  <c r="R250" i="20"/>
  <c r="N250" i="20"/>
  <c r="J250" i="20"/>
  <c r="F250" i="20"/>
  <c r="B250" i="20"/>
  <c r="V249" i="20"/>
  <c r="R249" i="20"/>
  <c r="N249" i="20"/>
  <c r="J249" i="20"/>
  <c r="F249" i="20"/>
  <c r="B249" i="20"/>
  <c r="V248" i="20"/>
  <c r="R248" i="20"/>
  <c r="N248" i="20"/>
  <c r="J248" i="20"/>
  <c r="F248" i="20"/>
  <c r="B248" i="20"/>
  <c r="V247" i="20"/>
  <c r="R247" i="20"/>
  <c r="N247" i="20"/>
  <c r="J247" i="20"/>
  <c r="F247" i="20"/>
  <c r="B247" i="20"/>
  <c r="V246" i="20"/>
  <c r="R246" i="20"/>
  <c r="N246" i="20"/>
  <c r="J246" i="20"/>
  <c r="F246" i="20"/>
  <c r="B246" i="20"/>
  <c r="V245" i="20"/>
  <c r="R245" i="20"/>
  <c r="N245" i="20"/>
  <c r="J245" i="20"/>
  <c r="F245" i="20"/>
  <c r="B245" i="20"/>
  <c r="V244" i="20"/>
  <c r="R244" i="20"/>
  <c r="N244" i="20"/>
  <c r="J244" i="20"/>
  <c r="F244" i="20"/>
  <c r="B244" i="20"/>
  <c r="V243" i="20"/>
  <c r="R243" i="20"/>
  <c r="N243" i="20"/>
  <c r="J243" i="20"/>
  <c r="F243" i="20"/>
  <c r="B243" i="20"/>
  <c r="V242" i="20"/>
  <c r="R242" i="20"/>
  <c r="N242" i="20"/>
  <c r="J242" i="20"/>
  <c r="F242" i="20"/>
  <c r="B242" i="20"/>
  <c r="V241" i="20"/>
  <c r="R241" i="20"/>
  <c r="N241" i="20"/>
  <c r="J241" i="20"/>
  <c r="F241" i="20"/>
  <c r="B241" i="20"/>
  <c r="V240" i="20"/>
  <c r="W339" i="20"/>
  <c r="T332" i="20"/>
  <c r="H327" i="20"/>
  <c r="L323" i="20"/>
  <c r="T320" i="20"/>
  <c r="D318" i="20"/>
  <c r="L315" i="20"/>
  <c r="K313" i="20"/>
  <c r="P311" i="20"/>
  <c r="U309" i="20"/>
  <c r="C308" i="20"/>
  <c r="H306" i="20"/>
  <c r="M304" i="20"/>
  <c r="E303" i="20"/>
  <c r="U301" i="20"/>
  <c r="M300" i="20"/>
  <c r="E299" i="20"/>
  <c r="U297" i="20"/>
  <c r="M296" i="20"/>
  <c r="E295" i="20"/>
  <c r="U293" i="20"/>
  <c r="T292" i="20"/>
  <c r="W291" i="20"/>
  <c r="Y290" i="20"/>
  <c r="D290" i="20"/>
  <c r="G289" i="20"/>
  <c r="I288" i="20"/>
  <c r="L287" i="20"/>
  <c r="O286" i="20"/>
  <c r="Q285" i="20"/>
  <c r="T284" i="20"/>
  <c r="W283" i="20"/>
  <c r="Y282" i="20"/>
  <c r="D282" i="20"/>
  <c r="G281" i="20"/>
  <c r="I280" i="20"/>
  <c r="L279" i="20"/>
  <c r="O278" i="20"/>
  <c r="Q277" i="20"/>
  <c r="T276" i="20"/>
  <c r="W275" i="20"/>
  <c r="G275" i="20"/>
  <c r="T274" i="20"/>
  <c r="L274" i="20"/>
  <c r="G274" i="20"/>
  <c r="B274" i="20"/>
  <c r="T273" i="20"/>
  <c r="O273" i="20"/>
  <c r="J273" i="20"/>
  <c r="D273" i="20"/>
  <c r="W272" i="20"/>
  <c r="R272" i="20"/>
  <c r="L272" i="20"/>
  <c r="G272" i="20"/>
  <c r="B272" i="20"/>
  <c r="T271" i="20"/>
  <c r="O271" i="20"/>
  <c r="J271" i="20"/>
  <c r="D271" i="20"/>
  <c r="W270" i="20"/>
  <c r="R270" i="20"/>
  <c r="L270" i="20"/>
  <c r="G270" i="20"/>
  <c r="B270" i="20"/>
  <c r="T269" i="20"/>
  <c r="O269" i="20"/>
  <c r="J269" i="20"/>
  <c r="D269" i="20"/>
  <c r="W268" i="20"/>
  <c r="R268" i="20"/>
  <c r="L268" i="20"/>
  <c r="G268" i="20"/>
  <c r="B268" i="20"/>
  <c r="T267" i="20"/>
  <c r="O267" i="20"/>
  <c r="J267" i="20"/>
  <c r="D267" i="20"/>
  <c r="W266" i="20"/>
  <c r="R266" i="20"/>
  <c r="L266" i="20"/>
  <c r="G266" i="20"/>
  <c r="B266" i="20"/>
  <c r="T265" i="20"/>
  <c r="O265" i="20"/>
  <c r="J265" i="20"/>
  <c r="D265" i="20"/>
  <c r="W264" i="20"/>
  <c r="R264" i="20"/>
  <c r="L264" i="20"/>
  <c r="G264" i="20"/>
  <c r="B264" i="20"/>
  <c r="T263" i="20"/>
  <c r="O263" i="20"/>
  <c r="J263" i="20"/>
  <c r="D263" i="20"/>
  <c r="W262" i="20"/>
  <c r="R262" i="20"/>
  <c r="L262" i="20"/>
  <c r="G262" i="20"/>
  <c r="B262" i="20"/>
  <c r="T261" i="20"/>
  <c r="O261" i="20"/>
  <c r="J261" i="20"/>
  <c r="D261" i="20"/>
  <c r="W260" i="20"/>
  <c r="R260" i="20"/>
  <c r="L260" i="20"/>
  <c r="G260" i="20"/>
  <c r="B260" i="20"/>
  <c r="T259" i="20"/>
  <c r="O259" i="20"/>
  <c r="J259" i="20"/>
  <c r="D259" i="20"/>
  <c r="W258" i="20"/>
  <c r="R258" i="20"/>
  <c r="L258" i="20"/>
  <c r="G258" i="20"/>
  <c r="B258" i="20"/>
  <c r="T257" i="20"/>
  <c r="O257" i="20"/>
  <c r="J257" i="20"/>
  <c r="D257" i="20"/>
  <c r="W256" i="20"/>
  <c r="R256" i="20"/>
  <c r="L256" i="20"/>
  <c r="G256" i="20"/>
  <c r="B256" i="20"/>
  <c r="T255" i="20"/>
  <c r="O255" i="20"/>
  <c r="J255" i="20"/>
  <c r="D255" i="20"/>
  <c r="W254" i="20"/>
  <c r="R254" i="20"/>
  <c r="M254" i="20"/>
  <c r="I254" i="20"/>
  <c r="E254" i="20"/>
  <c r="Y253" i="20"/>
  <c r="U253" i="20"/>
  <c r="Q253" i="20"/>
  <c r="M253" i="20"/>
  <c r="I253" i="20"/>
  <c r="E253" i="20"/>
  <c r="Y252" i="20"/>
  <c r="U252" i="20"/>
  <c r="Q252" i="20"/>
  <c r="M252" i="20"/>
  <c r="I252" i="20"/>
  <c r="E252" i="20"/>
  <c r="Y251" i="20"/>
  <c r="U251" i="20"/>
  <c r="Q251" i="20"/>
  <c r="M251" i="20"/>
  <c r="I251" i="20"/>
  <c r="E251" i="20"/>
  <c r="Y250" i="20"/>
  <c r="U250" i="20"/>
  <c r="Q250" i="20"/>
  <c r="M250" i="20"/>
  <c r="I250" i="20"/>
  <c r="E250" i="20"/>
  <c r="Y249" i="20"/>
  <c r="U249" i="20"/>
  <c r="Q249" i="20"/>
  <c r="M249" i="20"/>
  <c r="I249" i="20"/>
  <c r="E249" i="20"/>
  <c r="Y248" i="20"/>
  <c r="U248" i="20"/>
  <c r="Q248" i="20"/>
  <c r="M248" i="20"/>
  <c r="I248" i="20"/>
  <c r="E248" i="20"/>
  <c r="Y247" i="20"/>
  <c r="U247" i="20"/>
  <c r="Q247" i="20"/>
  <c r="M247" i="20"/>
  <c r="I247" i="20"/>
  <c r="E247" i="20"/>
  <c r="Y246" i="20"/>
  <c r="U246" i="20"/>
  <c r="Q246" i="20"/>
  <c r="M246" i="20"/>
  <c r="I246" i="20"/>
  <c r="E246" i="20"/>
  <c r="Y245" i="20"/>
  <c r="U245" i="20"/>
  <c r="Q245" i="20"/>
  <c r="M245" i="20"/>
  <c r="I245" i="20"/>
  <c r="E245" i="20"/>
  <c r="Y244" i="20"/>
  <c r="U244" i="20"/>
  <c r="Q244" i="20"/>
  <c r="M244" i="20"/>
  <c r="I244" i="20"/>
  <c r="E244" i="20"/>
  <c r="Y243" i="20"/>
  <c r="U243" i="20"/>
  <c r="Q243" i="20"/>
  <c r="M243" i="20"/>
  <c r="I243" i="20"/>
  <c r="E243" i="20"/>
  <c r="Y242" i="20"/>
  <c r="U242" i="20"/>
  <c r="Q242" i="20"/>
  <c r="M242" i="20"/>
  <c r="I242" i="20"/>
  <c r="E242" i="20"/>
  <c r="Y241" i="20"/>
  <c r="U241" i="20"/>
  <c r="Q241" i="20"/>
  <c r="M241" i="20"/>
  <c r="I241" i="20"/>
  <c r="E241" i="20"/>
  <c r="Y240" i="20"/>
  <c r="U240" i="20"/>
  <c r="N350" i="20"/>
  <c r="J336" i="20"/>
  <c r="X329" i="20"/>
  <c r="T324" i="20"/>
  <c r="D322" i="20"/>
  <c r="L319" i="20"/>
  <c r="T316" i="20"/>
  <c r="H314" i="20"/>
  <c r="M312" i="20"/>
  <c r="S310" i="20"/>
  <c r="X308" i="20"/>
  <c r="E307" i="20"/>
  <c r="K305" i="20"/>
  <c r="U303" i="20"/>
  <c r="M302" i="20"/>
  <c r="E301" i="20"/>
  <c r="U299" i="20"/>
  <c r="M298" i="20"/>
  <c r="E297" i="20"/>
  <c r="U295" i="20"/>
  <c r="M294" i="20"/>
  <c r="G293" i="20"/>
  <c r="I292" i="20"/>
  <c r="L291" i="20"/>
  <c r="O290" i="20"/>
  <c r="Q289" i="20"/>
  <c r="T288" i="20"/>
  <c r="W287" i="20"/>
  <c r="Y286" i="20"/>
  <c r="D286" i="20"/>
  <c r="G285" i="20"/>
  <c r="I284" i="20"/>
  <c r="L283" i="20"/>
  <c r="O282" i="20"/>
  <c r="Q281" i="20"/>
  <c r="T280" i="20"/>
  <c r="W279" i="20"/>
  <c r="Y278" i="20"/>
  <c r="D278" i="20"/>
  <c r="G277" i="20"/>
  <c r="I276" i="20"/>
  <c r="L275" i="20"/>
  <c r="Y274" i="20"/>
  <c r="O274" i="20"/>
  <c r="J274" i="20"/>
  <c r="D274" i="20"/>
  <c r="W273" i="20"/>
  <c r="R273" i="20"/>
  <c r="L273" i="20"/>
  <c r="G273" i="20"/>
  <c r="B273" i="20"/>
  <c r="T272" i="20"/>
  <c r="O272" i="20"/>
  <c r="J272" i="20"/>
  <c r="D272" i="20"/>
  <c r="W271" i="20"/>
  <c r="R271" i="20"/>
  <c r="L271" i="20"/>
  <c r="G271" i="20"/>
  <c r="B271" i="20"/>
  <c r="T270" i="20"/>
  <c r="O270" i="20"/>
  <c r="J270" i="20"/>
  <c r="D270" i="20"/>
  <c r="W269" i="20"/>
  <c r="R269" i="20"/>
  <c r="L269" i="20"/>
  <c r="G269" i="20"/>
  <c r="B269" i="20"/>
  <c r="T268" i="20"/>
  <c r="O268" i="20"/>
  <c r="J268" i="20"/>
  <c r="D268" i="20"/>
  <c r="W267" i="20"/>
  <c r="R267" i="20"/>
  <c r="L267" i="20"/>
  <c r="G267" i="20"/>
  <c r="B267" i="20"/>
  <c r="T266" i="20"/>
  <c r="O266" i="20"/>
  <c r="J266" i="20"/>
  <c r="D266" i="20"/>
  <c r="W265" i="20"/>
  <c r="R265" i="20"/>
  <c r="L265" i="20"/>
  <c r="G265" i="20"/>
  <c r="B265" i="20"/>
  <c r="T264" i="20"/>
  <c r="O264" i="20"/>
  <c r="J264" i="20"/>
  <c r="D264" i="20"/>
  <c r="W263" i="20"/>
  <c r="R263" i="20"/>
  <c r="L263" i="20"/>
  <c r="G263" i="20"/>
  <c r="B263" i="20"/>
  <c r="T262" i="20"/>
  <c r="O262" i="20"/>
  <c r="J262" i="20"/>
  <c r="D262" i="20"/>
  <c r="W261" i="20"/>
  <c r="R261" i="20"/>
  <c r="L261" i="20"/>
  <c r="G261" i="20"/>
  <c r="B261" i="20"/>
  <c r="T260" i="20"/>
  <c r="O260" i="20"/>
  <c r="J260" i="20"/>
  <c r="D260" i="20"/>
  <c r="W259" i="20"/>
  <c r="R259" i="20"/>
  <c r="L259" i="20"/>
  <c r="G259" i="20"/>
  <c r="B259" i="20"/>
  <c r="T258" i="20"/>
  <c r="O258" i="20"/>
  <c r="J258" i="20"/>
  <c r="D258" i="20"/>
  <c r="W257" i="20"/>
  <c r="R257" i="20"/>
  <c r="L257" i="20"/>
  <c r="G257" i="20"/>
  <c r="B257" i="20"/>
  <c r="T256" i="20"/>
  <c r="O256" i="20"/>
  <c r="J256" i="20"/>
  <c r="D256" i="20"/>
  <c r="W255" i="20"/>
  <c r="R255" i="20"/>
  <c r="L255" i="20"/>
  <c r="G255" i="20"/>
  <c r="B255" i="20"/>
  <c r="T254" i="20"/>
  <c r="O254" i="20"/>
  <c r="K254" i="20"/>
  <c r="G254" i="20"/>
  <c r="C254" i="20"/>
  <c r="W253" i="20"/>
  <c r="S253" i="20"/>
  <c r="O253" i="20"/>
  <c r="K253" i="20"/>
  <c r="G253" i="20"/>
  <c r="C253" i="20"/>
  <c r="W252" i="20"/>
  <c r="S252" i="20"/>
  <c r="O252" i="20"/>
  <c r="K252" i="20"/>
  <c r="G252" i="20"/>
  <c r="C252" i="20"/>
  <c r="W251" i="20"/>
  <c r="S251" i="20"/>
  <c r="O251" i="20"/>
  <c r="K251" i="20"/>
  <c r="G251" i="20"/>
  <c r="C251" i="20"/>
  <c r="W250" i="20"/>
  <c r="S250" i="20"/>
  <c r="O250" i="20"/>
  <c r="K250" i="20"/>
  <c r="G250" i="20"/>
  <c r="C250" i="20"/>
  <c r="W249" i="20"/>
  <c r="S249" i="20"/>
  <c r="O249" i="20"/>
  <c r="K249" i="20"/>
  <c r="G249" i="20"/>
  <c r="C249" i="20"/>
  <c r="W248" i="20"/>
  <c r="S248" i="20"/>
  <c r="O248" i="20"/>
  <c r="K248" i="20"/>
  <c r="G248" i="20"/>
  <c r="C248" i="20"/>
  <c r="W247" i="20"/>
  <c r="S247" i="20"/>
  <c r="O247" i="20"/>
  <c r="K247" i="20"/>
  <c r="G247" i="20"/>
  <c r="C247" i="20"/>
  <c r="W246" i="20"/>
  <c r="S246" i="20"/>
  <c r="O246" i="20"/>
  <c r="K246" i="20"/>
  <c r="G246" i="20"/>
  <c r="C246" i="20"/>
  <c r="W245" i="20"/>
  <c r="S245" i="20"/>
  <c r="O245" i="20"/>
  <c r="K245" i="20"/>
  <c r="G245" i="20"/>
  <c r="C245" i="20"/>
  <c r="W244" i="20"/>
  <c r="S244" i="20"/>
  <c r="O244" i="20"/>
  <c r="K244" i="20"/>
  <c r="G244" i="20"/>
  <c r="C244" i="20"/>
  <c r="W243" i="20"/>
  <c r="S243" i="20"/>
  <c r="O243" i="20"/>
  <c r="K243" i="20"/>
  <c r="G243" i="20"/>
  <c r="C243" i="20"/>
  <c r="W242" i="20"/>
  <c r="S242" i="20"/>
  <c r="O242" i="20"/>
  <c r="K242" i="20"/>
  <c r="G242" i="20"/>
  <c r="C242" i="20"/>
  <c r="W241" i="20"/>
  <c r="S241" i="20"/>
  <c r="O241" i="20"/>
  <c r="K241" i="20"/>
  <c r="G241" i="20"/>
  <c r="C241" i="20"/>
  <c r="W240" i="20"/>
  <c r="S240" i="20"/>
  <c r="O240" i="20"/>
  <c r="K240" i="20"/>
  <c r="G240" i="20"/>
  <c r="C240" i="20"/>
  <c r="W239" i="20"/>
  <c r="S239" i="20"/>
  <c r="O239" i="20"/>
  <c r="K239" i="20"/>
  <c r="G239" i="20"/>
  <c r="C239" i="20"/>
  <c r="W238" i="20"/>
  <c r="S238" i="20"/>
  <c r="O238" i="20"/>
  <c r="K238" i="20"/>
  <c r="G238" i="20"/>
  <c r="C238" i="20"/>
  <c r="W237" i="20"/>
  <c r="S237" i="20"/>
  <c r="O237" i="20"/>
  <c r="K237" i="20"/>
  <c r="G237" i="20"/>
  <c r="C237" i="20"/>
  <c r="W236" i="20"/>
  <c r="S236" i="20"/>
  <c r="O236" i="20"/>
  <c r="K236" i="20"/>
  <c r="G236" i="20"/>
  <c r="C236" i="20"/>
  <c r="W235" i="20"/>
  <c r="S235" i="20"/>
  <c r="O235" i="20"/>
  <c r="K235" i="20"/>
  <c r="G235" i="20"/>
  <c r="C235" i="20"/>
  <c r="W234" i="20"/>
  <c r="S234" i="20"/>
  <c r="O234" i="20"/>
  <c r="K234" i="20"/>
  <c r="G234" i="20"/>
  <c r="C234" i="20"/>
  <c r="W233" i="20"/>
  <c r="S233" i="20"/>
  <c r="O233" i="20"/>
  <c r="K233" i="20"/>
  <c r="G233" i="20"/>
  <c r="C233" i="20"/>
  <c r="W232" i="20"/>
  <c r="S232" i="20"/>
  <c r="O232" i="20"/>
  <c r="K232" i="20"/>
  <c r="G232" i="20"/>
  <c r="C232" i="20"/>
  <c r="W231" i="20"/>
  <c r="S231" i="20"/>
  <c r="O231" i="20"/>
  <c r="K231" i="20"/>
  <c r="G231" i="20"/>
  <c r="C231" i="20"/>
  <c r="W230" i="20"/>
  <c r="S230" i="20"/>
  <c r="O230" i="20"/>
  <c r="K230" i="20"/>
  <c r="G230" i="20"/>
  <c r="C230" i="20"/>
  <c r="W229" i="20"/>
  <c r="S229" i="20"/>
  <c r="O229" i="20"/>
  <c r="K229" i="20"/>
  <c r="G229" i="20"/>
  <c r="C229" i="20"/>
  <c r="W228" i="20"/>
  <c r="S228" i="20"/>
  <c r="O228" i="20"/>
  <c r="K228" i="20"/>
  <c r="G228" i="20"/>
  <c r="C228" i="20"/>
  <c r="W227" i="20"/>
  <c r="S227" i="20"/>
  <c r="O227" i="20"/>
  <c r="K227" i="20"/>
  <c r="G227" i="20"/>
  <c r="C227" i="20"/>
  <c r="W226" i="20"/>
  <c r="S226" i="20"/>
  <c r="O226" i="20"/>
  <c r="K226" i="20"/>
  <c r="G226" i="20"/>
  <c r="C226" i="20"/>
  <c r="W225" i="20"/>
  <c r="S225" i="20"/>
  <c r="O225" i="20"/>
  <c r="K225" i="20"/>
  <c r="G225" i="20"/>
  <c r="C225" i="20"/>
  <c r="W224" i="20"/>
  <c r="S224" i="20"/>
  <c r="O224" i="20"/>
  <c r="K224" i="20"/>
  <c r="G224" i="20"/>
  <c r="C224" i="20"/>
  <c r="W223" i="20"/>
  <c r="S223" i="20"/>
  <c r="O223" i="20"/>
  <c r="K223" i="20"/>
  <c r="G223" i="20"/>
  <c r="C223" i="20"/>
  <c r="W222" i="20"/>
  <c r="S222" i="20"/>
  <c r="O222" i="20"/>
  <c r="K222" i="20"/>
  <c r="G222" i="20"/>
  <c r="C222" i="20"/>
  <c r="W221" i="20"/>
  <c r="S221" i="20"/>
  <c r="O221" i="20"/>
  <c r="K221" i="20"/>
  <c r="G221" i="20"/>
  <c r="C221" i="20"/>
  <c r="W220" i="20"/>
  <c r="S220" i="20"/>
  <c r="O220" i="20"/>
  <c r="K220" i="20"/>
  <c r="G220" i="20"/>
  <c r="C220" i="20"/>
  <c r="H331" i="20"/>
  <c r="L317" i="20"/>
  <c r="K309" i="20"/>
  <c r="U302" i="20"/>
  <c r="M297" i="20"/>
  <c r="O292" i="20"/>
  <c r="Y288" i="20"/>
  <c r="L285" i="20"/>
  <c r="W281" i="20"/>
  <c r="I278" i="20"/>
  <c r="E275" i="20"/>
  <c r="X273" i="20"/>
  <c r="C273" i="20"/>
  <c r="F272" i="20"/>
  <c r="H271" i="20"/>
  <c r="K270" i="20"/>
  <c r="N269" i="20"/>
  <c r="P268" i="20"/>
  <c r="S267" i="20"/>
  <c r="V266" i="20"/>
  <c r="X265" i="20"/>
  <c r="C265" i="20"/>
  <c r="F264" i="20"/>
  <c r="H263" i="20"/>
  <c r="K262" i="20"/>
  <c r="N261" i="20"/>
  <c r="P260" i="20"/>
  <c r="S259" i="20"/>
  <c r="V258" i="20"/>
  <c r="X257" i="20"/>
  <c r="C257" i="20"/>
  <c r="F256" i="20"/>
  <c r="H255" i="20"/>
  <c r="L254" i="20"/>
  <c r="T253" i="20"/>
  <c r="D253" i="20"/>
  <c r="L252" i="20"/>
  <c r="T251" i="20"/>
  <c r="D251" i="20"/>
  <c r="L250" i="20"/>
  <c r="T249" i="20"/>
  <c r="D249" i="20"/>
  <c r="L248" i="20"/>
  <c r="T247" i="20"/>
  <c r="D247" i="20"/>
  <c r="L246" i="20"/>
  <c r="T245" i="20"/>
  <c r="D245" i="20"/>
  <c r="L244" i="20"/>
  <c r="T243" i="20"/>
  <c r="D243" i="20"/>
  <c r="L242" i="20"/>
  <c r="T241" i="20"/>
  <c r="D241" i="20"/>
  <c r="Q240" i="20"/>
  <c r="L240" i="20"/>
  <c r="F240" i="20"/>
  <c r="Y239" i="20"/>
  <c r="T239" i="20"/>
  <c r="N239" i="20"/>
  <c r="I239" i="20"/>
  <c r="D239" i="20"/>
  <c r="V238" i="20"/>
  <c r="Q238" i="20"/>
  <c r="L238" i="20"/>
  <c r="F238" i="20"/>
  <c r="Y237" i="20"/>
  <c r="T237" i="20"/>
  <c r="N237" i="20"/>
  <c r="I237" i="20"/>
  <c r="D237" i="20"/>
  <c r="V236" i="20"/>
  <c r="Q236" i="20"/>
  <c r="L236" i="20"/>
  <c r="F236" i="20"/>
  <c r="Y235" i="20"/>
  <c r="T235" i="20"/>
  <c r="N235" i="20"/>
  <c r="I235" i="20"/>
  <c r="D235" i="20"/>
  <c r="V234" i="20"/>
  <c r="Q234" i="20"/>
  <c r="L234" i="20"/>
  <c r="F234" i="20"/>
  <c r="Y233" i="20"/>
  <c r="T233" i="20"/>
  <c r="N233" i="20"/>
  <c r="I233" i="20"/>
  <c r="D233" i="20"/>
  <c r="V232" i="20"/>
  <c r="Q232" i="20"/>
  <c r="L232" i="20"/>
  <c r="F232" i="20"/>
  <c r="Y231" i="20"/>
  <c r="T231" i="20"/>
  <c r="N231" i="20"/>
  <c r="I231" i="20"/>
  <c r="D231" i="20"/>
  <c r="V230" i="20"/>
  <c r="Q230" i="20"/>
  <c r="L230" i="20"/>
  <c r="F230" i="20"/>
  <c r="Y229" i="20"/>
  <c r="T229" i="20"/>
  <c r="N229" i="20"/>
  <c r="I229" i="20"/>
  <c r="D229" i="20"/>
  <c r="V228" i="20"/>
  <c r="Q228" i="20"/>
  <c r="L228" i="20"/>
  <c r="F228" i="20"/>
  <c r="Y227" i="20"/>
  <c r="T227" i="20"/>
  <c r="N227" i="20"/>
  <c r="I227" i="20"/>
  <c r="D227" i="20"/>
  <c r="V226" i="20"/>
  <c r="Q226" i="20"/>
  <c r="L226" i="20"/>
  <c r="F226" i="20"/>
  <c r="Y225" i="20"/>
  <c r="T225" i="20"/>
  <c r="N225" i="20"/>
  <c r="I225" i="20"/>
  <c r="D225" i="20"/>
  <c r="V224" i="20"/>
  <c r="Q224" i="20"/>
  <c r="L224" i="20"/>
  <c r="F224" i="20"/>
  <c r="Y223" i="20"/>
  <c r="T223" i="20"/>
  <c r="N223" i="20"/>
  <c r="I223" i="20"/>
  <c r="D223" i="20"/>
  <c r="V222" i="20"/>
  <c r="Q222" i="20"/>
  <c r="L222" i="20"/>
  <c r="F222" i="20"/>
  <c r="Y221" i="20"/>
  <c r="T221" i="20"/>
  <c r="N221" i="20"/>
  <c r="I221" i="20"/>
  <c r="D221" i="20"/>
  <c r="V220" i="20"/>
  <c r="Q220" i="20"/>
  <c r="L220" i="20"/>
  <c r="F220" i="20"/>
  <c r="Y219" i="20"/>
  <c r="U219" i="20"/>
  <c r="Q219" i="20"/>
  <c r="M219" i="20"/>
  <c r="I219" i="20"/>
  <c r="E219" i="20"/>
  <c r="Y218" i="20"/>
  <c r="U218" i="20"/>
  <c r="Q218" i="20"/>
  <c r="M218" i="20"/>
  <c r="I218" i="20"/>
  <c r="E218" i="20"/>
  <c r="Y217" i="20"/>
  <c r="U217" i="20"/>
  <c r="Q217" i="20"/>
  <c r="M217" i="20"/>
  <c r="I217" i="20"/>
  <c r="E217" i="20"/>
  <c r="Y216" i="20"/>
  <c r="U216" i="20"/>
  <c r="Q216" i="20"/>
  <c r="M216" i="20"/>
  <c r="I216" i="20"/>
  <c r="E216" i="20"/>
  <c r="Y215" i="20"/>
  <c r="U215" i="20"/>
  <c r="Q215" i="20"/>
  <c r="M215" i="20"/>
  <c r="I215" i="20"/>
  <c r="E215" i="20"/>
  <c r="Y214" i="20"/>
  <c r="U214" i="20"/>
  <c r="Q214" i="20"/>
  <c r="M214" i="20"/>
  <c r="I214" i="20"/>
  <c r="E214" i="20"/>
  <c r="Y213" i="20"/>
  <c r="U213" i="20"/>
  <c r="Q213" i="20"/>
  <c r="M213" i="20"/>
  <c r="I213" i="20"/>
  <c r="E213" i="20"/>
  <c r="Y212" i="20"/>
  <c r="U212" i="20"/>
  <c r="Q212" i="20"/>
  <c r="M212" i="20"/>
  <c r="I212" i="20"/>
  <c r="E212" i="20"/>
  <c r="Y211" i="20"/>
  <c r="U211" i="20"/>
  <c r="Q211" i="20"/>
  <c r="M211" i="20"/>
  <c r="I211" i="20"/>
  <c r="E211" i="20"/>
  <c r="Y210" i="20"/>
  <c r="U210" i="20"/>
  <c r="Q210" i="20"/>
  <c r="M210" i="20"/>
  <c r="I210" i="20"/>
  <c r="E210" i="20"/>
  <c r="Y209" i="20"/>
  <c r="U209" i="20"/>
  <c r="Q209" i="20"/>
  <c r="M209" i="20"/>
  <c r="I209" i="20"/>
  <c r="E209" i="20"/>
  <c r="Y208" i="20"/>
  <c r="U208" i="20"/>
  <c r="Q208" i="20"/>
  <c r="M208" i="20"/>
  <c r="I208" i="20"/>
  <c r="E208" i="20"/>
  <c r="Y207" i="20"/>
  <c r="U207" i="20"/>
  <c r="Q207" i="20"/>
  <c r="M207" i="20"/>
  <c r="I207" i="20"/>
  <c r="E207" i="20"/>
  <c r="Y206" i="20"/>
  <c r="U206" i="20"/>
  <c r="Q206" i="20"/>
  <c r="M206" i="20"/>
  <c r="I206" i="20"/>
  <c r="E206" i="20"/>
  <c r="Y205" i="20"/>
  <c r="U205" i="20"/>
  <c r="Q205" i="20"/>
  <c r="M205" i="20"/>
  <c r="I205" i="20"/>
  <c r="E205" i="20"/>
  <c r="Y204" i="20"/>
  <c r="U204" i="20"/>
  <c r="Q204" i="20"/>
  <c r="M204" i="20"/>
  <c r="I204" i="20"/>
  <c r="E204" i="20"/>
  <c r="Y203" i="20"/>
  <c r="U203" i="20"/>
  <c r="Q203" i="20"/>
  <c r="M203" i="20"/>
  <c r="I203" i="20"/>
  <c r="E203" i="20"/>
  <c r="Y202" i="20"/>
  <c r="U202" i="20"/>
  <c r="Q202" i="20"/>
  <c r="M202" i="20"/>
  <c r="I202" i="20"/>
  <c r="E202" i="20"/>
  <c r="Y201" i="20"/>
  <c r="U201" i="20"/>
  <c r="Q201" i="20"/>
  <c r="M201" i="20"/>
  <c r="I201" i="20"/>
  <c r="E201" i="20"/>
  <c r="Y200" i="20"/>
  <c r="U200" i="20"/>
  <c r="Q200" i="20"/>
  <c r="M200" i="20"/>
  <c r="I200" i="20"/>
  <c r="E200" i="20"/>
  <c r="Y199" i="20"/>
  <c r="U199" i="20"/>
  <c r="Q199" i="20"/>
  <c r="M199" i="20"/>
  <c r="I199" i="20"/>
  <c r="E199" i="20"/>
  <c r="Y198" i="20"/>
  <c r="U198" i="20"/>
  <c r="Q198" i="20"/>
  <c r="M198" i="20"/>
  <c r="I198" i="20"/>
  <c r="E198" i="20"/>
  <c r="Y197" i="20"/>
  <c r="U197" i="20"/>
  <c r="Q197" i="20"/>
  <c r="M197" i="20"/>
  <c r="I197" i="20"/>
  <c r="E197" i="20"/>
  <c r="Y196" i="20"/>
  <c r="U196" i="20"/>
  <c r="Q196" i="20"/>
  <c r="M196" i="20"/>
  <c r="I196" i="20"/>
  <c r="E196" i="20"/>
  <c r="Y195" i="20"/>
  <c r="U195" i="20"/>
  <c r="Q195" i="20"/>
  <c r="M195" i="20"/>
  <c r="I195" i="20"/>
  <c r="E195" i="20"/>
  <c r="Y194" i="20"/>
  <c r="U194" i="20"/>
  <c r="Q194" i="20"/>
  <c r="M194" i="20"/>
  <c r="I194" i="20"/>
  <c r="E194" i="20"/>
  <c r="Y193" i="20"/>
  <c r="U193" i="20"/>
  <c r="Q193" i="20"/>
  <c r="M193" i="20"/>
  <c r="I193" i="20"/>
  <c r="E193" i="20"/>
  <c r="Y192" i="20"/>
  <c r="U192" i="20"/>
  <c r="Q192" i="20"/>
  <c r="M192" i="20"/>
  <c r="I192" i="20"/>
  <c r="E192" i="20"/>
  <c r="Y191" i="20"/>
  <c r="U191" i="20"/>
  <c r="Q191" i="20"/>
  <c r="M191" i="20"/>
  <c r="I191" i="20"/>
  <c r="E191" i="20"/>
  <c r="Y190" i="20"/>
  <c r="U190" i="20"/>
  <c r="Q190" i="20"/>
  <c r="M190" i="20"/>
  <c r="I190" i="20"/>
  <c r="E190" i="20"/>
  <c r="Y189" i="20"/>
  <c r="U189" i="20"/>
  <c r="Q189" i="20"/>
  <c r="M189" i="20"/>
  <c r="I189" i="20"/>
  <c r="E189" i="20"/>
  <c r="Y188" i="20"/>
  <c r="U188" i="20"/>
  <c r="Q188" i="20"/>
  <c r="M188" i="20"/>
  <c r="I188" i="20"/>
  <c r="E188" i="20"/>
  <c r="Y187" i="20"/>
  <c r="U187" i="20"/>
  <c r="S358" i="20"/>
  <c r="T322" i="20"/>
  <c r="X312" i="20"/>
  <c r="U305" i="20"/>
  <c r="E300" i="20"/>
  <c r="U294" i="20"/>
  <c r="T290" i="20"/>
  <c r="G287" i="20"/>
  <c r="Q283" i="20"/>
  <c r="D280" i="20"/>
  <c r="O276" i="20"/>
  <c r="K274" i="20"/>
  <c r="N273" i="20"/>
  <c r="P272" i="20"/>
  <c r="S271" i="20"/>
  <c r="V270" i="20"/>
  <c r="X269" i="20"/>
  <c r="C269" i="20"/>
  <c r="F268" i="20"/>
  <c r="H267" i="20"/>
  <c r="K266" i="20"/>
  <c r="N265" i="20"/>
  <c r="P264" i="20"/>
  <c r="S263" i="20"/>
  <c r="V262" i="20"/>
  <c r="X261" i="20"/>
  <c r="C261" i="20"/>
  <c r="F260" i="20"/>
  <c r="H259" i="20"/>
  <c r="K258" i="20"/>
  <c r="N257" i="20"/>
  <c r="P256" i="20"/>
  <c r="S255" i="20"/>
  <c r="V254" i="20"/>
  <c r="D254" i="20"/>
  <c r="L253" i="20"/>
  <c r="T252" i="20"/>
  <c r="D252" i="20"/>
  <c r="L251" i="20"/>
  <c r="T250" i="20"/>
  <c r="D250" i="20"/>
  <c r="L249" i="20"/>
  <c r="T248" i="20"/>
  <c r="D248" i="20"/>
  <c r="L247" i="20"/>
  <c r="T246" i="20"/>
  <c r="D246" i="20"/>
  <c r="L245" i="20"/>
  <c r="T244" i="20"/>
  <c r="D244" i="20"/>
  <c r="L243" i="20"/>
  <c r="T242" i="20"/>
  <c r="D242" i="20"/>
  <c r="L241" i="20"/>
  <c r="T240" i="20"/>
  <c r="N240" i="20"/>
  <c r="I240" i="20"/>
  <c r="D240" i="20"/>
  <c r="V239" i="20"/>
  <c r="Q239" i="20"/>
  <c r="L239" i="20"/>
  <c r="F239" i="20"/>
  <c r="Y238" i="20"/>
  <c r="T238" i="20"/>
  <c r="N238" i="20"/>
  <c r="I238" i="20"/>
  <c r="D238" i="20"/>
  <c r="V237" i="20"/>
  <c r="Q237" i="20"/>
  <c r="L237" i="20"/>
  <c r="F237" i="20"/>
  <c r="Y236" i="20"/>
  <c r="T236" i="20"/>
  <c r="N236" i="20"/>
  <c r="I236" i="20"/>
  <c r="D236" i="20"/>
  <c r="V235" i="20"/>
  <c r="Q235" i="20"/>
  <c r="L235" i="20"/>
  <c r="F235" i="20"/>
  <c r="Y234" i="20"/>
  <c r="T234" i="20"/>
  <c r="N234" i="20"/>
  <c r="I234" i="20"/>
  <c r="D234" i="20"/>
  <c r="V233" i="20"/>
  <c r="Q233" i="20"/>
  <c r="L233" i="20"/>
  <c r="F233" i="20"/>
  <c r="Y232" i="20"/>
  <c r="T232" i="20"/>
  <c r="N232" i="20"/>
  <c r="I232" i="20"/>
  <c r="D232" i="20"/>
  <c r="V231" i="20"/>
  <c r="Q231" i="20"/>
  <c r="L231" i="20"/>
  <c r="F231" i="20"/>
  <c r="Y230" i="20"/>
  <c r="T230" i="20"/>
  <c r="N230" i="20"/>
  <c r="I230" i="20"/>
  <c r="D230" i="20"/>
  <c r="V229" i="20"/>
  <c r="Q229" i="20"/>
  <c r="L229" i="20"/>
  <c r="F229" i="20"/>
  <c r="Y228" i="20"/>
  <c r="T228" i="20"/>
  <c r="N228" i="20"/>
  <c r="I228" i="20"/>
  <c r="D228" i="20"/>
  <c r="V227" i="20"/>
  <c r="Q227" i="20"/>
  <c r="L227" i="20"/>
  <c r="F227" i="20"/>
  <c r="Y226" i="20"/>
  <c r="T226" i="20"/>
  <c r="N226" i="20"/>
  <c r="I226" i="20"/>
  <c r="D226" i="20"/>
  <c r="V225" i="20"/>
  <c r="Q225" i="20"/>
  <c r="L225" i="20"/>
  <c r="F225" i="20"/>
  <c r="Y224" i="20"/>
  <c r="T224" i="20"/>
  <c r="N224" i="20"/>
  <c r="I224" i="20"/>
  <c r="D224" i="20"/>
  <c r="V223" i="20"/>
  <c r="Q223" i="20"/>
  <c r="L223" i="20"/>
  <c r="F223" i="20"/>
  <c r="Y222" i="20"/>
  <c r="T222" i="20"/>
  <c r="N222" i="20"/>
  <c r="I222" i="20"/>
  <c r="D222" i="20"/>
  <c r="V221" i="20"/>
  <c r="Q221" i="20"/>
  <c r="L221" i="20"/>
  <c r="F221" i="20"/>
  <c r="Y220" i="20"/>
  <c r="T220" i="20"/>
  <c r="N220" i="20"/>
  <c r="I220" i="20"/>
  <c r="D220" i="20"/>
  <c r="W219" i="20"/>
  <c r="S219" i="20"/>
  <c r="O219" i="20"/>
  <c r="K219" i="20"/>
  <c r="G219" i="20"/>
  <c r="C219" i="20"/>
  <c r="W218" i="20"/>
  <c r="S218" i="20"/>
  <c r="O218" i="20"/>
  <c r="K218" i="20"/>
  <c r="G218" i="20"/>
  <c r="C218" i="20"/>
  <c r="W217" i="20"/>
  <c r="S217" i="20"/>
  <c r="O217" i="20"/>
  <c r="K217" i="20"/>
  <c r="G217" i="20"/>
  <c r="C217" i="20"/>
  <c r="W216" i="20"/>
  <c r="S216" i="20"/>
  <c r="O216" i="20"/>
  <c r="K216" i="20"/>
  <c r="G216" i="20"/>
  <c r="C216" i="20"/>
  <c r="W215" i="20"/>
  <c r="S215" i="20"/>
  <c r="O215" i="20"/>
  <c r="K215" i="20"/>
  <c r="G215" i="20"/>
  <c r="C215" i="20"/>
  <c r="W214" i="20"/>
  <c r="S214" i="20"/>
  <c r="O214" i="20"/>
  <c r="K214" i="20"/>
  <c r="G214" i="20"/>
  <c r="C214" i="20"/>
  <c r="W213" i="20"/>
  <c r="S213" i="20"/>
  <c r="O213" i="20"/>
  <c r="K213" i="20"/>
  <c r="G213" i="20"/>
  <c r="C213" i="20"/>
  <c r="W212" i="20"/>
  <c r="S212" i="20"/>
  <c r="O212" i="20"/>
  <c r="K212" i="20"/>
  <c r="G212" i="20"/>
  <c r="C212" i="20"/>
  <c r="W211" i="20"/>
  <c r="S211" i="20"/>
  <c r="O211" i="20"/>
  <c r="K211" i="20"/>
  <c r="G211" i="20"/>
  <c r="C211" i="20"/>
  <c r="W210" i="20"/>
  <c r="S210" i="20"/>
  <c r="O210" i="20"/>
  <c r="K210" i="20"/>
  <c r="G210" i="20"/>
  <c r="C210" i="20"/>
  <c r="W209" i="20"/>
  <c r="S209" i="20"/>
  <c r="O209" i="20"/>
  <c r="K209" i="20"/>
  <c r="G209" i="20"/>
  <c r="C209" i="20"/>
  <c r="W208" i="20"/>
  <c r="S208" i="20"/>
  <c r="O208" i="20"/>
  <c r="K208" i="20"/>
  <c r="G208" i="20"/>
  <c r="C208" i="20"/>
  <c r="W207" i="20"/>
  <c r="S207" i="20"/>
  <c r="O207" i="20"/>
  <c r="K207" i="20"/>
  <c r="G207" i="20"/>
  <c r="C207" i="20"/>
  <c r="W206" i="20"/>
  <c r="S206" i="20"/>
  <c r="O206" i="20"/>
  <c r="K206" i="20"/>
  <c r="G206" i="20"/>
  <c r="C206" i="20"/>
  <c r="W205" i="20"/>
  <c r="S205" i="20"/>
  <c r="O205" i="20"/>
  <c r="K205" i="20"/>
  <c r="G205" i="20"/>
  <c r="C205" i="20"/>
  <c r="W204" i="20"/>
  <c r="S204" i="20"/>
  <c r="O204" i="20"/>
  <c r="K204" i="20"/>
  <c r="G204" i="20"/>
  <c r="C204" i="20"/>
  <c r="W203" i="20"/>
  <c r="S203" i="20"/>
  <c r="O203" i="20"/>
  <c r="K203" i="20"/>
  <c r="G203" i="20"/>
  <c r="C203" i="20"/>
  <c r="W202" i="20"/>
  <c r="S202" i="20"/>
  <c r="O202" i="20"/>
  <c r="K202" i="20"/>
  <c r="G202" i="20"/>
  <c r="C202" i="20"/>
  <c r="W201" i="20"/>
  <c r="S201" i="20"/>
  <c r="O201" i="20"/>
  <c r="K201" i="20"/>
  <c r="G201" i="20"/>
  <c r="C201" i="20"/>
  <c r="W200" i="20"/>
  <c r="S200" i="20"/>
  <c r="O200" i="20"/>
  <c r="K200" i="20"/>
  <c r="G200" i="20"/>
  <c r="C200" i="20"/>
  <c r="W199" i="20"/>
  <c r="S199" i="20"/>
  <c r="O199" i="20"/>
  <c r="K199" i="20"/>
  <c r="G199" i="20"/>
  <c r="C199" i="20"/>
  <c r="W198" i="20"/>
  <c r="S198" i="20"/>
  <c r="O198" i="20"/>
  <c r="K198" i="20"/>
  <c r="G198" i="20"/>
  <c r="C198" i="20"/>
  <c r="W197" i="20"/>
  <c r="S197" i="20"/>
  <c r="O197" i="20"/>
  <c r="D338" i="20"/>
  <c r="D320" i="20"/>
  <c r="E311" i="20"/>
  <c r="E304" i="20"/>
  <c r="U298" i="20"/>
  <c r="M293" i="20"/>
  <c r="W289" i="20"/>
  <c r="I286" i="20"/>
  <c r="T282" i="20"/>
  <c r="G279" i="20"/>
  <c r="Q275" i="20"/>
  <c r="F274" i="20"/>
  <c r="H273" i="20"/>
  <c r="K272" i="20"/>
  <c r="N271" i="20"/>
  <c r="P270" i="20"/>
  <c r="S269" i="20"/>
  <c r="V268" i="20"/>
  <c r="X267" i="20"/>
  <c r="C267" i="20"/>
  <c r="F266" i="20"/>
  <c r="H265" i="20"/>
  <c r="K264" i="20"/>
  <c r="N263" i="20"/>
  <c r="P262" i="20"/>
  <c r="S261" i="20"/>
  <c r="V260" i="20"/>
  <c r="X259" i="20"/>
  <c r="C259" i="20"/>
  <c r="F258" i="20"/>
  <c r="H257" i="20"/>
  <c r="K256" i="20"/>
  <c r="N255" i="20"/>
  <c r="P254" i="20"/>
  <c r="X253" i="20"/>
  <c r="H253" i="20"/>
  <c r="P252" i="20"/>
  <c r="X251" i="20"/>
  <c r="H251" i="20"/>
  <c r="P250" i="20"/>
  <c r="X249" i="20"/>
  <c r="H249" i="20"/>
  <c r="P248" i="20"/>
  <c r="X247" i="20"/>
  <c r="H247" i="20"/>
  <c r="P246" i="20"/>
  <c r="X245" i="20"/>
  <c r="H245" i="20"/>
  <c r="P244" i="20"/>
  <c r="X243" i="20"/>
  <c r="H243" i="20"/>
  <c r="P242" i="20"/>
  <c r="X241" i="20"/>
  <c r="H241" i="20"/>
  <c r="R240" i="20"/>
  <c r="M240" i="20"/>
  <c r="H240" i="20"/>
  <c r="B240" i="20"/>
  <c r="U239" i="20"/>
  <c r="P239" i="20"/>
  <c r="J239" i="20"/>
  <c r="E239" i="20"/>
  <c r="X238" i="20"/>
  <c r="R238" i="20"/>
  <c r="M238" i="20"/>
  <c r="H238" i="20"/>
  <c r="B238" i="20"/>
  <c r="U237" i="20"/>
  <c r="P237" i="20"/>
  <c r="J237" i="20"/>
  <c r="E237" i="20"/>
  <c r="X236" i="20"/>
  <c r="R236" i="20"/>
  <c r="M236" i="20"/>
  <c r="H236" i="20"/>
  <c r="B236" i="20"/>
  <c r="U235" i="20"/>
  <c r="P235" i="20"/>
  <c r="J235" i="20"/>
  <c r="E235" i="20"/>
  <c r="X234" i="20"/>
  <c r="R234" i="20"/>
  <c r="M234" i="20"/>
  <c r="H234" i="20"/>
  <c r="B234" i="20"/>
  <c r="U233" i="20"/>
  <c r="P233" i="20"/>
  <c r="J233" i="20"/>
  <c r="E233" i="20"/>
  <c r="X232" i="20"/>
  <c r="R232" i="20"/>
  <c r="M232" i="20"/>
  <c r="H232" i="20"/>
  <c r="B232" i="20"/>
  <c r="U231" i="20"/>
  <c r="P231" i="20"/>
  <c r="J231" i="20"/>
  <c r="E231" i="20"/>
  <c r="X230" i="20"/>
  <c r="R230" i="20"/>
  <c r="M230" i="20"/>
  <c r="H230" i="20"/>
  <c r="B230" i="20"/>
  <c r="U229" i="20"/>
  <c r="P229" i="20"/>
  <c r="J229" i="20"/>
  <c r="E229" i="20"/>
  <c r="X228" i="20"/>
  <c r="R228" i="20"/>
  <c r="M228" i="20"/>
  <c r="H228" i="20"/>
  <c r="B228" i="20"/>
  <c r="U227" i="20"/>
  <c r="P227" i="20"/>
  <c r="J227" i="20"/>
  <c r="E227" i="20"/>
  <c r="X226" i="20"/>
  <c r="R226" i="20"/>
  <c r="M226" i="20"/>
  <c r="H226" i="20"/>
  <c r="B226" i="20"/>
  <c r="U225" i="20"/>
  <c r="P225" i="20"/>
  <c r="J225" i="20"/>
  <c r="E225" i="20"/>
  <c r="X224" i="20"/>
  <c r="R224" i="20"/>
  <c r="M224" i="20"/>
  <c r="H224" i="20"/>
  <c r="B224" i="20"/>
  <c r="U223" i="20"/>
  <c r="P223" i="20"/>
  <c r="J223" i="20"/>
  <c r="E223" i="20"/>
  <c r="X222" i="20"/>
  <c r="R222" i="20"/>
  <c r="M222" i="20"/>
  <c r="H222" i="20"/>
  <c r="B222" i="20"/>
  <c r="U221" i="20"/>
  <c r="P221" i="20"/>
  <c r="J221" i="20"/>
  <c r="E221" i="20"/>
  <c r="X220" i="20"/>
  <c r="R220" i="20"/>
  <c r="M220" i="20"/>
  <c r="H220" i="20"/>
  <c r="B220" i="20"/>
  <c r="V219" i="20"/>
  <c r="R219" i="20"/>
  <c r="N219" i="20"/>
  <c r="J219" i="20"/>
  <c r="F219" i="20"/>
  <c r="B219" i="20"/>
  <c r="V218" i="20"/>
  <c r="R218" i="20"/>
  <c r="N218" i="20"/>
  <c r="J218" i="20"/>
  <c r="F218" i="20"/>
  <c r="B218" i="20"/>
  <c r="V217" i="20"/>
  <c r="R217" i="20"/>
  <c r="N217" i="20"/>
  <c r="J217" i="20"/>
  <c r="F217" i="20"/>
  <c r="B217" i="20"/>
  <c r="V216" i="20"/>
  <c r="R216" i="20"/>
  <c r="N216" i="20"/>
  <c r="J216" i="20"/>
  <c r="F216" i="20"/>
  <c r="B216" i="20"/>
  <c r="V215" i="20"/>
  <c r="R215" i="20"/>
  <c r="N215" i="20"/>
  <c r="J215" i="20"/>
  <c r="F215" i="20"/>
  <c r="B215" i="20"/>
  <c r="V214" i="20"/>
  <c r="R214" i="20"/>
  <c r="N214" i="20"/>
  <c r="J214" i="20"/>
  <c r="F214" i="20"/>
  <c r="B214" i="20"/>
  <c r="V213" i="20"/>
  <c r="R213" i="20"/>
  <c r="N213" i="20"/>
  <c r="J213" i="20"/>
  <c r="F213" i="20"/>
  <c r="B213" i="20"/>
  <c r="V212" i="20"/>
  <c r="R212" i="20"/>
  <c r="N212" i="20"/>
  <c r="J212" i="20"/>
  <c r="F212" i="20"/>
  <c r="B212" i="20"/>
  <c r="V211" i="20"/>
  <c r="R211" i="20"/>
  <c r="N211" i="20"/>
  <c r="J211" i="20"/>
  <c r="F211" i="20"/>
  <c r="B211" i="20"/>
  <c r="V210" i="20"/>
  <c r="R210" i="20"/>
  <c r="N210" i="20"/>
  <c r="J210" i="20"/>
  <c r="F210" i="20"/>
  <c r="B210" i="20"/>
  <c r="V209" i="20"/>
  <c r="R209" i="20"/>
  <c r="N209" i="20"/>
  <c r="J209" i="20"/>
  <c r="F209" i="20"/>
  <c r="B209" i="20"/>
  <c r="V208" i="20"/>
  <c r="R208" i="20"/>
  <c r="N208" i="20"/>
  <c r="J208" i="20"/>
  <c r="F208" i="20"/>
  <c r="B208" i="20"/>
  <c r="V207" i="20"/>
  <c r="R207" i="20"/>
  <c r="N207" i="20"/>
  <c r="J207" i="20"/>
  <c r="F207" i="20"/>
  <c r="B207" i="20"/>
  <c r="V206" i="20"/>
  <c r="R206" i="20"/>
  <c r="N206" i="20"/>
  <c r="J206" i="20"/>
  <c r="F206" i="20"/>
  <c r="B206" i="20"/>
  <c r="V205" i="20"/>
  <c r="R205" i="20"/>
  <c r="N205" i="20"/>
  <c r="J205" i="20"/>
  <c r="F205" i="20"/>
  <c r="B205" i="20"/>
  <c r="V204" i="20"/>
  <c r="R204" i="20"/>
  <c r="N204" i="20"/>
  <c r="J204" i="20"/>
  <c r="F204" i="20"/>
  <c r="B204" i="20"/>
  <c r="V203" i="20"/>
  <c r="R203" i="20"/>
  <c r="N203" i="20"/>
  <c r="J203" i="20"/>
  <c r="F203" i="20"/>
  <c r="B203" i="20"/>
  <c r="V202" i="20"/>
  <c r="R202" i="20"/>
  <c r="N202" i="20"/>
  <c r="J202" i="20"/>
  <c r="F202" i="20"/>
  <c r="B202" i="20"/>
  <c r="V201" i="20"/>
  <c r="R201" i="20"/>
  <c r="N201" i="20"/>
  <c r="J201" i="20"/>
  <c r="F201" i="20"/>
  <c r="B201" i="20"/>
  <c r="V200" i="20"/>
  <c r="R200" i="20"/>
  <c r="N200" i="20"/>
  <c r="J200" i="20"/>
  <c r="F200" i="20"/>
  <c r="B200" i="20"/>
  <c r="V199" i="20"/>
  <c r="R199" i="20"/>
  <c r="N199" i="20"/>
  <c r="J199" i="20"/>
  <c r="F199" i="20"/>
  <c r="B199" i="20"/>
  <c r="V198" i="20"/>
  <c r="R198" i="20"/>
  <c r="N198" i="20"/>
  <c r="J198" i="20"/>
  <c r="F198" i="20"/>
  <c r="B198" i="20"/>
  <c r="V197" i="20"/>
  <c r="R197" i="20"/>
  <c r="N197" i="20"/>
  <c r="J197" i="20"/>
  <c r="F197" i="20"/>
  <c r="B197" i="20"/>
  <c r="V196" i="20"/>
  <c r="R196" i="20"/>
  <c r="N196" i="20"/>
  <c r="J196" i="20"/>
  <c r="F196" i="20"/>
  <c r="B196" i="20"/>
  <c r="V195" i="20"/>
  <c r="R195" i="20"/>
  <c r="N195" i="20"/>
  <c r="J195" i="20"/>
  <c r="F195" i="20"/>
  <c r="B195" i="20"/>
  <c r="V194" i="20"/>
  <c r="R194" i="20"/>
  <c r="N194" i="20"/>
  <c r="J194" i="20"/>
  <c r="F194" i="20"/>
  <c r="B194" i="20"/>
  <c r="V193" i="20"/>
  <c r="R193" i="20"/>
  <c r="N193" i="20"/>
  <c r="J193" i="20"/>
  <c r="F193" i="20"/>
  <c r="B193" i="20"/>
  <c r="V192" i="20"/>
  <c r="R192" i="20"/>
  <c r="N192" i="20"/>
  <c r="J192" i="20"/>
  <c r="F192" i="20"/>
  <c r="B192" i="20"/>
  <c r="V191" i="20"/>
  <c r="R191" i="20"/>
  <c r="N191" i="20"/>
  <c r="J191" i="20"/>
  <c r="F191" i="20"/>
  <c r="B191" i="20"/>
  <c r="V190" i="20"/>
  <c r="R190" i="20"/>
  <c r="N190" i="20"/>
  <c r="J190" i="20"/>
  <c r="F190" i="20"/>
  <c r="B190" i="20"/>
  <c r="V189" i="20"/>
  <c r="R189" i="20"/>
  <c r="N189" i="20"/>
  <c r="J189" i="20"/>
  <c r="F189" i="20"/>
  <c r="B189" i="20"/>
  <c r="V188" i="20"/>
  <c r="R188" i="20"/>
  <c r="N188" i="20"/>
  <c r="J188" i="20"/>
  <c r="F188" i="20"/>
  <c r="B188" i="20"/>
  <c r="V187" i="20"/>
  <c r="R187" i="20"/>
  <c r="N187" i="20"/>
  <c r="J187" i="20"/>
  <c r="F187" i="20"/>
  <c r="B187" i="20"/>
  <c r="V186" i="20"/>
  <c r="R186" i="20"/>
  <c r="N186" i="20"/>
  <c r="J186" i="20"/>
  <c r="F186" i="20"/>
  <c r="B186" i="20"/>
  <c r="V185" i="20"/>
  <c r="R185" i="20"/>
  <c r="N185" i="20"/>
  <c r="J185" i="20"/>
  <c r="F185" i="20"/>
  <c r="B185" i="20"/>
  <c r="V184" i="20"/>
  <c r="R184" i="20"/>
  <c r="N184" i="20"/>
  <c r="J184" i="20"/>
  <c r="F184" i="20"/>
  <c r="B184" i="20"/>
  <c r="V183" i="20"/>
  <c r="R183" i="20"/>
  <c r="N183" i="20"/>
  <c r="J183" i="20"/>
  <c r="F183" i="20"/>
  <c r="B183" i="20"/>
  <c r="V182" i="20"/>
  <c r="R182" i="20"/>
  <c r="N182" i="20"/>
  <c r="J182" i="20"/>
  <c r="F182" i="20"/>
  <c r="B182" i="20"/>
  <c r="V181" i="20"/>
  <c r="R181" i="20"/>
  <c r="N181" i="20"/>
  <c r="J181" i="20"/>
  <c r="F181" i="20"/>
  <c r="B181" i="20"/>
  <c r="V180" i="20"/>
  <c r="R180" i="20"/>
  <c r="N180" i="20"/>
  <c r="J180" i="20"/>
  <c r="F180" i="20"/>
  <c r="B180" i="20"/>
  <c r="V179" i="20"/>
  <c r="R179" i="20"/>
  <c r="N179" i="20"/>
  <c r="J179" i="20"/>
  <c r="F179" i="20"/>
  <c r="B179" i="20"/>
  <c r="V178" i="20"/>
  <c r="R178" i="20"/>
  <c r="N178" i="20"/>
  <c r="J178" i="20"/>
  <c r="F178" i="20"/>
  <c r="B178" i="20"/>
  <c r="V177" i="20"/>
  <c r="R177" i="20"/>
  <c r="N177" i="20"/>
  <c r="J177" i="20"/>
  <c r="F177" i="20"/>
  <c r="B177" i="20"/>
  <c r="V176" i="20"/>
  <c r="R176" i="20"/>
  <c r="N176" i="20"/>
  <c r="J176" i="20"/>
  <c r="F176" i="20"/>
  <c r="B176" i="20"/>
  <c r="V175" i="20"/>
  <c r="R175" i="20"/>
  <c r="N175" i="20"/>
  <c r="J175" i="20"/>
  <c r="F175" i="20"/>
  <c r="B175" i="20"/>
  <c r="V174" i="20"/>
  <c r="R174" i="20"/>
  <c r="N174" i="20"/>
  <c r="J174" i="20"/>
  <c r="F174" i="20"/>
  <c r="B174" i="20"/>
  <c r="V173" i="20"/>
  <c r="R173" i="20"/>
  <c r="N173" i="20"/>
  <c r="J173" i="20"/>
  <c r="F173" i="20"/>
  <c r="B173" i="20"/>
  <c r="V172" i="20"/>
  <c r="R172" i="20"/>
  <c r="P307" i="20"/>
  <c r="D288" i="20"/>
  <c r="S274" i="20"/>
  <c r="C271" i="20"/>
  <c r="N267" i="20"/>
  <c r="X263" i="20"/>
  <c r="K260" i="20"/>
  <c r="V256" i="20"/>
  <c r="P253" i="20"/>
  <c r="X250" i="20"/>
  <c r="H248" i="20"/>
  <c r="P245" i="20"/>
  <c r="X242" i="20"/>
  <c r="P240" i="20"/>
  <c r="R239" i="20"/>
  <c r="U238" i="20"/>
  <c r="X237" i="20"/>
  <c r="B237" i="20"/>
  <c r="E236" i="20"/>
  <c r="H235" i="20"/>
  <c r="J234" i="20"/>
  <c r="M233" i="20"/>
  <c r="P232" i="20"/>
  <c r="R231" i="20"/>
  <c r="U230" i="20"/>
  <c r="X229" i="20"/>
  <c r="B229" i="20"/>
  <c r="E228" i="20"/>
  <c r="H227" i="20"/>
  <c r="J226" i="20"/>
  <c r="M225" i="20"/>
  <c r="P224" i="20"/>
  <c r="R223" i="20"/>
  <c r="U222" i="20"/>
  <c r="X221" i="20"/>
  <c r="B221" i="20"/>
  <c r="E220" i="20"/>
  <c r="L219" i="20"/>
  <c r="T218" i="20"/>
  <c r="D218" i="20"/>
  <c r="L217" i="20"/>
  <c r="T216" i="20"/>
  <c r="D216" i="20"/>
  <c r="L215" i="20"/>
  <c r="T214" i="20"/>
  <c r="D214" i="20"/>
  <c r="L213" i="20"/>
  <c r="T212" i="20"/>
  <c r="D212" i="20"/>
  <c r="L211" i="20"/>
  <c r="T210" i="20"/>
  <c r="D210" i="20"/>
  <c r="L209" i="20"/>
  <c r="T208" i="20"/>
  <c r="D208" i="20"/>
  <c r="L207" i="20"/>
  <c r="T206" i="20"/>
  <c r="D206" i="20"/>
  <c r="L205" i="20"/>
  <c r="T204" i="20"/>
  <c r="D204" i="20"/>
  <c r="L203" i="20"/>
  <c r="T202" i="20"/>
  <c r="D202" i="20"/>
  <c r="L201" i="20"/>
  <c r="T200" i="20"/>
  <c r="D200" i="20"/>
  <c r="L199" i="20"/>
  <c r="T198" i="20"/>
  <c r="D198" i="20"/>
  <c r="L197" i="20"/>
  <c r="D197" i="20"/>
  <c r="T196" i="20"/>
  <c r="L196" i="20"/>
  <c r="D196" i="20"/>
  <c r="T195" i="20"/>
  <c r="L195" i="20"/>
  <c r="D195" i="20"/>
  <c r="T194" i="20"/>
  <c r="L194" i="20"/>
  <c r="D194" i="20"/>
  <c r="T193" i="20"/>
  <c r="L193" i="20"/>
  <c r="D193" i="20"/>
  <c r="T192" i="20"/>
  <c r="L192" i="20"/>
  <c r="D192" i="20"/>
  <c r="T191" i="20"/>
  <c r="L191" i="20"/>
  <c r="D191" i="20"/>
  <c r="T190" i="20"/>
  <c r="L190" i="20"/>
  <c r="D190" i="20"/>
  <c r="T189" i="20"/>
  <c r="L189" i="20"/>
  <c r="D189" i="20"/>
  <c r="T188" i="20"/>
  <c r="L188" i="20"/>
  <c r="D188" i="20"/>
  <c r="T187" i="20"/>
  <c r="O187" i="20"/>
  <c r="I187" i="20"/>
  <c r="D187" i="20"/>
  <c r="W186" i="20"/>
  <c r="Q186" i="20"/>
  <c r="L186" i="20"/>
  <c r="G186" i="20"/>
  <c r="Y185" i="20"/>
  <c r="T185" i="20"/>
  <c r="O185" i="20"/>
  <c r="I185" i="20"/>
  <c r="D185" i="20"/>
  <c r="W184" i="20"/>
  <c r="Q184" i="20"/>
  <c r="L184" i="20"/>
  <c r="G184" i="20"/>
  <c r="Y183" i="20"/>
  <c r="T183" i="20"/>
  <c r="O183" i="20"/>
  <c r="I183" i="20"/>
  <c r="D183" i="20"/>
  <c r="W182" i="20"/>
  <c r="Q182" i="20"/>
  <c r="L182" i="20"/>
  <c r="G182" i="20"/>
  <c r="Y181" i="20"/>
  <c r="T181" i="20"/>
  <c r="O181" i="20"/>
  <c r="I181" i="20"/>
  <c r="D181" i="20"/>
  <c r="W180" i="20"/>
  <c r="Q180" i="20"/>
  <c r="L180" i="20"/>
  <c r="G180" i="20"/>
  <c r="Y179" i="20"/>
  <c r="T179" i="20"/>
  <c r="O179" i="20"/>
  <c r="I179" i="20"/>
  <c r="D179" i="20"/>
  <c r="W178" i="20"/>
  <c r="Q178" i="20"/>
  <c r="L178" i="20"/>
  <c r="G178" i="20"/>
  <c r="Y177" i="20"/>
  <c r="T177" i="20"/>
  <c r="O177" i="20"/>
  <c r="I177" i="20"/>
  <c r="D177" i="20"/>
  <c r="W176" i="20"/>
  <c r="Q176" i="20"/>
  <c r="L176" i="20"/>
  <c r="G176" i="20"/>
  <c r="Y175" i="20"/>
  <c r="T175" i="20"/>
  <c r="O175" i="20"/>
  <c r="I175" i="20"/>
  <c r="D175" i="20"/>
  <c r="W174" i="20"/>
  <c r="Q174" i="20"/>
  <c r="L174" i="20"/>
  <c r="G174" i="20"/>
  <c r="Y173" i="20"/>
  <c r="T173" i="20"/>
  <c r="O173" i="20"/>
  <c r="I173" i="20"/>
  <c r="D173" i="20"/>
  <c r="W172" i="20"/>
  <c r="Q172" i="20"/>
  <c r="M172" i="20"/>
  <c r="I172" i="20"/>
  <c r="E172" i="20"/>
  <c r="Y171" i="20"/>
  <c r="U171" i="20"/>
  <c r="Q171" i="20"/>
  <c r="M171" i="20"/>
  <c r="I171" i="20"/>
  <c r="E171" i="20"/>
  <c r="Y170" i="20"/>
  <c r="U170" i="20"/>
  <c r="Q170" i="20"/>
  <c r="M170" i="20"/>
  <c r="I170" i="20"/>
  <c r="E170" i="20"/>
  <c r="Y169" i="20"/>
  <c r="U169" i="20"/>
  <c r="Q169" i="20"/>
  <c r="M169" i="20"/>
  <c r="I169" i="20"/>
  <c r="E169" i="20"/>
  <c r="Y168" i="20"/>
  <c r="U168" i="20"/>
  <c r="Q168" i="20"/>
  <c r="M168" i="20"/>
  <c r="I168" i="20"/>
  <c r="E168" i="20"/>
  <c r="Y167" i="20"/>
  <c r="U167" i="20"/>
  <c r="Q167" i="20"/>
  <c r="M167" i="20"/>
  <c r="I167" i="20"/>
  <c r="E167" i="20"/>
  <c r="Y166" i="20"/>
  <c r="U166" i="20"/>
  <c r="Q166" i="20"/>
  <c r="M166" i="20"/>
  <c r="I166" i="20"/>
  <c r="E166" i="20"/>
  <c r="Y165" i="20"/>
  <c r="U165" i="20"/>
  <c r="Q165" i="20"/>
  <c r="M165" i="20"/>
  <c r="I165" i="20"/>
  <c r="E165" i="20"/>
  <c r="Y164" i="20"/>
  <c r="U164" i="20"/>
  <c r="Q164" i="20"/>
  <c r="M164" i="20"/>
  <c r="I164" i="20"/>
  <c r="E164" i="20"/>
  <c r="Y163" i="20"/>
  <c r="U163" i="20"/>
  <c r="Q163" i="20"/>
  <c r="M163" i="20"/>
  <c r="I163" i="20"/>
  <c r="E163" i="20"/>
  <c r="Y162" i="20"/>
  <c r="U162" i="20"/>
  <c r="Q162" i="20"/>
  <c r="M162" i="20"/>
  <c r="I162" i="20"/>
  <c r="E162" i="20"/>
  <c r="Y161" i="20"/>
  <c r="U161" i="20"/>
  <c r="Q161" i="20"/>
  <c r="M161" i="20"/>
  <c r="I161" i="20"/>
  <c r="E161" i="20"/>
  <c r="Y160" i="20"/>
  <c r="U160" i="20"/>
  <c r="Q160" i="20"/>
  <c r="M160" i="20"/>
  <c r="I160" i="20"/>
  <c r="E160" i="20"/>
  <c r="Y159" i="20"/>
  <c r="U159" i="20"/>
  <c r="Q159" i="20"/>
  <c r="M159" i="20"/>
  <c r="I159" i="20"/>
  <c r="E159" i="20"/>
  <c r="Y158" i="20"/>
  <c r="U158" i="20"/>
  <c r="Q158" i="20"/>
  <c r="M158" i="20"/>
  <c r="I158" i="20"/>
  <c r="E158" i="20"/>
  <c r="Y157" i="20"/>
  <c r="U157" i="20"/>
  <c r="Q157" i="20"/>
  <c r="M157" i="20"/>
  <c r="I157" i="20"/>
  <c r="E157" i="20"/>
  <c r="Y156" i="20"/>
  <c r="U156" i="20"/>
  <c r="Q156" i="20"/>
  <c r="M156" i="20"/>
  <c r="I156" i="20"/>
  <c r="E156" i="20"/>
  <c r="Y155" i="20"/>
  <c r="U155" i="20"/>
  <c r="Q155" i="20"/>
  <c r="M155" i="20"/>
  <c r="I155" i="20"/>
  <c r="E155" i="20"/>
  <c r="Y154" i="20"/>
  <c r="U154" i="20"/>
  <c r="Q154" i="20"/>
  <c r="M154" i="20"/>
  <c r="I154" i="20"/>
  <c r="E154" i="20"/>
  <c r="Y153" i="20"/>
  <c r="U153" i="20"/>
  <c r="Q153" i="20"/>
  <c r="M153" i="20"/>
  <c r="I153" i="20"/>
  <c r="E153" i="20"/>
  <c r="Y152" i="20"/>
  <c r="U152" i="20"/>
  <c r="Q152" i="20"/>
  <c r="M152" i="20"/>
  <c r="I152" i="20"/>
  <c r="E152" i="20"/>
  <c r="Y151" i="20"/>
  <c r="U151" i="20"/>
  <c r="Q151" i="20"/>
  <c r="M151" i="20"/>
  <c r="I151" i="20"/>
  <c r="E151" i="20"/>
  <c r="Y150" i="20"/>
  <c r="U150" i="20"/>
  <c r="Q150" i="20"/>
  <c r="M150" i="20"/>
  <c r="I150" i="20"/>
  <c r="E150" i="20"/>
  <c r="Y149" i="20"/>
  <c r="U149" i="20"/>
  <c r="Q149" i="20"/>
  <c r="M149" i="20"/>
  <c r="I149" i="20"/>
  <c r="E149" i="20"/>
  <c r="Y148" i="20"/>
  <c r="U148" i="20"/>
  <c r="Q148" i="20"/>
  <c r="M148" i="20"/>
  <c r="I148" i="20"/>
  <c r="E148" i="20"/>
  <c r="Y147" i="20"/>
  <c r="U147" i="20"/>
  <c r="Q147" i="20"/>
  <c r="M147" i="20"/>
  <c r="I147" i="20"/>
  <c r="E147" i="20"/>
  <c r="Y146" i="20"/>
  <c r="U146" i="20"/>
  <c r="Q146" i="20"/>
  <c r="M146" i="20"/>
  <c r="I146" i="20"/>
  <c r="E146" i="20"/>
  <c r="Y145" i="20"/>
  <c r="U145" i="20"/>
  <c r="Q145" i="20"/>
  <c r="M145" i="20"/>
  <c r="I145" i="20"/>
  <c r="E145" i="20"/>
  <c r="Y144" i="20"/>
  <c r="U144" i="20"/>
  <c r="Q144" i="20"/>
  <c r="M144" i="20"/>
  <c r="I144" i="20"/>
  <c r="E144" i="20"/>
  <c r="Y143" i="20"/>
  <c r="U143" i="20"/>
  <c r="Q143" i="20"/>
  <c r="M301" i="20"/>
  <c r="O284" i="20"/>
  <c r="S273" i="20"/>
  <c r="F270" i="20"/>
  <c r="P266" i="20"/>
  <c r="C263" i="20"/>
  <c r="N259" i="20"/>
  <c r="X255" i="20"/>
  <c r="X252" i="20"/>
  <c r="H250" i="20"/>
  <c r="P247" i="20"/>
  <c r="X244" i="20"/>
  <c r="H242" i="20"/>
  <c r="J240" i="20"/>
  <c r="M239" i="20"/>
  <c r="P238" i="20"/>
  <c r="R237" i="20"/>
  <c r="U236" i="20"/>
  <c r="X235" i="20"/>
  <c r="B235" i="20"/>
  <c r="E234" i="20"/>
  <c r="H233" i="20"/>
  <c r="J232" i="20"/>
  <c r="M231" i="20"/>
  <c r="P230" i="20"/>
  <c r="R229" i="20"/>
  <c r="U228" i="20"/>
  <c r="X227" i="20"/>
  <c r="B227" i="20"/>
  <c r="E226" i="20"/>
  <c r="H225" i="20"/>
  <c r="J224" i="20"/>
  <c r="M223" i="20"/>
  <c r="P222" i="20"/>
  <c r="R221" i="20"/>
  <c r="U220" i="20"/>
  <c r="X219" i="20"/>
  <c r="H219" i="20"/>
  <c r="P218" i="20"/>
  <c r="X217" i="20"/>
  <c r="H217" i="20"/>
  <c r="P216" i="20"/>
  <c r="X215" i="20"/>
  <c r="H215" i="20"/>
  <c r="P214" i="20"/>
  <c r="X213" i="20"/>
  <c r="H213" i="20"/>
  <c r="P212" i="20"/>
  <c r="X211" i="20"/>
  <c r="H211" i="20"/>
  <c r="P210" i="20"/>
  <c r="X209" i="20"/>
  <c r="H209" i="20"/>
  <c r="P208" i="20"/>
  <c r="X207" i="20"/>
  <c r="H207" i="20"/>
  <c r="P206" i="20"/>
  <c r="X205" i="20"/>
  <c r="H205" i="20"/>
  <c r="P204" i="20"/>
  <c r="X203" i="20"/>
  <c r="H203" i="20"/>
  <c r="P202" i="20"/>
  <c r="X201" i="20"/>
  <c r="H201" i="20"/>
  <c r="P200" i="20"/>
  <c r="X199" i="20"/>
  <c r="H199" i="20"/>
  <c r="P198" i="20"/>
  <c r="X197" i="20"/>
  <c r="K197" i="20"/>
  <c r="C197" i="20"/>
  <c r="S196" i="20"/>
  <c r="K196" i="20"/>
  <c r="C196" i="20"/>
  <c r="S195" i="20"/>
  <c r="K195" i="20"/>
  <c r="C195" i="20"/>
  <c r="S194" i="20"/>
  <c r="K194" i="20"/>
  <c r="C194" i="20"/>
  <c r="S193" i="20"/>
  <c r="K193" i="20"/>
  <c r="C193" i="20"/>
  <c r="S192" i="20"/>
  <c r="K192" i="20"/>
  <c r="C192" i="20"/>
  <c r="S191" i="20"/>
  <c r="K191" i="20"/>
  <c r="C191" i="20"/>
  <c r="S190" i="20"/>
  <c r="K190" i="20"/>
  <c r="C190" i="20"/>
  <c r="S189" i="20"/>
  <c r="K189" i="20"/>
  <c r="C189" i="20"/>
  <c r="S188" i="20"/>
  <c r="K188" i="20"/>
  <c r="C188" i="20"/>
  <c r="S187" i="20"/>
  <c r="M187" i="20"/>
  <c r="H187" i="20"/>
  <c r="C187" i="20"/>
  <c r="U186" i="20"/>
  <c r="P186" i="20"/>
  <c r="K186" i="20"/>
  <c r="E186" i="20"/>
  <c r="X185" i="20"/>
  <c r="S185" i="20"/>
  <c r="M185" i="20"/>
  <c r="H185" i="20"/>
  <c r="C185" i="20"/>
  <c r="U184" i="20"/>
  <c r="P184" i="20"/>
  <c r="K184" i="20"/>
  <c r="E184" i="20"/>
  <c r="X183" i="20"/>
  <c r="S183" i="20"/>
  <c r="M183" i="20"/>
  <c r="H183" i="20"/>
  <c r="C183" i="20"/>
  <c r="U182" i="20"/>
  <c r="P182" i="20"/>
  <c r="K182" i="20"/>
  <c r="E182" i="20"/>
  <c r="X181" i="20"/>
  <c r="S181" i="20"/>
  <c r="M181" i="20"/>
  <c r="H181" i="20"/>
  <c r="C181" i="20"/>
  <c r="U180" i="20"/>
  <c r="P180" i="20"/>
  <c r="K180" i="20"/>
  <c r="E180" i="20"/>
  <c r="X179" i="20"/>
  <c r="S179" i="20"/>
  <c r="M179" i="20"/>
  <c r="H179" i="20"/>
  <c r="C179" i="20"/>
  <c r="U178" i="20"/>
  <c r="P178" i="20"/>
  <c r="K178" i="20"/>
  <c r="E178" i="20"/>
  <c r="X177" i="20"/>
  <c r="S177" i="20"/>
  <c r="M177" i="20"/>
  <c r="H177" i="20"/>
  <c r="C177" i="20"/>
  <c r="U176" i="20"/>
  <c r="P176" i="20"/>
  <c r="K176" i="20"/>
  <c r="E176" i="20"/>
  <c r="X175" i="20"/>
  <c r="S175" i="20"/>
  <c r="M175" i="20"/>
  <c r="H175" i="20"/>
  <c r="C175" i="20"/>
  <c r="U174" i="20"/>
  <c r="P174" i="20"/>
  <c r="K174" i="20"/>
  <c r="E174" i="20"/>
  <c r="X173" i="20"/>
  <c r="S173" i="20"/>
  <c r="M173" i="20"/>
  <c r="H173" i="20"/>
  <c r="C173" i="20"/>
  <c r="U172" i="20"/>
  <c r="P172" i="20"/>
  <c r="L172" i="20"/>
  <c r="H172" i="20"/>
  <c r="D172" i="20"/>
  <c r="X171" i="20"/>
  <c r="T171" i="20"/>
  <c r="P171" i="20"/>
  <c r="L171" i="20"/>
  <c r="H171" i="20"/>
  <c r="D171" i="20"/>
  <c r="X170" i="20"/>
  <c r="T170" i="20"/>
  <c r="P170" i="20"/>
  <c r="L170" i="20"/>
  <c r="H170" i="20"/>
  <c r="D170" i="20"/>
  <c r="X169" i="20"/>
  <c r="T169" i="20"/>
  <c r="P169" i="20"/>
  <c r="L169" i="20"/>
  <c r="H169" i="20"/>
  <c r="D169" i="20"/>
  <c r="X168" i="20"/>
  <c r="T168" i="20"/>
  <c r="P168" i="20"/>
  <c r="L168" i="20"/>
  <c r="H168" i="20"/>
  <c r="D168" i="20"/>
  <c r="X167" i="20"/>
  <c r="T167" i="20"/>
  <c r="P167" i="20"/>
  <c r="L167" i="20"/>
  <c r="H167" i="20"/>
  <c r="D167" i="20"/>
  <c r="X166" i="20"/>
  <c r="T166" i="20"/>
  <c r="P166" i="20"/>
  <c r="L166" i="20"/>
  <c r="H166" i="20"/>
  <c r="D166" i="20"/>
  <c r="X165" i="20"/>
  <c r="T165" i="20"/>
  <c r="P165" i="20"/>
  <c r="L165" i="20"/>
  <c r="H165" i="20"/>
  <c r="D165" i="20"/>
  <c r="X164" i="20"/>
  <c r="T164" i="20"/>
  <c r="P164" i="20"/>
  <c r="L164" i="20"/>
  <c r="H164" i="20"/>
  <c r="D164" i="20"/>
  <c r="X163" i="20"/>
  <c r="T163" i="20"/>
  <c r="P163" i="20"/>
  <c r="L163" i="20"/>
  <c r="H163" i="20"/>
  <c r="D163" i="20"/>
  <c r="X162" i="20"/>
  <c r="T162" i="20"/>
  <c r="P162" i="20"/>
  <c r="L162" i="20"/>
  <c r="H162" i="20"/>
  <c r="D162" i="20"/>
  <c r="X161" i="20"/>
  <c r="T161" i="20"/>
  <c r="P161" i="20"/>
  <c r="L161" i="20"/>
  <c r="H161" i="20"/>
  <c r="D161" i="20"/>
  <c r="X160" i="20"/>
  <c r="T160" i="20"/>
  <c r="P160" i="20"/>
  <c r="L160" i="20"/>
  <c r="H160" i="20"/>
  <c r="D160" i="20"/>
  <c r="X159" i="20"/>
  <c r="T159" i="20"/>
  <c r="P159" i="20"/>
  <c r="L159" i="20"/>
  <c r="H159" i="20"/>
  <c r="D159" i="20"/>
  <c r="X158" i="20"/>
  <c r="T158" i="20"/>
  <c r="P158" i="20"/>
  <c r="L158" i="20"/>
  <c r="H158" i="20"/>
  <c r="D158" i="20"/>
  <c r="X157" i="20"/>
  <c r="T157" i="20"/>
  <c r="P157" i="20"/>
  <c r="L157" i="20"/>
  <c r="H157" i="20"/>
  <c r="D157" i="20"/>
  <c r="X156" i="20"/>
  <c r="T156" i="20"/>
  <c r="P156" i="20"/>
  <c r="L156" i="20"/>
  <c r="H156" i="20"/>
  <c r="D156" i="20"/>
  <c r="X155" i="20"/>
  <c r="T155" i="20"/>
  <c r="P155" i="20"/>
  <c r="L155" i="20"/>
  <c r="H155" i="20"/>
  <c r="D155" i="20"/>
  <c r="X154" i="20"/>
  <c r="T154" i="20"/>
  <c r="P154" i="20"/>
  <c r="L154" i="20"/>
  <c r="H154" i="20"/>
  <c r="D154" i="20"/>
  <c r="X153" i="20"/>
  <c r="T153" i="20"/>
  <c r="P153" i="20"/>
  <c r="L153" i="20"/>
  <c r="H153" i="20"/>
  <c r="D153" i="20"/>
  <c r="X152" i="20"/>
  <c r="T152" i="20"/>
  <c r="P152" i="20"/>
  <c r="L152" i="20"/>
  <c r="H152" i="20"/>
  <c r="D152" i="20"/>
  <c r="X151" i="20"/>
  <c r="T151" i="20"/>
  <c r="P151" i="20"/>
  <c r="L151" i="20"/>
  <c r="H151" i="20"/>
  <c r="D151" i="20"/>
  <c r="X150" i="20"/>
  <c r="T150" i="20"/>
  <c r="P150" i="20"/>
  <c r="L150" i="20"/>
  <c r="H150" i="20"/>
  <c r="D150" i="20"/>
  <c r="X149" i="20"/>
  <c r="T149" i="20"/>
  <c r="P149" i="20"/>
  <c r="L149" i="20"/>
  <c r="H149" i="20"/>
  <c r="D149" i="20"/>
  <c r="X148" i="20"/>
  <c r="T148" i="20"/>
  <c r="P148" i="20"/>
  <c r="L148" i="20"/>
  <c r="H148" i="20"/>
  <c r="D148" i="20"/>
  <c r="X147" i="20"/>
  <c r="T147" i="20"/>
  <c r="P147" i="20"/>
  <c r="L147" i="20"/>
  <c r="H147" i="20"/>
  <c r="D147" i="20"/>
  <c r="X146" i="20"/>
  <c r="T146" i="20"/>
  <c r="P146" i="20"/>
  <c r="L146" i="20"/>
  <c r="H146" i="20"/>
  <c r="D146" i="20"/>
  <c r="X145" i="20"/>
  <c r="T145" i="20"/>
  <c r="P145" i="20"/>
  <c r="L145" i="20"/>
  <c r="H145" i="20"/>
  <c r="D145" i="20"/>
  <c r="X144" i="20"/>
  <c r="T144" i="20"/>
  <c r="P144" i="20"/>
  <c r="L144" i="20"/>
  <c r="H144" i="20"/>
  <c r="D144" i="20"/>
  <c r="X143" i="20"/>
  <c r="T143" i="20"/>
  <c r="T314" i="20"/>
  <c r="Q291" i="20"/>
  <c r="L277" i="20"/>
  <c r="X271" i="20"/>
  <c r="K268" i="20"/>
  <c r="V264" i="20"/>
  <c r="H261" i="20"/>
  <c r="S257" i="20"/>
  <c r="H254" i="20"/>
  <c r="P251" i="20"/>
  <c r="X248" i="20"/>
  <c r="H246" i="20"/>
  <c r="P243" i="20"/>
  <c r="X240" i="20"/>
  <c r="X239" i="20"/>
  <c r="B239" i="20"/>
  <c r="E238" i="20"/>
  <c r="H237" i="20"/>
  <c r="J236" i="20"/>
  <c r="M235" i="20"/>
  <c r="P234" i="20"/>
  <c r="R233" i="20"/>
  <c r="U232" i="20"/>
  <c r="X231" i="20"/>
  <c r="B231" i="20"/>
  <c r="E230" i="20"/>
  <c r="H229" i="20"/>
  <c r="J228" i="20"/>
  <c r="M227" i="20"/>
  <c r="P226" i="20"/>
  <c r="R225" i="20"/>
  <c r="U224" i="20"/>
  <c r="X223" i="20"/>
  <c r="B223" i="20"/>
  <c r="E222" i="20"/>
  <c r="H221" i="20"/>
  <c r="J220" i="20"/>
  <c r="P219" i="20"/>
  <c r="X218" i="20"/>
  <c r="H218" i="20"/>
  <c r="P217" i="20"/>
  <c r="X216" i="20"/>
  <c r="H216" i="20"/>
  <c r="P215" i="20"/>
  <c r="X214" i="20"/>
  <c r="H214" i="20"/>
  <c r="P213" i="20"/>
  <c r="X212" i="20"/>
  <c r="H212" i="20"/>
  <c r="P211" i="20"/>
  <c r="X210" i="20"/>
  <c r="H210" i="20"/>
  <c r="P209" i="20"/>
  <c r="X208" i="20"/>
  <c r="H208" i="20"/>
  <c r="P207" i="20"/>
  <c r="X206" i="20"/>
  <c r="H206" i="20"/>
  <c r="P205" i="20"/>
  <c r="X204" i="20"/>
  <c r="H204" i="20"/>
  <c r="P203" i="20"/>
  <c r="X202" i="20"/>
  <c r="H202" i="20"/>
  <c r="P201" i="20"/>
  <c r="X200" i="20"/>
  <c r="H200" i="20"/>
  <c r="P199" i="20"/>
  <c r="X198" i="20"/>
  <c r="H198" i="20"/>
  <c r="P197" i="20"/>
  <c r="G197" i="20"/>
  <c r="W196" i="20"/>
  <c r="O196" i="20"/>
  <c r="G196" i="20"/>
  <c r="W195" i="20"/>
  <c r="O195" i="20"/>
  <c r="G195" i="20"/>
  <c r="W194" i="20"/>
  <c r="O194" i="20"/>
  <c r="G194" i="20"/>
  <c r="W193" i="20"/>
  <c r="O193" i="20"/>
  <c r="G193" i="20"/>
  <c r="W192" i="20"/>
  <c r="O192" i="20"/>
  <c r="G192" i="20"/>
  <c r="W191" i="20"/>
  <c r="O191" i="20"/>
  <c r="G191" i="20"/>
  <c r="W190" i="20"/>
  <c r="O190" i="20"/>
  <c r="G190" i="20"/>
  <c r="W189" i="20"/>
  <c r="O189" i="20"/>
  <c r="G189" i="20"/>
  <c r="W188" i="20"/>
  <c r="O188" i="20"/>
  <c r="G188" i="20"/>
  <c r="W187" i="20"/>
  <c r="P187" i="20"/>
  <c r="K187" i="20"/>
  <c r="E187" i="20"/>
  <c r="X186" i="20"/>
  <c r="S186" i="20"/>
  <c r="M186" i="20"/>
  <c r="H186" i="20"/>
  <c r="C186" i="20"/>
  <c r="U185" i="20"/>
  <c r="P185" i="20"/>
  <c r="K185" i="20"/>
  <c r="E185" i="20"/>
  <c r="X184" i="20"/>
  <c r="S184" i="20"/>
  <c r="M184" i="20"/>
  <c r="H184" i="20"/>
  <c r="C184" i="20"/>
  <c r="U183" i="20"/>
  <c r="P183" i="20"/>
  <c r="K183" i="20"/>
  <c r="E183" i="20"/>
  <c r="X182" i="20"/>
  <c r="S182" i="20"/>
  <c r="M182" i="20"/>
  <c r="H182" i="20"/>
  <c r="C182" i="20"/>
  <c r="U181" i="20"/>
  <c r="P181" i="20"/>
  <c r="K181" i="20"/>
  <c r="E181" i="20"/>
  <c r="X180" i="20"/>
  <c r="S180" i="20"/>
  <c r="M180" i="20"/>
  <c r="H180" i="20"/>
  <c r="C180" i="20"/>
  <c r="U179" i="20"/>
  <c r="P179" i="20"/>
  <c r="K179" i="20"/>
  <c r="E179" i="20"/>
  <c r="X178" i="20"/>
  <c r="S178" i="20"/>
  <c r="M178" i="20"/>
  <c r="H178" i="20"/>
  <c r="C178" i="20"/>
  <c r="U177" i="20"/>
  <c r="P177" i="20"/>
  <c r="K177" i="20"/>
  <c r="E177" i="20"/>
  <c r="X176" i="20"/>
  <c r="S176" i="20"/>
  <c r="M176" i="20"/>
  <c r="H176" i="20"/>
  <c r="C176" i="20"/>
  <c r="U175" i="20"/>
  <c r="P175" i="20"/>
  <c r="K175" i="20"/>
  <c r="E175" i="20"/>
  <c r="X174" i="20"/>
  <c r="S174" i="20"/>
  <c r="M174" i="20"/>
  <c r="H174" i="20"/>
  <c r="C174" i="20"/>
  <c r="U173" i="20"/>
  <c r="P173" i="20"/>
  <c r="K173" i="20"/>
  <c r="E173" i="20"/>
  <c r="X172" i="20"/>
  <c r="S172" i="20"/>
  <c r="N172" i="20"/>
  <c r="J172" i="20"/>
  <c r="F172" i="20"/>
  <c r="B172" i="20"/>
  <c r="V171" i="20"/>
  <c r="R171" i="20"/>
  <c r="N171" i="20"/>
  <c r="J171" i="20"/>
  <c r="F171" i="20"/>
  <c r="B171" i="20"/>
  <c r="V170" i="20"/>
  <c r="R170" i="20"/>
  <c r="N170" i="20"/>
  <c r="J170" i="20"/>
  <c r="F170" i="20"/>
  <c r="B170" i="20"/>
  <c r="V169" i="20"/>
  <c r="R169" i="20"/>
  <c r="N169" i="20"/>
  <c r="J169" i="20"/>
  <c r="F169" i="20"/>
  <c r="B169" i="20"/>
  <c r="V168" i="20"/>
  <c r="R168" i="20"/>
  <c r="N168" i="20"/>
  <c r="J168" i="20"/>
  <c r="F168" i="20"/>
  <c r="B168" i="20"/>
  <c r="V167" i="20"/>
  <c r="R167" i="20"/>
  <c r="N167" i="20"/>
  <c r="J167" i="20"/>
  <c r="F167" i="20"/>
  <c r="B167" i="20"/>
  <c r="V166" i="20"/>
  <c r="R166" i="20"/>
  <c r="N166" i="20"/>
  <c r="J166" i="20"/>
  <c r="F166" i="20"/>
  <c r="B166" i="20"/>
  <c r="V165" i="20"/>
  <c r="R165" i="20"/>
  <c r="N165" i="20"/>
  <c r="J165" i="20"/>
  <c r="F165" i="20"/>
  <c r="B165" i="20"/>
  <c r="V164" i="20"/>
  <c r="R164" i="20"/>
  <c r="N164" i="20"/>
  <c r="J164" i="20"/>
  <c r="F164" i="20"/>
  <c r="B164" i="20"/>
  <c r="V163" i="20"/>
  <c r="R163" i="20"/>
  <c r="N163" i="20"/>
  <c r="J163" i="20"/>
  <c r="F163" i="20"/>
  <c r="B163" i="20"/>
  <c r="V162" i="20"/>
  <c r="R162" i="20"/>
  <c r="N162" i="20"/>
  <c r="J162" i="20"/>
  <c r="F162" i="20"/>
  <c r="B162" i="20"/>
  <c r="V161" i="20"/>
  <c r="R161" i="20"/>
  <c r="N161" i="20"/>
  <c r="J161" i="20"/>
  <c r="F161" i="20"/>
  <c r="B161" i="20"/>
  <c r="V160" i="20"/>
  <c r="R160" i="20"/>
  <c r="N160" i="20"/>
  <c r="J160" i="20"/>
  <c r="F160" i="20"/>
  <c r="B160" i="20"/>
  <c r="V159" i="20"/>
  <c r="R159" i="20"/>
  <c r="N159" i="20"/>
  <c r="J159" i="20"/>
  <c r="F159" i="20"/>
  <c r="B159" i="20"/>
  <c r="V158" i="20"/>
  <c r="R158" i="20"/>
  <c r="N158" i="20"/>
  <c r="J158" i="20"/>
  <c r="F158" i="20"/>
  <c r="B158" i="20"/>
  <c r="V157" i="20"/>
  <c r="R157" i="20"/>
  <c r="N157" i="20"/>
  <c r="J157" i="20"/>
  <c r="F157" i="20"/>
  <c r="B157" i="20"/>
  <c r="V156" i="20"/>
  <c r="R156" i="20"/>
  <c r="N156" i="20"/>
  <c r="J156" i="20"/>
  <c r="F156" i="20"/>
  <c r="B156" i="20"/>
  <c r="V155" i="20"/>
  <c r="R155" i="20"/>
  <c r="N155" i="20"/>
  <c r="J155" i="20"/>
  <c r="F155" i="20"/>
  <c r="B155" i="20"/>
  <c r="V154" i="20"/>
  <c r="R154" i="20"/>
  <c r="N154" i="20"/>
  <c r="J154" i="20"/>
  <c r="F154" i="20"/>
  <c r="B154" i="20"/>
  <c r="V153" i="20"/>
  <c r="R153" i="20"/>
  <c r="N153" i="20"/>
  <c r="J153" i="20"/>
  <c r="F153" i="20"/>
  <c r="B153" i="20"/>
  <c r="V152" i="20"/>
  <c r="R152" i="20"/>
  <c r="N152" i="20"/>
  <c r="J152" i="20"/>
  <c r="F152" i="20"/>
  <c r="B152" i="20"/>
  <c r="V151" i="20"/>
  <c r="R151" i="20"/>
  <c r="N151" i="20"/>
  <c r="J151" i="20"/>
  <c r="F151" i="20"/>
  <c r="B151" i="20"/>
  <c r="V150" i="20"/>
  <c r="R150" i="20"/>
  <c r="N150" i="20"/>
  <c r="J150" i="20"/>
  <c r="F150" i="20"/>
  <c r="B150" i="20"/>
  <c r="V149" i="20"/>
  <c r="R149" i="20"/>
  <c r="N149" i="20"/>
  <c r="J149" i="20"/>
  <c r="F149" i="20"/>
  <c r="B149" i="20"/>
  <c r="V148" i="20"/>
  <c r="R148" i="20"/>
  <c r="N148" i="20"/>
  <c r="J148" i="20"/>
  <c r="F148" i="20"/>
  <c r="B148" i="20"/>
  <c r="V147" i="20"/>
  <c r="R147" i="20"/>
  <c r="N147" i="20"/>
  <c r="J147" i="20"/>
  <c r="F147" i="20"/>
  <c r="B147" i="20"/>
  <c r="V146" i="20"/>
  <c r="R146" i="20"/>
  <c r="N146" i="20"/>
  <c r="J146" i="20"/>
  <c r="F146" i="20"/>
  <c r="B146" i="20"/>
  <c r="V145" i="20"/>
  <c r="R145" i="20"/>
  <c r="N145" i="20"/>
  <c r="J145" i="20"/>
  <c r="F145" i="20"/>
  <c r="B145" i="20"/>
  <c r="V144" i="20"/>
  <c r="R144" i="20"/>
  <c r="N144" i="20"/>
  <c r="J144" i="20"/>
  <c r="F144" i="20"/>
  <c r="B144" i="20"/>
  <c r="V143" i="20"/>
  <c r="R143" i="20"/>
  <c r="N143" i="20"/>
  <c r="J143" i="20"/>
  <c r="F143" i="20"/>
  <c r="B143" i="20"/>
  <c r="V142" i="20"/>
  <c r="R142" i="20"/>
  <c r="N142" i="20"/>
  <c r="J142" i="20"/>
  <c r="F142" i="20"/>
  <c r="B142" i="20"/>
  <c r="V141" i="20"/>
  <c r="R141" i="20"/>
  <c r="N141" i="20"/>
  <c r="J141" i="20"/>
  <c r="F141" i="20"/>
  <c r="B141" i="20"/>
  <c r="V140" i="20"/>
  <c r="R140" i="20"/>
  <c r="N140" i="20"/>
  <c r="J140" i="20"/>
  <c r="F140" i="20"/>
  <c r="B140" i="20"/>
  <c r="V139" i="20"/>
  <c r="R139" i="20"/>
  <c r="N139" i="20"/>
  <c r="J139" i="20"/>
  <c r="F139" i="20"/>
  <c r="B139" i="20"/>
  <c r="V138" i="20"/>
  <c r="R138" i="20"/>
  <c r="N138" i="20"/>
  <c r="J138" i="20"/>
  <c r="F138" i="20"/>
  <c r="B138" i="20"/>
  <c r="V137" i="20"/>
  <c r="R137" i="20"/>
  <c r="N137" i="20"/>
  <c r="J137" i="20"/>
  <c r="F137" i="20"/>
  <c r="B137" i="20"/>
  <c r="V136" i="20"/>
  <c r="R136" i="20"/>
  <c r="N136" i="20"/>
  <c r="J136" i="20"/>
  <c r="F136" i="20"/>
  <c r="B136" i="20"/>
  <c r="V135" i="20"/>
  <c r="R135" i="20"/>
  <c r="N135" i="20"/>
  <c r="J135" i="20"/>
  <c r="F135" i="20"/>
  <c r="B135" i="20"/>
  <c r="V134" i="20"/>
  <c r="R134" i="20"/>
  <c r="N134" i="20"/>
  <c r="J134" i="20"/>
  <c r="F134" i="20"/>
  <c r="B134" i="20"/>
  <c r="V133" i="20"/>
  <c r="R133" i="20"/>
  <c r="N133" i="20"/>
  <c r="J133" i="20"/>
  <c r="F133" i="20"/>
  <c r="B133" i="20"/>
  <c r="V132" i="20"/>
  <c r="R132" i="20"/>
  <c r="N132" i="20"/>
  <c r="J132" i="20"/>
  <c r="F132" i="20"/>
  <c r="B132" i="20"/>
  <c r="V131" i="20"/>
  <c r="R131" i="20"/>
  <c r="N131" i="20"/>
  <c r="J131" i="20"/>
  <c r="F131" i="20"/>
  <c r="B131" i="20"/>
  <c r="V130" i="20"/>
  <c r="R130" i="20"/>
  <c r="N130" i="20"/>
  <c r="J130" i="20"/>
  <c r="F130" i="20"/>
  <c r="B130" i="20"/>
  <c r="V129" i="20"/>
  <c r="R129" i="20"/>
  <c r="N129" i="20"/>
  <c r="J129" i="20"/>
  <c r="F129" i="20"/>
  <c r="B129" i="20"/>
  <c r="V128" i="20"/>
  <c r="R128" i="20"/>
  <c r="N128" i="20"/>
  <c r="J128" i="20"/>
  <c r="F128" i="20"/>
  <c r="B128" i="20"/>
  <c r="V127" i="20"/>
  <c r="R127" i="20"/>
  <c r="N127" i="20"/>
  <c r="J127" i="20"/>
  <c r="F127" i="20"/>
  <c r="B127" i="20"/>
  <c r="V126" i="20"/>
  <c r="R126" i="20"/>
  <c r="N126" i="20"/>
  <c r="J126" i="20"/>
  <c r="F126" i="20"/>
  <c r="B126" i="20"/>
  <c r="V125" i="20"/>
  <c r="R125" i="20"/>
  <c r="N125" i="20"/>
  <c r="J125" i="20"/>
  <c r="F125" i="20"/>
  <c r="B125" i="20"/>
  <c r="V124" i="20"/>
  <c r="R124" i="20"/>
  <c r="N124" i="20"/>
  <c r="J124" i="20"/>
  <c r="F124" i="20"/>
  <c r="B124" i="20"/>
  <c r="V123" i="20"/>
  <c r="R123" i="20"/>
  <c r="N123" i="20"/>
  <c r="J123" i="20"/>
  <c r="F123" i="20"/>
  <c r="B123" i="20"/>
  <c r="V122" i="20"/>
  <c r="R122" i="20"/>
  <c r="N122" i="20"/>
  <c r="J122" i="20"/>
  <c r="F122" i="20"/>
  <c r="B122" i="20"/>
  <c r="V121" i="20"/>
  <c r="R121" i="20"/>
  <c r="N121" i="20"/>
  <c r="J121" i="20"/>
  <c r="F121" i="20"/>
  <c r="B121" i="20"/>
  <c r="V120" i="20"/>
  <c r="R120" i="20"/>
  <c r="N120" i="20"/>
  <c r="J120" i="20"/>
  <c r="F120" i="20"/>
  <c r="B120" i="20"/>
  <c r="V119" i="20"/>
  <c r="R119" i="20"/>
  <c r="N119" i="20"/>
  <c r="J119" i="20"/>
  <c r="F119" i="20"/>
  <c r="B119" i="20"/>
  <c r="V118" i="20"/>
  <c r="R118" i="20"/>
  <c r="N118" i="20"/>
  <c r="J118" i="20"/>
  <c r="F118" i="20"/>
  <c r="B118" i="20"/>
  <c r="V117" i="20"/>
  <c r="R117" i="20"/>
  <c r="N117" i="20"/>
  <c r="J117" i="20"/>
  <c r="F117" i="20"/>
  <c r="B117" i="20"/>
  <c r="V116" i="20"/>
  <c r="R116" i="20"/>
  <c r="N116" i="20"/>
  <c r="J116" i="20"/>
  <c r="F116" i="20"/>
  <c r="B116" i="20"/>
  <c r="V115" i="20"/>
  <c r="R115" i="20"/>
  <c r="N115" i="20"/>
  <c r="J115" i="20"/>
  <c r="F115" i="20"/>
  <c r="B115" i="20"/>
  <c r="V114" i="20"/>
  <c r="R114" i="20"/>
  <c r="N114" i="20"/>
  <c r="J114" i="20"/>
  <c r="F114" i="20"/>
  <c r="B114" i="20"/>
  <c r="V113" i="20"/>
  <c r="R113" i="20"/>
  <c r="N113" i="20"/>
  <c r="J113" i="20"/>
  <c r="F113" i="20"/>
  <c r="B113" i="20"/>
  <c r="V112" i="20"/>
  <c r="R112" i="20"/>
  <c r="Y280" i="20"/>
  <c r="F262" i="20"/>
  <c r="P249" i="20"/>
  <c r="E240" i="20"/>
  <c r="P236" i="20"/>
  <c r="B233" i="20"/>
  <c r="M229" i="20"/>
  <c r="X225" i="20"/>
  <c r="J222" i="20"/>
  <c r="D219" i="20"/>
  <c r="L216" i="20"/>
  <c r="T213" i="20"/>
  <c r="D211" i="20"/>
  <c r="L208" i="20"/>
  <c r="T205" i="20"/>
  <c r="D203" i="20"/>
  <c r="L200" i="20"/>
  <c r="T197" i="20"/>
  <c r="H196" i="20"/>
  <c r="X194" i="20"/>
  <c r="P193" i="20"/>
  <c r="H192" i="20"/>
  <c r="X190" i="20"/>
  <c r="P189" i="20"/>
  <c r="H188" i="20"/>
  <c r="G187" i="20"/>
  <c r="I186" i="20"/>
  <c r="L185" i="20"/>
  <c r="O184" i="20"/>
  <c r="Q183" i="20"/>
  <c r="T182" i="20"/>
  <c r="W181" i="20"/>
  <c r="Y180" i="20"/>
  <c r="D180" i="20"/>
  <c r="G179" i="20"/>
  <c r="I178" i="20"/>
  <c r="L177" i="20"/>
  <c r="O176" i="20"/>
  <c r="Q175" i="20"/>
  <c r="T174" i="20"/>
  <c r="W173" i="20"/>
  <c r="Y172" i="20"/>
  <c r="G172" i="20"/>
  <c r="O171" i="20"/>
  <c r="W170" i="20"/>
  <c r="G170" i="20"/>
  <c r="O169" i="20"/>
  <c r="W168" i="20"/>
  <c r="G168" i="20"/>
  <c r="O167" i="20"/>
  <c r="W166" i="20"/>
  <c r="G166" i="20"/>
  <c r="O165" i="20"/>
  <c r="W164" i="20"/>
  <c r="G164" i="20"/>
  <c r="O163" i="20"/>
  <c r="W162" i="20"/>
  <c r="G162" i="20"/>
  <c r="O161" i="20"/>
  <c r="W160" i="20"/>
  <c r="G160" i="20"/>
  <c r="O159" i="20"/>
  <c r="W158" i="20"/>
  <c r="G158" i="20"/>
  <c r="O157" i="20"/>
  <c r="W156" i="20"/>
  <c r="G156" i="20"/>
  <c r="O155" i="20"/>
  <c r="W154" i="20"/>
  <c r="G154" i="20"/>
  <c r="O153" i="20"/>
  <c r="W152" i="20"/>
  <c r="G152" i="20"/>
  <c r="O151" i="20"/>
  <c r="W150" i="20"/>
  <c r="G150" i="20"/>
  <c r="O149" i="20"/>
  <c r="W148" i="20"/>
  <c r="G148" i="20"/>
  <c r="O147" i="20"/>
  <c r="W146" i="20"/>
  <c r="G146" i="20"/>
  <c r="O145" i="20"/>
  <c r="W144" i="20"/>
  <c r="G144" i="20"/>
  <c r="P143" i="20"/>
  <c r="K143" i="20"/>
  <c r="E143" i="20"/>
  <c r="X142" i="20"/>
  <c r="S142" i="20"/>
  <c r="M142" i="20"/>
  <c r="H142" i="20"/>
  <c r="C142" i="20"/>
  <c r="U141" i="20"/>
  <c r="P141" i="20"/>
  <c r="K141" i="20"/>
  <c r="E141" i="20"/>
  <c r="X140" i="20"/>
  <c r="S140" i="20"/>
  <c r="M140" i="20"/>
  <c r="H140" i="20"/>
  <c r="C140" i="20"/>
  <c r="U139" i="20"/>
  <c r="P139" i="20"/>
  <c r="K139" i="20"/>
  <c r="E139" i="20"/>
  <c r="X138" i="20"/>
  <c r="S138" i="20"/>
  <c r="M138" i="20"/>
  <c r="H138" i="20"/>
  <c r="C138" i="20"/>
  <c r="U137" i="20"/>
  <c r="P137" i="20"/>
  <c r="K137" i="20"/>
  <c r="E137" i="20"/>
  <c r="X136" i="20"/>
  <c r="S136" i="20"/>
  <c r="M136" i="20"/>
  <c r="H136" i="20"/>
  <c r="C136" i="20"/>
  <c r="U135" i="20"/>
  <c r="P135" i="20"/>
  <c r="K135" i="20"/>
  <c r="E135" i="20"/>
  <c r="X134" i="20"/>
  <c r="S134" i="20"/>
  <c r="M134" i="20"/>
  <c r="H134" i="20"/>
  <c r="C134" i="20"/>
  <c r="U133" i="20"/>
  <c r="P133" i="20"/>
  <c r="K133" i="20"/>
  <c r="E133" i="20"/>
  <c r="X132" i="20"/>
  <c r="S132" i="20"/>
  <c r="M132" i="20"/>
  <c r="H132" i="20"/>
  <c r="C132" i="20"/>
  <c r="U131" i="20"/>
  <c r="P131" i="20"/>
  <c r="K131" i="20"/>
  <c r="E131" i="20"/>
  <c r="X130" i="20"/>
  <c r="S130" i="20"/>
  <c r="M130" i="20"/>
  <c r="H130" i="20"/>
  <c r="C130" i="20"/>
  <c r="U129" i="20"/>
  <c r="P129" i="20"/>
  <c r="K129" i="20"/>
  <c r="E129" i="20"/>
  <c r="X128" i="20"/>
  <c r="S128" i="20"/>
  <c r="M128" i="20"/>
  <c r="H128" i="20"/>
  <c r="C128" i="20"/>
  <c r="U127" i="20"/>
  <c r="P127" i="20"/>
  <c r="K127" i="20"/>
  <c r="E127" i="20"/>
  <c r="X126" i="20"/>
  <c r="S126" i="20"/>
  <c r="M126" i="20"/>
  <c r="H126" i="20"/>
  <c r="C126" i="20"/>
  <c r="U125" i="20"/>
  <c r="P125" i="20"/>
  <c r="K125" i="20"/>
  <c r="E125" i="20"/>
  <c r="X124" i="20"/>
  <c r="S124" i="20"/>
  <c r="M124" i="20"/>
  <c r="H124" i="20"/>
  <c r="C124" i="20"/>
  <c r="U123" i="20"/>
  <c r="P123" i="20"/>
  <c r="K123" i="20"/>
  <c r="E123" i="20"/>
  <c r="X122" i="20"/>
  <c r="S122" i="20"/>
  <c r="M122" i="20"/>
  <c r="H122" i="20"/>
  <c r="C122" i="20"/>
  <c r="U121" i="20"/>
  <c r="P121" i="20"/>
  <c r="K121" i="20"/>
  <c r="E121" i="20"/>
  <c r="X120" i="20"/>
  <c r="S120" i="20"/>
  <c r="M120" i="20"/>
  <c r="H120" i="20"/>
  <c r="C120" i="20"/>
  <c r="U119" i="20"/>
  <c r="P119" i="20"/>
  <c r="K119" i="20"/>
  <c r="E119" i="20"/>
  <c r="X118" i="20"/>
  <c r="S118" i="20"/>
  <c r="M118" i="20"/>
  <c r="H118" i="20"/>
  <c r="C118" i="20"/>
  <c r="U117" i="20"/>
  <c r="P117" i="20"/>
  <c r="K117" i="20"/>
  <c r="E117" i="20"/>
  <c r="X116" i="20"/>
  <c r="S116" i="20"/>
  <c r="M116" i="20"/>
  <c r="H116" i="20"/>
  <c r="C116" i="20"/>
  <c r="U115" i="20"/>
  <c r="P115" i="20"/>
  <c r="K115" i="20"/>
  <c r="E115" i="20"/>
  <c r="X114" i="20"/>
  <c r="S114" i="20"/>
  <c r="M114" i="20"/>
  <c r="H114" i="20"/>
  <c r="C114" i="20"/>
  <c r="U113" i="20"/>
  <c r="P113" i="20"/>
  <c r="K113" i="20"/>
  <c r="E113" i="20"/>
  <c r="X112" i="20"/>
  <c r="S112" i="20"/>
  <c r="N112" i="20"/>
  <c r="J112" i="20"/>
  <c r="F112" i="20"/>
  <c r="B112" i="20"/>
  <c r="V111" i="20"/>
  <c r="R111" i="20"/>
  <c r="N111" i="20"/>
  <c r="J111" i="20"/>
  <c r="F111" i="20"/>
  <c r="B111" i="20"/>
  <c r="V110" i="20"/>
  <c r="R110" i="20"/>
  <c r="N110" i="20"/>
  <c r="J110" i="20"/>
  <c r="F110" i="20"/>
  <c r="B110" i="20"/>
  <c r="V109" i="20"/>
  <c r="R109" i="20"/>
  <c r="N109" i="20"/>
  <c r="J109" i="20"/>
  <c r="F109" i="20"/>
  <c r="B109" i="20"/>
  <c r="V108" i="20"/>
  <c r="R108" i="20"/>
  <c r="N108" i="20"/>
  <c r="J108" i="20"/>
  <c r="F108" i="20"/>
  <c r="B108" i="20"/>
  <c r="V107" i="20"/>
  <c r="R107" i="20"/>
  <c r="N107" i="20"/>
  <c r="J107" i="20"/>
  <c r="F107" i="20"/>
  <c r="B107" i="20"/>
  <c r="V106" i="20"/>
  <c r="R106" i="20"/>
  <c r="N106" i="20"/>
  <c r="J106" i="20"/>
  <c r="F106" i="20"/>
  <c r="B106" i="20"/>
  <c r="V105" i="20"/>
  <c r="R105" i="20"/>
  <c r="N105" i="20"/>
  <c r="J105" i="20"/>
  <c r="F105" i="20"/>
  <c r="B105" i="20"/>
  <c r="V104" i="20"/>
  <c r="R104" i="20"/>
  <c r="N104" i="20"/>
  <c r="J104" i="20"/>
  <c r="F104" i="20"/>
  <c r="B104" i="20"/>
  <c r="V103" i="20"/>
  <c r="R103" i="20"/>
  <c r="N103" i="20"/>
  <c r="J103" i="20"/>
  <c r="F103" i="20"/>
  <c r="B103" i="20"/>
  <c r="V102" i="20"/>
  <c r="R102" i="20"/>
  <c r="N102" i="20"/>
  <c r="J102" i="20"/>
  <c r="F102" i="20"/>
  <c r="B102" i="20"/>
  <c r="V101" i="20"/>
  <c r="R101" i="20"/>
  <c r="N101" i="20"/>
  <c r="J101" i="20"/>
  <c r="F101" i="20"/>
  <c r="B101" i="20"/>
  <c r="V100" i="20"/>
  <c r="R100" i="20"/>
  <c r="N100" i="20"/>
  <c r="J100" i="20"/>
  <c r="F100" i="20"/>
  <c r="B100" i="20"/>
  <c r="V99" i="20"/>
  <c r="R99" i="20"/>
  <c r="N99" i="20"/>
  <c r="J99" i="20"/>
  <c r="F99" i="20"/>
  <c r="B99" i="20"/>
  <c r="V98" i="20"/>
  <c r="R98" i="20"/>
  <c r="N98" i="20"/>
  <c r="J98" i="20"/>
  <c r="F98" i="20"/>
  <c r="B98" i="20"/>
  <c r="V97" i="20"/>
  <c r="R97" i="20"/>
  <c r="N97" i="20"/>
  <c r="J97" i="20"/>
  <c r="F97" i="20"/>
  <c r="B97" i="20"/>
  <c r="V96" i="20"/>
  <c r="R96" i="20"/>
  <c r="N96" i="20"/>
  <c r="J96" i="20"/>
  <c r="F96" i="20"/>
  <c r="B96" i="20"/>
  <c r="V95" i="20"/>
  <c r="R95" i="20"/>
  <c r="N95" i="20"/>
  <c r="J95" i="20"/>
  <c r="F95" i="20"/>
  <c r="B95" i="20"/>
  <c r="V94" i="20"/>
  <c r="R94" i="20"/>
  <c r="N94" i="20"/>
  <c r="J94" i="20"/>
  <c r="F94" i="20"/>
  <c r="B94" i="20"/>
  <c r="V93" i="20"/>
  <c r="R93" i="20"/>
  <c r="N93" i="20"/>
  <c r="J93" i="20"/>
  <c r="F93" i="20"/>
  <c r="B93" i="20"/>
  <c r="V92" i="20"/>
  <c r="R92" i="20"/>
  <c r="N92" i="20"/>
  <c r="J92" i="20"/>
  <c r="F92" i="20"/>
  <c r="B92" i="20"/>
  <c r="V91" i="20"/>
  <c r="R91" i="20"/>
  <c r="N91" i="20"/>
  <c r="J91" i="20"/>
  <c r="F91" i="20"/>
  <c r="B91" i="20"/>
  <c r="V90" i="20"/>
  <c r="R90" i="20"/>
  <c r="N90" i="20"/>
  <c r="J90" i="20"/>
  <c r="F90" i="20"/>
  <c r="B90" i="20"/>
  <c r="V89" i="20"/>
  <c r="R89" i="20"/>
  <c r="N89" i="20"/>
  <c r="J89" i="20"/>
  <c r="F89" i="20"/>
  <c r="B89" i="20"/>
  <c r="V88" i="20"/>
  <c r="R88" i="20"/>
  <c r="N88" i="20"/>
  <c r="J88" i="20"/>
  <c r="F88" i="20"/>
  <c r="B88" i="20"/>
  <c r="V87" i="20"/>
  <c r="R87" i="20"/>
  <c r="N87" i="20"/>
  <c r="J87" i="20"/>
  <c r="F87" i="20"/>
  <c r="B87" i="20"/>
  <c r="V86" i="20"/>
  <c r="R86" i="20"/>
  <c r="N86" i="20"/>
  <c r="J86" i="20"/>
  <c r="F86" i="20"/>
  <c r="B86" i="20"/>
  <c r="V85" i="20"/>
  <c r="R85" i="20"/>
  <c r="N85" i="20"/>
  <c r="J85" i="20"/>
  <c r="F85" i="20"/>
  <c r="B85" i="20"/>
  <c r="V84" i="20"/>
  <c r="R84" i="20"/>
  <c r="N84" i="20"/>
  <c r="J84" i="20"/>
  <c r="F84" i="20"/>
  <c r="B84" i="20"/>
  <c r="V83" i="20"/>
  <c r="R83" i="20"/>
  <c r="N83" i="20"/>
  <c r="J83" i="20"/>
  <c r="F83" i="20"/>
  <c r="B83" i="20"/>
  <c r="V82" i="20"/>
  <c r="R82" i="20"/>
  <c r="N82" i="20"/>
  <c r="J82" i="20"/>
  <c r="F82" i="20"/>
  <c r="B82" i="20"/>
  <c r="V81" i="20"/>
  <c r="R81" i="20"/>
  <c r="N81" i="20"/>
  <c r="J81" i="20"/>
  <c r="F81" i="20"/>
  <c r="B81" i="20"/>
  <c r="V80" i="20"/>
  <c r="R80" i="20"/>
  <c r="N80" i="20"/>
  <c r="J80" i="20"/>
  <c r="F80" i="20"/>
  <c r="B80" i="20"/>
  <c r="V79" i="20"/>
  <c r="R79" i="20"/>
  <c r="N79" i="20"/>
  <c r="J79" i="20"/>
  <c r="F79" i="20"/>
  <c r="B79" i="20"/>
  <c r="V78" i="20"/>
  <c r="R78" i="20"/>
  <c r="N78" i="20"/>
  <c r="J78" i="20"/>
  <c r="F78" i="20"/>
  <c r="B78" i="20"/>
  <c r="V77" i="20"/>
  <c r="R77" i="20"/>
  <c r="N77" i="20"/>
  <c r="J77" i="20"/>
  <c r="F77" i="20"/>
  <c r="X325" i="20"/>
  <c r="H269" i="20"/>
  <c r="C255" i="20"/>
  <c r="H244" i="20"/>
  <c r="J238" i="20"/>
  <c r="U234" i="20"/>
  <c r="H231" i="20"/>
  <c r="R227" i="20"/>
  <c r="E224" i="20"/>
  <c r="P220" i="20"/>
  <c r="T217" i="20"/>
  <c r="D215" i="20"/>
  <c r="L212" i="20"/>
  <c r="T209" i="20"/>
  <c r="D207" i="20"/>
  <c r="L204" i="20"/>
  <c r="T201" i="20"/>
  <c r="D199" i="20"/>
  <c r="X196" i="20"/>
  <c r="P195" i="20"/>
  <c r="H194" i="20"/>
  <c r="X192" i="20"/>
  <c r="P191" i="20"/>
  <c r="H190" i="20"/>
  <c r="X188" i="20"/>
  <c r="Q187" i="20"/>
  <c r="T186" i="20"/>
  <c r="W185" i="20"/>
  <c r="Y184" i="20"/>
  <c r="D184" i="20"/>
  <c r="G183" i="20"/>
  <c r="I182" i="20"/>
  <c r="L181" i="20"/>
  <c r="O180" i="20"/>
  <c r="Q179" i="20"/>
  <c r="T178" i="20"/>
  <c r="W177" i="20"/>
  <c r="Y176" i="20"/>
  <c r="D176" i="20"/>
  <c r="G175" i="20"/>
  <c r="I174" i="20"/>
  <c r="L173" i="20"/>
  <c r="O172" i="20"/>
  <c r="W171" i="20"/>
  <c r="G171" i="20"/>
  <c r="O170" i="20"/>
  <c r="W169" i="20"/>
  <c r="G169" i="20"/>
  <c r="O168" i="20"/>
  <c r="W167" i="20"/>
  <c r="G167" i="20"/>
  <c r="O166" i="20"/>
  <c r="W165" i="20"/>
  <c r="G165" i="20"/>
  <c r="O164" i="20"/>
  <c r="W163" i="20"/>
  <c r="G163" i="20"/>
  <c r="O162" i="20"/>
  <c r="W161" i="20"/>
  <c r="G161" i="20"/>
  <c r="O160" i="20"/>
  <c r="W159" i="20"/>
  <c r="G159" i="20"/>
  <c r="O158" i="20"/>
  <c r="W157" i="20"/>
  <c r="G157" i="20"/>
  <c r="O156" i="20"/>
  <c r="W155" i="20"/>
  <c r="G155" i="20"/>
  <c r="O154" i="20"/>
  <c r="W153" i="20"/>
  <c r="G153" i="20"/>
  <c r="O152" i="20"/>
  <c r="W151" i="20"/>
  <c r="G151" i="20"/>
  <c r="O150" i="20"/>
  <c r="W149" i="20"/>
  <c r="G149" i="20"/>
  <c r="O148" i="20"/>
  <c r="W147" i="20"/>
  <c r="G147" i="20"/>
  <c r="O146" i="20"/>
  <c r="W145" i="20"/>
  <c r="G145" i="20"/>
  <c r="O144" i="20"/>
  <c r="W143" i="20"/>
  <c r="M143" i="20"/>
  <c r="H143" i="20"/>
  <c r="C143" i="20"/>
  <c r="U142" i="20"/>
  <c r="P142" i="20"/>
  <c r="K142" i="20"/>
  <c r="E142" i="20"/>
  <c r="X141" i="20"/>
  <c r="S141" i="20"/>
  <c r="M141" i="20"/>
  <c r="H141" i="20"/>
  <c r="C141" i="20"/>
  <c r="U140" i="20"/>
  <c r="P140" i="20"/>
  <c r="K140" i="20"/>
  <c r="E140" i="20"/>
  <c r="X139" i="20"/>
  <c r="S139" i="20"/>
  <c r="M139" i="20"/>
  <c r="H139" i="20"/>
  <c r="C139" i="20"/>
  <c r="U138" i="20"/>
  <c r="P138" i="20"/>
  <c r="K138" i="20"/>
  <c r="E138" i="20"/>
  <c r="X137" i="20"/>
  <c r="S137" i="20"/>
  <c r="M137" i="20"/>
  <c r="H137" i="20"/>
  <c r="C137" i="20"/>
  <c r="U136" i="20"/>
  <c r="P136" i="20"/>
  <c r="K136" i="20"/>
  <c r="E136" i="20"/>
  <c r="X135" i="20"/>
  <c r="S135" i="20"/>
  <c r="M135" i="20"/>
  <c r="H135" i="20"/>
  <c r="C135" i="20"/>
  <c r="U134" i="20"/>
  <c r="P134" i="20"/>
  <c r="K134" i="20"/>
  <c r="E134" i="20"/>
  <c r="X133" i="20"/>
  <c r="S133" i="20"/>
  <c r="M133" i="20"/>
  <c r="H133" i="20"/>
  <c r="C133" i="20"/>
  <c r="U132" i="20"/>
  <c r="P132" i="20"/>
  <c r="K132" i="20"/>
  <c r="E132" i="20"/>
  <c r="X131" i="20"/>
  <c r="S131" i="20"/>
  <c r="M131" i="20"/>
  <c r="H131" i="20"/>
  <c r="C131" i="20"/>
  <c r="U130" i="20"/>
  <c r="P130" i="20"/>
  <c r="K130" i="20"/>
  <c r="E130" i="20"/>
  <c r="X129" i="20"/>
  <c r="S129" i="20"/>
  <c r="M129" i="20"/>
  <c r="H129" i="20"/>
  <c r="C129" i="20"/>
  <c r="U128" i="20"/>
  <c r="P128" i="20"/>
  <c r="K128" i="20"/>
  <c r="E128" i="20"/>
  <c r="X127" i="20"/>
  <c r="S127" i="20"/>
  <c r="M127" i="20"/>
  <c r="H127" i="20"/>
  <c r="C127" i="20"/>
  <c r="U126" i="20"/>
  <c r="P126" i="20"/>
  <c r="K126" i="20"/>
  <c r="E126" i="20"/>
  <c r="X125" i="20"/>
  <c r="S125" i="20"/>
  <c r="M125" i="20"/>
  <c r="H125" i="20"/>
  <c r="C125" i="20"/>
  <c r="U124" i="20"/>
  <c r="P124" i="20"/>
  <c r="K124" i="20"/>
  <c r="E124" i="20"/>
  <c r="X123" i="20"/>
  <c r="S123" i="20"/>
  <c r="M123" i="20"/>
  <c r="H123" i="20"/>
  <c r="C123" i="20"/>
  <c r="U122" i="20"/>
  <c r="P122" i="20"/>
  <c r="K122" i="20"/>
  <c r="E122" i="20"/>
  <c r="X121" i="20"/>
  <c r="S121" i="20"/>
  <c r="M121" i="20"/>
  <c r="H121" i="20"/>
  <c r="C121" i="20"/>
  <c r="U120" i="20"/>
  <c r="P120" i="20"/>
  <c r="K120" i="20"/>
  <c r="E120" i="20"/>
  <c r="X119" i="20"/>
  <c r="S119" i="20"/>
  <c r="M119" i="20"/>
  <c r="H119" i="20"/>
  <c r="C119" i="20"/>
  <c r="U118" i="20"/>
  <c r="P118" i="20"/>
  <c r="K118" i="20"/>
  <c r="E118" i="20"/>
  <c r="X117" i="20"/>
  <c r="S117" i="20"/>
  <c r="M117" i="20"/>
  <c r="H117" i="20"/>
  <c r="C117" i="20"/>
  <c r="U116" i="20"/>
  <c r="P116" i="20"/>
  <c r="K116" i="20"/>
  <c r="E116" i="20"/>
  <c r="X115" i="20"/>
  <c r="S115" i="20"/>
  <c r="M115" i="20"/>
  <c r="H115" i="20"/>
  <c r="C115" i="20"/>
  <c r="U114" i="20"/>
  <c r="P114" i="20"/>
  <c r="K114" i="20"/>
  <c r="E114" i="20"/>
  <c r="X113" i="20"/>
  <c r="S113" i="20"/>
  <c r="M113" i="20"/>
  <c r="H113" i="20"/>
  <c r="C113" i="20"/>
  <c r="U112" i="20"/>
  <c r="P112" i="20"/>
  <c r="L112" i="20"/>
  <c r="H112" i="20"/>
  <c r="D112" i="20"/>
  <c r="X111" i="20"/>
  <c r="T111" i="20"/>
  <c r="P111" i="20"/>
  <c r="L111" i="20"/>
  <c r="H111" i="20"/>
  <c r="D111" i="20"/>
  <c r="X110" i="20"/>
  <c r="T110" i="20"/>
  <c r="P110" i="20"/>
  <c r="L110" i="20"/>
  <c r="H110" i="20"/>
  <c r="D110" i="20"/>
  <c r="X109" i="20"/>
  <c r="T109" i="20"/>
  <c r="P109" i="20"/>
  <c r="L109" i="20"/>
  <c r="H109" i="20"/>
  <c r="D109" i="20"/>
  <c r="X108" i="20"/>
  <c r="T108" i="20"/>
  <c r="P108" i="20"/>
  <c r="L108" i="20"/>
  <c r="H108" i="20"/>
  <c r="D108" i="20"/>
  <c r="X107" i="20"/>
  <c r="T107" i="20"/>
  <c r="P107" i="20"/>
  <c r="L107" i="20"/>
  <c r="H107" i="20"/>
  <c r="D107" i="20"/>
  <c r="X106" i="20"/>
  <c r="T106" i="20"/>
  <c r="P106" i="20"/>
  <c r="L106" i="20"/>
  <c r="H106" i="20"/>
  <c r="D106" i="20"/>
  <c r="X105" i="20"/>
  <c r="T105" i="20"/>
  <c r="P105" i="20"/>
  <c r="L105" i="20"/>
  <c r="H105" i="20"/>
  <c r="D105" i="20"/>
  <c r="X104" i="20"/>
  <c r="T104" i="20"/>
  <c r="P104" i="20"/>
  <c r="L104" i="20"/>
  <c r="H104" i="20"/>
  <c r="D104" i="20"/>
  <c r="X103" i="20"/>
  <c r="T103" i="20"/>
  <c r="P103" i="20"/>
  <c r="L103" i="20"/>
  <c r="H103" i="20"/>
  <c r="D103" i="20"/>
  <c r="X102" i="20"/>
  <c r="T102" i="20"/>
  <c r="P102" i="20"/>
  <c r="L102" i="20"/>
  <c r="H102" i="20"/>
  <c r="D102" i="20"/>
  <c r="X101" i="20"/>
  <c r="T101" i="20"/>
  <c r="P101" i="20"/>
  <c r="L101" i="20"/>
  <c r="H101" i="20"/>
  <c r="D101" i="20"/>
  <c r="X100" i="20"/>
  <c r="T100" i="20"/>
  <c r="P100" i="20"/>
  <c r="L100" i="20"/>
  <c r="H100" i="20"/>
  <c r="D100" i="20"/>
  <c r="X99" i="20"/>
  <c r="T99" i="20"/>
  <c r="P99" i="20"/>
  <c r="L99" i="20"/>
  <c r="H99" i="20"/>
  <c r="D99" i="20"/>
  <c r="X98" i="20"/>
  <c r="T98" i="20"/>
  <c r="P98" i="20"/>
  <c r="L98" i="20"/>
  <c r="H98" i="20"/>
  <c r="D98" i="20"/>
  <c r="X97" i="20"/>
  <c r="T97" i="20"/>
  <c r="P97" i="20"/>
  <c r="L97" i="20"/>
  <c r="H97" i="20"/>
  <c r="D97" i="20"/>
  <c r="X96" i="20"/>
  <c r="T96" i="20"/>
  <c r="P96" i="20"/>
  <c r="L96" i="20"/>
  <c r="H96" i="20"/>
  <c r="D96" i="20"/>
  <c r="X95" i="20"/>
  <c r="T95" i="20"/>
  <c r="P95" i="20"/>
  <c r="L95" i="20"/>
  <c r="H95" i="20"/>
  <c r="D95" i="20"/>
  <c r="X94" i="20"/>
  <c r="T94" i="20"/>
  <c r="P94" i="20"/>
  <c r="L94" i="20"/>
  <c r="H94" i="20"/>
  <c r="D94" i="20"/>
  <c r="X93" i="20"/>
  <c r="T93" i="20"/>
  <c r="P93" i="20"/>
  <c r="L93" i="20"/>
  <c r="E296" i="20"/>
  <c r="S265" i="20"/>
  <c r="H252" i="20"/>
  <c r="P241" i="20"/>
  <c r="M237" i="20"/>
  <c r="X233" i="20"/>
  <c r="J230" i="20"/>
  <c r="U226" i="20"/>
  <c r="H223" i="20"/>
  <c r="T219" i="20"/>
  <c r="D217" i="20"/>
  <c r="L214" i="20"/>
  <c r="T211" i="20"/>
  <c r="D209" i="20"/>
  <c r="L206" i="20"/>
  <c r="T203" i="20"/>
  <c r="D201" i="20"/>
  <c r="L198" i="20"/>
  <c r="P196" i="20"/>
  <c r="H195" i="20"/>
  <c r="X193" i="20"/>
  <c r="P192" i="20"/>
  <c r="H191" i="20"/>
  <c r="X189" i="20"/>
  <c r="P188" i="20"/>
  <c r="L187" i="20"/>
  <c r="O186" i="20"/>
  <c r="Q185" i="20"/>
  <c r="T184" i="20"/>
  <c r="W183" i="20"/>
  <c r="Y182" i="20"/>
  <c r="D182" i="20"/>
  <c r="G181" i="20"/>
  <c r="I180" i="20"/>
  <c r="L179" i="20"/>
  <c r="O178" i="20"/>
  <c r="Q177" i="20"/>
  <c r="T176" i="20"/>
  <c r="W175" i="20"/>
  <c r="Y174" i="20"/>
  <c r="D174" i="20"/>
  <c r="G173" i="20"/>
  <c r="K172" i="20"/>
  <c r="S171" i="20"/>
  <c r="C171" i="20"/>
  <c r="K170" i="20"/>
  <c r="S169" i="20"/>
  <c r="C169" i="20"/>
  <c r="K168" i="20"/>
  <c r="S167" i="20"/>
  <c r="C167" i="20"/>
  <c r="K166" i="20"/>
  <c r="S165" i="20"/>
  <c r="C165" i="20"/>
  <c r="K164" i="20"/>
  <c r="S163" i="20"/>
  <c r="C163" i="20"/>
  <c r="K162" i="20"/>
  <c r="S161" i="20"/>
  <c r="C161" i="20"/>
  <c r="K160" i="20"/>
  <c r="S159" i="20"/>
  <c r="C159" i="20"/>
  <c r="K158" i="20"/>
  <c r="S157" i="20"/>
  <c r="C157" i="20"/>
  <c r="K156" i="20"/>
  <c r="S155" i="20"/>
  <c r="C155" i="20"/>
  <c r="K154" i="20"/>
  <c r="S153" i="20"/>
  <c r="C153" i="20"/>
  <c r="K152" i="20"/>
  <c r="S151" i="20"/>
  <c r="C151" i="20"/>
  <c r="K150" i="20"/>
  <c r="S149" i="20"/>
  <c r="C149" i="20"/>
  <c r="K148" i="20"/>
  <c r="S147" i="20"/>
  <c r="C147" i="20"/>
  <c r="K146" i="20"/>
  <c r="S145" i="20"/>
  <c r="C145" i="20"/>
  <c r="K144" i="20"/>
  <c r="S143" i="20"/>
  <c r="L143" i="20"/>
  <c r="G143" i="20"/>
  <c r="Y142" i="20"/>
  <c r="T142" i="20"/>
  <c r="O142" i="20"/>
  <c r="I142" i="20"/>
  <c r="D142" i="20"/>
  <c r="W141" i="20"/>
  <c r="Q141" i="20"/>
  <c r="L141" i="20"/>
  <c r="G141" i="20"/>
  <c r="Y140" i="20"/>
  <c r="T140" i="20"/>
  <c r="O140" i="20"/>
  <c r="I140" i="20"/>
  <c r="D140" i="20"/>
  <c r="W139" i="20"/>
  <c r="Q139" i="20"/>
  <c r="L139" i="20"/>
  <c r="G139" i="20"/>
  <c r="Y138" i="20"/>
  <c r="T138" i="20"/>
  <c r="O138" i="20"/>
  <c r="I138" i="20"/>
  <c r="D138" i="20"/>
  <c r="W137" i="20"/>
  <c r="Q137" i="20"/>
  <c r="L137" i="20"/>
  <c r="G137" i="20"/>
  <c r="Y136" i="20"/>
  <c r="T136" i="20"/>
  <c r="O136" i="20"/>
  <c r="I136" i="20"/>
  <c r="D136" i="20"/>
  <c r="W135" i="20"/>
  <c r="Q135" i="20"/>
  <c r="L135" i="20"/>
  <c r="G135" i="20"/>
  <c r="Y134" i="20"/>
  <c r="T134" i="20"/>
  <c r="O134" i="20"/>
  <c r="I134" i="20"/>
  <c r="D134" i="20"/>
  <c r="W133" i="20"/>
  <c r="Q133" i="20"/>
  <c r="L133" i="20"/>
  <c r="G133" i="20"/>
  <c r="Y132" i="20"/>
  <c r="T132" i="20"/>
  <c r="O132" i="20"/>
  <c r="I132" i="20"/>
  <c r="D132" i="20"/>
  <c r="W131" i="20"/>
  <c r="Q131" i="20"/>
  <c r="L131" i="20"/>
  <c r="G131" i="20"/>
  <c r="Y130" i="20"/>
  <c r="T130" i="20"/>
  <c r="O130" i="20"/>
  <c r="I130" i="20"/>
  <c r="D130" i="20"/>
  <c r="W129" i="20"/>
  <c r="Q129" i="20"/>
  <c r="L129" i="20"/>
  <c r="G129" i="20"/>
  <c r="Y128" i="20"/>
  <c r="T128" i="20"/>
  <c r="O128" i="20"/>
  <c r="I128" i="20"/>
  <c r="D128" i="20"/>
  <c r="W127" i="20"/>
  <c r="Q127" i="20"/>
  <c r="L127" i="20"/>
  <c r="G127" i="20"/>
  <c r="Y126" i="20"/>
  <c r="T126" i="20"/>
  <c r="O126" i="20"/>
  <c r="I126" i="20"/>
  <c r="D126" i="20"/>
  <c r="W125" i="20"/>
  <c r="Q125" i="20"/>
  <c r="L125" i="20"/>
  <c r="G125" i="20"/>
  <c r="Y124" i="20"/>
  <c r="T124" i="20"/>
  <c r="O124" i="20"/>
  <c r="I124" i="20"/>
  <c r="D124" i="20"/>
  <c r="W123" i="20"/>
  <c r="Q123" i="20"/>
  <c r="L123" i="20"/>
  <c r="G123" i="20"/>
  <c r="Y122" i="20"/>
  <c r="T122" i="20"/>
  <c r="O122" i="20"/>
  <c r="I122" i="20"/>
  <c r="D122" i="20"/>
  <c r="W121" i="20"/>
  <c r="Q121" i="20"/>
  <c r="L121" i="20"/>
  <c r="G121" i="20"/>
  <c r="Y120" i="20"/>
  <c r="T120" i="20"/>
  <c r="O120" i="20"/>
  <c r="I120" i="20"/>
  <c r="D120" i="20"/>
  <c r="W119" i="20"/>
  <c r="Q119" i="20"/>
  <c r="L119" i="20"/>
  <c r="G119" i="20"/>
  <c r="Y118" i="20"/>
  <c r="T118" i="20"/>
  <c r="O118" i="20"/>
  <c r="I118" i="20"/>
  <c r="D118" i="20"/>
  <c r="W117" i="20"/>
  <c r="Q117" i="20"/>
  <c r="L117" i="20"/>
  <c r="G117" i="20"/>
  <c r="Y116" i="20"/>
  <c r="T116" i="20"/>
  <c r="O116" i="20"/>
  <c r="I116" i="20"/>
  <c r="D116" i="20"/>
  <c r="W115" i="20"/>
  <c r="Q115" i="20"/>
  <c r="L115" i="20"/>
  <c r="G115" i="20"/>
  <c r="Y114" i="20"/>
  <c r="T114" i="20"/>
  <c r="O114" i="20"/>
  <c r="I114" i="20"/>
  <c r="D114" i="20"/>
  <c r="W113" i="20"/>
  <c r="Q113" i="20"/>
  <c r="L113" i="20"/>
  <c r="G113" i="20"/>
  <c r="Y112" i="20"/>
  <c r="T112" i="20"/>
  <c r="O112" i="20"/>
  <c r="K112" i="20"/>
  <c r="G112" i="20"/>
  <c r="C112" i="20"/>
  <c r="W111" i="20"/>
  <c r="S111" i="20"/>
  <c r="O111" i="20"/>
  <c r="K111" i="20"/>
  <c r="G111" i="20"/>
  <c r="C111" i="20"/>
  <c r="W110" i="20"/>
  <c r="S110" i="20"/>
  <c r="O110" i="20"/>
  <c r="K110" i="20"/>
  <c r="G110" i="20"/>
  <c r="C110" i="20"/>
  <c r="W109" i="20"/>
  <c r="S109" i="20"/>
  <c r="O109" i="20"/>
  <c r="K109" i="20"/>
  <c r="G109" i="20"/>
  <c r="C109" i="20"/>
  <c r="W108" i="20"/>
  <c r="S108" i="20"/>
  <c r="O108" i="20"/>
  <c r="K108" i="20"/>
  <c r="G108" i="20"/>
  <c r="C108" i="20"/>
  <c r="W107" i="20"/>
  <c r="S107" i="20"/>
  <c r="O107" i="20"/>
  <c r="K107" i="20"/>
  <c r="G107" i="20"/>
  <c r="C107" i="20"/>
  <c r="W106" i="20"/>
  <c r="S106" i="20"/>
  <c r="O106" i="20"/>
  <c r="K106" i="20"/>
  <c r="G106" i="20"/>
  <c r="C106" i="20"/>
  <c r="W105" i="20"/>
  <c r="S105" i="20"/>
  <c r="O105" i="20"/>
  <c r="K105" i="20"/>
  <c r="G105" i="20"/>
  <c r="C105" i="20"/>
  <c r="W104" i="20"/>
  <c r="S104" i="20"/>
  <c r="O104" i="20"/>
  <c r="K104" i="20"/>
  <c r="G104" i="20"/>
  <c r="C104" i="20"/>
  <c r="W103" i="20"/>
  <c r="S103" i="20"/>
  <c r="O103" i="20"/>
  <c r="K103" i="20"/>
  <c r="G103" i="20"/>
  <c r="C103" i="20"/>
  <c r="W102" i="20"/>
  <c r="S102" i="20"/>
  <c r="O102" i="20"/>
  <c r="K102" i="20"/>
  <c r="G102" i="20"/>
  <c r="C102" i="20"/>
  <c r="W101" i="20"/>
  <c r="S101" i="20"/>
  <c r="O101" i="20"/>
  <c r="K101" i="20"/>
  <c r="G101" i="20"/>
  <c r="C101" i="20"/>
  <c r="W100" i="20"/>
  <c r="S100" i="20"/>
  <c r="O100" i="20"/>
  <c r="K100" i="20"/>
  <c r="G100" i="20"/>
  <c r="C100" i="20"/>
  <c r="W99" i="20"/>
  <c r="S99" i="20"/>
  <c r="O99" i="20"/>
  <c r="K99" i="20"/>
  <c r="G99" i="20"/>
  <c r="C99" i="20"/>
  <c r="W98" i="20"/>
  <c r="S98" i="20"/>
  <c r="O98" i="20"/>
  <c r="K98" i="20"/>
  <c r="G98" i="20"/>
  <c r="C98" i="20"/>
  <c r="W97" i="20"/>
  <c r="S97" i="20"/>
  <c r="O97" i="20"/>
  <c r="K97" i="20"/>
  <c r="G97" i="20"/>
  <c r="C97" i="20"/>
  <c r="W96" i="20"/>
  <c r="S96" i="20"/>
  <c r="O96" i="20"/>
  <c r="K96" i="20"/>
  <c r="G96" i="20"/>
  <c r="C96" i="20"/>
  <c r="W95" i="20"/>
  <c r="S95" i="20"/>
  <c r="O95" i="20"/>
  <c r="K95" i="20"/>
  <c r="G95" i="20"/>
  <c r="C95" i="20"/>
  <c r="W94" i="20"/>
  <c r="S94" i="20"/>
  <c r="O94" i="20"/>
  <c r="K94" i="20"/>
  <c r="G94" i="20"/>
  <c r="C94" i="20"/>
  <c r="W93" i="20"/>
  <c r="S93" i="20"/>
  <c r="O93" i="20"/>
  <c r="K93" i="20"/>
  <c r="G93" i="20"/>
  <c r="C93" i="20"/>
  <c r="W92" i="20"/>
  <c r="S92" i="20"/>
  <c r="O92" i="20"/>
  <c r="K92" i="20"/>
  <c r="G92" i="20"/>
  <c r="C92" i="20"/>
  <c r="W91" i="20"/>
  <c r="S91" i="20"/>
  <c r="O91" i="20"/>
  <c r="K91" i="20"/>
  <c r="G91" i="20"/>
  <c r="C91" i="20"/>
  <c r="W90" i="20"/>
  <c r="S90" i="20"/>
  <c r="O90" i="20"/>
  <c r="K90" i="20"/>
  <c r="G90" i="20"/>
  <c r="C90" i="20"/>
  <c r="W89" i="20"/>
  <c r="S89" i="20"/>
  <c r="O89" i="20"/>
  <c r="K89" i="20"/>
  <c r="G89" i="20"/>
  <c r="C89" i="20"/>
  <c r="W88" i="20"/>
  <c r="S88" i="20"/>
  <c r="O88" i="20"/>
  <c r="K88" i="20"/>
  <c r="G88" i="20"/>
  <c r="C88" i="20"/>
  <c r="W87" i="20"/>
  <c r="S87" i="20"/>
  <c r="O87" i="20"/>
  <c r="K87" i="20"/>
  <c r="G87" i="20"/>
  <c r="C87" i="20"/>
  <c r="W86" i="20"/>
  <c r="S86" i="20"/>
  <c r="O86" i="20"/>
  <c r="K86" i="20"/>
  <c r="G86" i="20"/>
  <c r="C86" i="20"/>
  <c r="W85" i="20"/>
  <c r="S85" i="20"/>
  <c r="O85" i="20"/>
  <c r="K85" i="20"/>
  <c r="G85" i="20"/>
  <c r="C85" i="20"/>
  <c r="W84" i="20"/>
  <c r="S84" i="20"/>
  <c r="O84" i="20"/>
  <c r="K84" i="20"/>
  <c r="G84" i="20"/>
  <c r="C84" i="20"/>
  <c r="W83" i="20"/>
  <c r="S83" i="20"/>
  <c r="O83" i="20"/>
  <c r="K83" i="20"/>
  <c r="G83" i="20"/>
  <c r="C83" i="20"/>
  <c r="W82" i="20"/>
  <c r="S82" i="20"/>
  <c r="O82" i="20"/>
  <c r="K82" i="20"/>
  <c r="G82" i="20"/>
  <c r="C82" i="20"/>
  <c r="W81" i="20"/>
  <c r="S81" i="20"/>
  <c r="O81" i="20"/>
  <c r="K81" i="20"/>
  <c r="G81" i="20"/>
  <c r="C81" i="20"/>
  <c r="W80" i="20"/>
  <c r="S80" i="20"/>
  <c r="O80" i="20"/>
  <c r="K80" i="20"/>
  <c r="G80" i="20"/>
  <c r="C80" i="20"/>
  <c r="W79" i="20"/>
  <c r="S79" i="20"/>
  <c r="O79" i="20"/>
  <c r="K79" i="20"/>
  <c r="G79" i="20"/>
  <c r="C79" i="20"/>
  <c r="W78" i="20"/>
  <c r="S78" i="20"/>
  <c r="O78" i="20"/>
  <c r="K78" i="20"/>
  <c r="G78" i="20"/>
  <c r="C78" i="20"/>
  <c r="W77" i="20"/>
  <c r="S77" i="20"/>
  <c r="O77" i="20"/>
  <c r="K77" i="20"/>
  <c r="G77" i="20"/>
  <c r="C77" i="20"/>
  <c r="W76" i="20"/>
  <c r="S76" i="20"/>
  <c r="O76" i="20"/>
  <c r="K76" i="20"/>
  <c r="G76" i="20"/>
  <c r="C76" i="20"/>
  <c r="W75" i="20"/>
  <c r="S75" i="20"/>
  <c r="O75" i="20"/>
  <c r="K75" i="20"/>
  <c r="G75" i="20"/>
  <c r="C75" i="20"/>
  <c r="W74" i="20"/>
  <c r="S74" i="20"/>
  <c r="O74" i="20"/>
  <c r="K74" i="20"/>
  <c r="G74" i="20"/>
  <c r="C74" i="20"/>
  <c r="W73" i="20"/>
  <c r="S73" i="20"/>
  <c r="O73" i="20"/>
  <c r="K73" i="20"/>
  <c r="G73" i="20"/>
  <c r="C73" i="20"/>
  <c r="W72" i="20"/>
  <c r="S72" i="20"/>
  <c r="O72" i="20"/>
  <c r="K72" i="20"/>
  <c r="G72" i="20"/>
  <c r="C72" i="20"/>
  <c r="W71" i="20"/>
  <c r="S71" i="20"/>
  <c r="O71" i="20"/>
  <c r="K71" i="20"/>
  <c r="G71" i="20"/>
  <c r="C71" i="20"/>
  <c r="W70" i="20"/>
  <c r="S70" i="20"/>
  <c r="O70" i="20"/>
  <c r="K70" i="20"/>
  <c r="G70" i="20"/>
  <c r="C70" i="20"/>
  <c r="W69" i="20"/>
  <c r="S69" i="20"/>
  <c r="O69" i="20"/>
  <c r="K69" i="20"/>
  <c r="G69" i="20"/>
  <c r="C69" i="20"/>
  <c r="W68" i="20"/>
  <c r="S68" i="20"/>
  <c r="O68" i="20"/>
  <c r="K68" i="20"/>
  <c r="G68" i="20"/>
  <c r="C68" i="20"/>
  <c r="W67" i="20"/>
  <c r="S67" i="20"/>
  <c r="O67" i="20"/>
  <c r="K67" i="20"/>
  <c r="G67" i="20"/>
  <c r="C67" i="20"/>
  <c r="W66" i="20"/>
  <c r="S66" i="20"/>
  <c r="O66" i="20"/>
  <c r="K66" i="20"/>
  <c r="G66" i="20"/>
  <c r="C66" i="20"/>
  <c r="W65" i="20"/>
  <c r="S65" i="20"/>
  <c r="O65" i="20"/>
  <c r="K65" i="20"/>
  <c r="G65" i="20"/>
  <c r="C65" i="20"/>
  <c r="W64" i="20"/>
  <c r="S64" i="20"/>
  <c r="O64" i="20"/>
  <c r="K64" i="20"/>
  <c r="G64" i="20"/>
  <c r="C64" i="20"/>
  <c r="W63" i="20"/>
  <c r="S63" i="20"/>
  <c r="O63" i="20"/>
  <c r="K63" i="20"/>
  <c r="G63" i="20"/>
  <c r="C63" i="20"/>
  <c r="W62" i="20"/>
  <c r="S62" i="20"/>
  <c r="O62" i="20"/>
  <c r="K62" i="20"/>
  <c r="G62" i="20"/>
  <c r="C62" i="20"/>
  <c r="W61" i="20"/>
  <c r="S61" i="20"/>
  <c r="O61" i="20"/>
  <c r="K61" i="20"/>
  <c r="G61" i="20"/>
  <c r="C61" i="20"/>
  <c r="W60" i="20"/>
  <c r="S60" i="20"/>
  <c r="O60" i="20"/>
  <c r="K60" i="20"/>
  <c r="G60" i="20"/>
  <c r="C60" i="20"/>
  <c r="W59" i="20"/>
  <c r="S59" i="20"/>
  <c r="O59" i="20"/>
  <c r="K59" i="20"/>
  <c r="G59" i="20"/>
  <c r="C59" i="20"/>
  <c r="W58" i="20"/>
  <c r="S58" i="20"/>
  <c r="O58" i="20"/>
  <c r="K58" i="20"/>
  <c r="G58" i="20"/>
  <c r="C58" i="20"/>
  <c r="W57" i="20"/>
  <c r="S57" i="20"/>
  <c r="O57" i="20"/>
  <c r="K57" i="20"/>
  <c r="G57" i="20"/>
  <c r="C57" i="20"/>
  <c r="W56" i="20"/>
  <c r="S56" i="20"/>
  <c r="O56" i="20"/>
  <c r="K56" i="20"/>
  <c r="G56" i="20"/>
  <c r="C56" i="20"/>
  <c r="W55" i="20"/>
  <c r="S55" i="20"/>
  <c r="O55" i="20"/>
  <c r="K55" i="20"/>
  <c r="G55" i="20"/>
  <c r="C55" i="20"/>
  <c r="W54" i="20"/>
  <c r="S54" i="20"/>
  <c r="O54" i="20"/>
  <c r="K54" i="20"/>
  <c r="G54" i="20"/>
  <c r="C54" i="20"/>
  <c r="X246" i="20"/>
  <c r="P228" i="20"/>
  <c r="T215" i="20"/>
  <c r="D205" i="20"/>
  <c r="X195" i="20"/>
  <c r="P190" i="20"/>
  <c r="D186" i="20"/>
  <c r="O182" i="20"/>
  <c r="Y178" i="20"/>
  <c r="L175" i="20"/>
  <c r="C172" i="20"/>
  <c r="K169" i="20"/>
  <c r="S166" i="20"/>
  <c r="C164" i="20"/>
  <c r="K161" i="20"/>
  <c r="S158" i="20"/>
  <c r="C156" i="20"/>
  <c r="K153" i="20"/>
  <c r="S150" i="20"/>
  <c r="C148" i="20"/>
  <c r="K145" i="20"/>
  <c r="I143" i="20"/>
  <c r="L142" i="20"/>
  <c r="O141" i="20"/>
  <c r="Q140" i="20"/>
  <c r="T139" i="20"/>
  <c r="W138" i="20"/>
  <c r="Y137" i="20"/>
  <c r="D137" i="20"/>
  <c r="G136" i="20"/>
  <c r="I135" i="20"/>
  <c r="L134" i="20"/>
  <c r="O133" i="20"/>
  <c r="Q132" i="20"/>
  <c r="T131" i="20"/>
  <c r="W130" i="20"/>
  <c r="Y129" i="20"/>
  <c r="D129" i="20"/>
  <c r="G128" i="20"/>
  <c r="I127" i="20"/>
  <c r="L126" i="20"/>
  <c r="O125" i="20"/>
  <c r="Q124" i="20"/>
  <c r="T123" i="20"/>
  <c r="W122" i="20"/>
  <c r="Y121" i="20"/>
  <c r="D121" i="20"/>
  <c r="G120" i="20"/>
  <c r="I119" i="20"/>
  <c r="L118" i="20"/>
  <c r="O117" i="20"/>
  <c r="Q116" i="20"/>
  <c r="T115" i="20"/>
  <c r="W114" i="20"/>
  <c r="Y113" i="20"/>
  <c r="D113" i="20"/>
  <c r="I112" i="20"/>
  <c r="Q111" i="20"/>
  <c r="Y110" i="20"/>
  <c r="I110" i="20"/>
  <c r="Q109" i="20"/>
  <c r="Y108" i="20"/>
  <c r="I108" i="20"/>
  <c r="Q107" i="20"/>
  <c r="Y106" i="20"/>
  <c r="I106" i="20"/>
  <c r="Q105" i="20"/>
  <c r="Y104" i="20"/>
  <c r="I104" i="20"/>
  <c r="Q103" i="20"/>
  <c r="Y102" i="20"/>
  <c r="I102" i="20"/>
  <c r="Q101" i="20"/>
  <c r="Y100" i="20"/>
  <c r="I100" i="20"/>
  <c r="Q99" i="20"/>
  <c r="Y98" i="20"/>
  <c r="I98" i="20"/>
  <c r="Q97" i="20"/>
  <c r="Y96" i="20"/>
  <c r="I96" i="20"/>
  <c r="Q95" i="20"/>
  <c r="Y94" i="20"/>
  <c r="I94" i="20"/>
  <c r="Q93" i="20"/>
  <c r="E93" i="20"/>
  <c r="U92" i="20"/>
  <c r="M92" i="20"/>
  <c r="E92" i="20"/>
  <c r="U91" i="20"/>
  <c r="M91" i="20"/>
  <c r="E91" i="20"/>
  <c r="U90" i="20"/>
  <c r="M90" i="20"/>
  <c r="E90" i="20"/>
  <c r="U89" i="20"/>
  <c r="M89" i="20"/>
  <c r="E89" i="20"/>
  <c r="U88" i="20"/>
  <c r="M88" i="20"/>
  <c r="E88" i="20"/>
  <c r="U87" i="20"/>
  <c r="M87" i="20"/>
  <c r="E87" i="20"/>
  <c r="U86" i="20"/>
  <c r="M86" i="20"/>
  <c r="E86" i="20"/>
  <c r="U85" i="20"/>
  <c r="M85" i="20"/>
  <c r="E85" i="20"/>
  <c r="U84" i="20"/>
  <c r="M84" i="20"/>
  <c r="E84" i="20"/>
  <c r="U83" i="20"/>
  <c r="M83" i="20"/>
  <c r="E83" i="20"/>
  <c r="U82" i="20"/>
  <c r="M82" i="20"/>
  <c r="E82" i="20"/>
  <c r="U81" i="20"/>
  <c r="M81" i="20"/>
  <c r="E81" i="20"/>
  <c r="U80" i="20"/>
  <c r="M80" i="20"/>
  <c r="E80" i="20"/>
  <c r="U79" i="20"/>
  <c r="M79" i="20"/>
  <c r="E79" i="20"/>
  <c r="U78" i="20"/>
  <c r="M78" i="20"/>
  <c r="E78" i="20"/>
  <c r="U77" i="20"/>
  <c r="M77" i="20"/>
  <c r="E77" i="20"/>
  <c r="X76" i="20"/>
  <c r="R76" i="20"/>
  <c r="M76" i="20"/>
  <c r="H76" i="20"/>
  <c r="B76" i="20"/>
  <c r="U75" i="20"/>
  <c r="P75" i="20"/>
  <c r="J75" i="20"/>
  <c r="E75" i="20"/>
  <c r="X74" i="20"/>
  <c r="R74" i="20"/>
  <c r="M74" i="20"/>
  <c r="H74" i="20"/>
  <c r="B74" i="20"/>
  <c r="U73" i="20"/>
  <c r="P73" i="20"/>
  <c r="J73" i="20"/>
  <c r="E73" i="20"/>
  <c r="X72" i="20"/>
  <c r="R72" i="20"/>
  <c r="M72" i="20"/>
  <c r="H72" i="20"/>
  <c r="B72" i="20"/>
  <c r="U71" i="20"/>
  <c r="P71" i="20"/>
  <c r="J71" i="20"/>
  <c r="E71" i="20"/>
  <c r="X70" i="20"/>
  <c r="R70" i="20"/>
  <c r="M70" i="20"/>
  <c r="H70" i="20"/>
  <c r="B70" i="20"/>
  <c r="U69" i="20"/>
  <c r="P69" i="20"/>
  <c r="J69" i="20"/>
  <c r="E69" i="20"/>
  <c r="X68" i="20"/>
  <c r="R68" i="20"/>
  <c r="M68" i="20"/>
  <c r="H68" i="20"/>
  <c r="B68" i="20"/>
  <c r="U67" i="20"/>
  <c r="P67" i="20"/>
  <c r="J67" i="20"/>
  <c r="E67" i="20"/>
  <c r="X66" i="20"/>
  <c r="R66" i="20"/>
  <c r="M66" i="20"/>
  <c r="H66" i="20"/>
  <c r="B66" i="20"/>
  <c r="U65" i="20"/>
  <c r="P65" i="20"/>
  <c r="J65" i="20"/>
  <c r="E65" i="20"/>
  <c r="X64" i="20"/>
  <c r="R64" i="20"/>
  <c r="M64" i="20"/>
  <c r="H64" i="20"/>
  <c r="B64" i="20"/>
  <c r="U63" i="20"/>
  <c r="P63" i="20"/>
  <c r="J63" i="20"/>
  <c r="E63" i="20"/>
  <c r="X62" i="20"/>
  <c r="R62" i="20"/>
  <c r="M62" i="20"/>
  <c r="H62" i="20"/>
  <c r="B62" i="20"/>
  <c r="U61" i="20"/>
  <c r="P61" i="20"/>
  <c r="J61" i="20"/>
  <c r="E61" i="20"/>
  <c r="X60" i="20"/>
  <c r="R60" i="20"/>
  <c r="M60" i="20"/>
  <c r="H60" i="20"/>
  <c r="B60" i="20"/>
  <c r="U59" i="20"/>
  <c r="P59" i="20"/>
  <c r="J59" i="20"/>
  <c r="E59" i="20"/>
  <c r="X58" i="20"/>
  <c r="R58" i="20"/>
  <c r="M58" i="20"/>
  <c r="H58" i="20"/>
  <c r="B58" i="20"/>
  <c r="U57" i="20"/>
  <c r="P57" i="20"/>
  <c r="J57" i="20"/>
  <c r="E57" i="20"/>
  <c r="X56" i="20"/>
  <c r="R56" i="20"/>
  <c r="M56" i="20"/>
  <c r="H56" i="20"/>
  <c r="B56" i="20"/>
  <c r="U55" i="20"/>
  <c r="P55" i="20"/>
  <c r="J55" i="20"/>
  <c r="E55" i="20"/>
  <c r="X54" i="20"/>
  <c r="R54" i="20"/>
  <c r="M54" i="20"/>
  <c r="H54" i="20"/>
  <c r="B54" i="20"/>
  <c r="V53" i="20"/>
  <c r="R53" i="20"/>
  <c r="N53" i="20"/>
  <c r="J53" i="20"/>
  <c r="F53" i="20"/>
  <c r="B53" i="20"/>
  <c r="V52" i="20"/>
  <c r="R52" i="20"/>
  <c r="N52" i="20"/>
  <c r="J52" i="20"/>
  <c r="F52" i="20"/>
  <c r="B52" i="20"/>
  <c r="V51" i="20"/>
  <c r="R51" i="20"/>
  <c r="N51" i="20"/>
  <c r="J51" i="20"/>
  <c r="F51" i="20"/>
  <c r="B51" i="20"/>
  <c r="V50" i="20"/>
  <c r="R50" i="20"/>
  <c r="N50" i="20"/>
  <c r="J50" i="20"/>
  <c r="F50" i="20"/>
  <c r="B50" i="20"/>
  <c r="V49" i="20"/>
  <c r="R49" i="20"/>
  <c r="N49" i="20"/>
  <c r="J49" i="20"/>
  <c r="F49" i="20"/>
  <c r="B49" i="20"/>
  <c r="V48" i="20"/>
  <c r="R48" i="20"/>
  <c r="N48" i="20"/>
  <c r="J48" i="20"/>
  <c r="F48" i="20"/>
  <c r="B48" i="20"/>
  <c r="V47" i="20"/>
  <c r="R47" i="20"/>
  <c r="N47" i="20"/>
  <c r="J47" i="20"/>
  <c r="F47" i="20"/>
  <c r="B47" i="20"/>
  <c r="V46" i="20"/>
  <c r="R46" i="20"/>
  <c r="N46" i="20"/>
  <c r="J46" i="20"/>
  <c r="F46" i="20"/>
  <c r="B46" i="20"/>
  <c r="V45" i="20"/>
  <c r="R45" i="20"/>
  <c r="N45" i="20"/>
  <c r="J45" i="20"/>
  <c r="F45" i="20"/>
  <c r="B45" i="20"/>
  <c r="V44" i="20"/>
  <c r="R44" i="20"/>
  <c r="N44" i="20"/>
  <c r="J44" i="20"/>
  <c r="F44" i="20"/>
  <c r="B44" i="20"/>
  <c r="V43" i="20"/>
  <c r="R43" i="20"/>
  <c r="N43" i="20"/>
  <c r="J43" i="20"/>
  <c r="F43" i="20"/>
  <c r="B43" i="20"/>
  <c r="V42" i="20"/>
  <c r="R42" i="20"/>
  <c r="N42" i="20"/>
  <c r="J42" i="20"/>
  <c r="F42" i="20"/>
  <c r="B42" i="20"/>
  <c r="V41" i="20"/>
  <c r="R41" i="20"/>
  <c r="N41" i="20"/>
  <c r="J41" i="20"/>
  <c r="F41" i="20"/>
  <c r="B41" i="20"/>
  <c r="R40" i="20"/>
  <c r="N40" i="20"/>
  <c r="J40" i="20"/>
  <c r="F40" i="20"/>
  <c r="B40" i="20"/>
  <c r="V39" i="20"/>
  <c r="R39" i="20"/>
  <c r="B39" i="20"/>
  <c r="N38" i="20"/>
  <c r="B38" i="20"/>
  <c r="R37" i="20"/>
  <c r="F37" i="20"/>
  <c r="R36" i="20"/>
  <c r="F36" i="20"/>
  <c r="V35" i="20"/>
  <c r="J35" i="20"/>
  <c r="V34" i="20"/>
  <c r="F34" i="20"/>
  <c r="V33" i="20"/>
  <c r="F33" i="20"/>
  <c r="R32" i="20"/>
  <c r="F32" i="20"/>
  <c r="R31" i="20"/>
  <c r="F31" i="20"/>
  <c r="R30" i="20"/>
  <c r="F30" i="20"/>
  <c r="R29" i="20"/>
  <c r="F29" i="20"/>
  <c r="R28" i="20"/>
  <c r="J28" i="20"/>
  <c r="V27" i="20"/>
  <c r="J27" i="20"/>
  <c r="V26" i="20"/>
  <c r="J26" i="20"/>
  <c r="V25" i="20"/>
  <c r="J25" i="20"/>
  <c r="V24" i="20"/>
  <c r="J24" i="20"/>
  <c r="V23" i="20"/>
  <c r="J23" i="20"/>
  <c r="V22" i="20"/>
  <c r="J22" i="20"/>
  <c r="V21" i="20"/>
  <c r="N21" i="20"/>
  <c r="B21" i="20"/>
  <c r="N20" i="20"/>
  <c r="B20" i="20"/>
  <c r="N19" i="20"/>
  <c r="B19" i="20"/>
  <c r="N18" i="20"/>
  <c r="B18" i="20"/>
  <c r="N17" i="20"/>
  <c r="F17" i="20"/>
  <c r="R16" i="20"/>
  <c r="F16" i="20"/>
  <c r="N15" i="20"/>
  <c r="B15" i="20"/>
  <c r="N14" i="20"/>
  <c r="B14" i="20"/>
  <c r="N13" i="20"/>
  <c r="B13" i="20"/>
  <c r="N12" i="20"/>
  <c r="F12" i="20"/>
  <c r="R11" i="20"/>
  <c r="F11" i="20"/>
  <c r="R10" i="20"/>
  <c r="F10" i="20"/>
  <c r="Q24" i="20"/>
  <c r="I23" i="20"/>
  <c r="Q22" i="20"/>
  <c r="I22" i="20"/>
  <c r="Q21" i="20"/>
  <c r="E21" i="20"/>
  <c r="M20" i="20"/>
  <c r="Y19" i="20"/>
  <c r="I19" i="20"/>
  <c r="Y18" i="20"/>
  <c r="I18" i="20"/>
  <c r="U17" i="20"/>
  <c r="E17" i="20"/>
  <c r="M16" i="20"/>
  <c r="Y15" i="20"/>
  <c r="I15" i="20"/>
  <c r="Q14" i="20"/>
  <c r="E14" i="20"/>
  <c r="M13" i="20"/>
  <c r="Y12" i="20"/>
  <c r="I12" i="20"/>
  <c r="Q11" i="20"/>
  <c r="E11" i="20"/>
  <c r="M10" i="20"/>
  <c r="H239" i="20"/>
  <c r="B225" i="20"/>
  <c r="D213" i="20"/>
  <c r="L202" i="20"/>
  <c r="P194" i="20"/>
  <c r="H189" i="20"/>
  <c r="G185" i="20"/>
  <c r="Q181" i="20"/>
  <c r="D178" i="20"/>
  <c r="O174" i="20"/>
  <c r="K171" i="20"/>
  <c r="S168" i="20"/>
  <c r="C166" i="20"/>
  <c r="K163" i="20"/>
  <c r="S160" i="20"/>
  <c r="C158" i="20"/>
  <c r="K155" i="20"/>
  <c r="S152" i="20"/>
  <c r="C150" i="20"/>
  <c r="K147" i="20"/>
  <c r="S144" i="20"/>
  <c r="D143" i="20"/>
  <c r="G142" i="20"/>
  <c r="I141" i="20"/>
  <c r="L140" i="20"/>
  <c r="O139" i="20"/>
  <c r="Q138" i="20"/>
  <c r="T137" i="20"/>
  <c r="W136" i="20"/>
  <c r="Y135" i="20"/>
  <c r="D135" i="20"/>
  <c r="G134" i="20"/>
  <c r="I133" i="20"/>
  <c r="L132" i="20"/>
  <c r="O131" i="20"/>
  <c r="Q130" i="20"/>
  <c r="T129" i="20"/>
  <c r="W128" i="20"/>
  <c r="Y127" i="20"/>
  <c r="D127" i="20"/>
  <c r="G126" i="20"/>
  <c r="I125" i="20"/>
  <c r="L124" i="20"/>
  <c r="O123" i="20"/>
  <c r="Q122" i="20"/>
  <c r="T121" i="20"/>
  <c r="W120" i="20"/>
  <c r="Y119" i="20"/>
  <c r="D119" i="20"/>
  <c r="G118" i="20"/>
  <c r="I117" i="20"/>
  <c r="L116" i="20"/>
  <c r="O115" i="20"/>
  <c r="Q114" i="20"/>
  <c r="T113" i="20"/>
  <c r="W112" i="20"/>
  <c r="E112" i="20"/>
  <c r="M111" i="20"/>
  <c r="U110" i="20"/>
  <c r="E110" i="20"/>
  <c r="M109" i="20"/>
  <c r="U108" i="20"/>
  <c r="E108" i="20"/>
  <c r="M107" i="20"/>
  <c r="U106" i="20"/>
  <c r="E106" i="20"/>
  <c r="M105" i="20"/>
  <c r="U104" i="20"/>
  <c r="E104" i="20"/>
  <c r="M103" i="20"/>
  <c r="U102" i="20"/>
  <c r="E102" i="20"/>
  <c r="M101" i="20"/>
  <c r="U100" i="20"/>
  <c r="E100" i="20"/>
  <c r="M99" i="20"/>
  <c r="U98" i="20"/>
  <c r="E98" i="20"/>
  <c r="M97" i="20"/>
  <c r="U96" i="20"/>
  <c r="E96" i="20"/>
  <c r="M95" i="20"/>
  <c r="U94" i="20"/>
  <c r="E94" i="20"/>
  <c r="M93" i="20"/>
  <c r="D93" i="20"/>
  <c r="T92" i="20"/>
  <c r="L92" i="20"/>
  <c r="D92" i="20"/>
  <c r="T91" i="20"/>
  <c r="L91" i="20"/>
  <c r="D91" i="20"/>
  <c r="T90" i="20"/>
  <c r="L90" i="20"/>
  <c r="D90" i="20"/>
  <c r="T89" i="20"/>
  <c r="L89" i="20"/>
  <c r="D89" i="20"/>
  <c r="T88" i="20"/>
  <c r="L88" i="20"/>
  <c r="D88" i="20"/>
  <c r="T87" i="20"/>
  <c r="L87" i="20"/>
  <c r="D87" i="20"/>
  <c r="T86" i="20"/>
  <c r="L86" i="20"/>
  <c r="D86" i="20"/>
  <c r="T85" i="20"/>
  <c r="L85" i="20"/>
  <c r="D85" i="20"/>
  <c r="T84" i="20"/>
  <c r="L84" i="20"/>
  <c r="D84" i="20"/>
  <c r="T83" i="20"/>
  <c r="L83" i="20"/>
  <c r="D83" i="20"/>
  <c r="T82" i="20"/>
  <c r="L82" i="20"/>
  <c r="D82" i="20"/>
  <c r="T81" i="20"/>
  <c r="L81" i="20"/>
  <c r="D81" i="20"/>
  <c r="T80" i="20"/>
  <c r="L80" i="20"/>
  <c r="D80" i="20"/>
  <c r="T79" i="20"/>
  <c r="L79" i="20"/>
  <c r="D79" i="20"/>
  <c r="T78" i="20"/>
  <c r="L78" i="20"/>
  <c r="D78" i="20"/>
  <c r="T77" i="20"/>
  <c r="L77" i="20"/>
  <c r="D77" i="20"/>
  <c r="V76" i="20"/>
  <c r="Q76" i="20"/>
  <c r="L76" i="20"/>
  <c r="F76" i="20"/>
  <c r="Y75" i="20"/>
  <c r="T75" i="20"/>
  <c r="N75" i="20"/>
  <c r="I75" i="20"/>
  <c r="D75" i="20"/>
  <c r="V74" i="20"/>
  <c r="Q74" i="20"/>
  <c r="L74" i="20"/>
  <c r="F74" i="20"/>
  <c r="Y73" i="20"/>
  <c r="T73" i="20"/>
  <c r="N73" i="20"/>
  <c r="I73" i="20"/>
  <c r="D73" i="20"/>
  <c r="V72" i="20"/>
  <c r="Q72" i="20"/>
  <c r="L72" i="20"/>
  <c r="F72" i="20"/>
  <c r="Y71" i="20"/>
  <c r="T71" i="20"/>
  <c r="N71" i="20"/>
  <c r="I71" i="20"/>
  <c r="D71" i="20"/>
  <c r="V70" i="20"/>
  <c r="Q70" i="20"/>
  <c r="L70" i="20"/>
  <c r="F70" i="20"/>
  <c r="Y69" i="20"/>
  <c r="T69" i="20"/>
  <c r="N69" i="20"/>
  <c r="I69" i="20"/>
  <c r="D69" i="20"/>
  <c r="V68" i="20"/>
  <c r="Q68" i="20"/>
  <c r="L68" i="20"/>
  <c r="F68" i="20"/>
  <c r="Y67" i="20"/>
  <c r="T67" i="20"/>
  <c r="N67" i="20"/>
  <c r="I67" i="20"/>
  <c r="D67" i="20"/>
  <c r="V66" i="20"/>
  <c r="Q66" i="20"/>
  <c r="L66" i="20"/>
  <c r="F66" i="20"/>
  <c r="Y65" i="20"/>
  <c r="T65" i="20"/>
  <c r="N65" i="20"/>
  <c r="I65" i="20"/>
  <c r="D65" i="20"/>
  <c r="V64" i="20"/>
  <c r="Q64" i="20"/>
  <c r="L64" i="20"/>
  <c r="F64" i="20"/>
  <c r="Y63" i="20"/>
  <c r="T63" i="20"/>
  <c r="N63" i="20"/>
  <c r="I63" i="20"/>
  <c r="D63" i="20"/>
  <c r="V62" i="20"/>
  <c r="Q62" i="20"/>
  <c r="L62" i="20"/>
  <c r="F62" i="20"/>
  <c r="Y61" i="20"/>
  <c r="T61" i="20"/>
  <c r="N61" i="20"/>
  <c r="I61" i="20"/>
  <c r="D61" i="20"/>
  <c r="V60" i="20"/>
  <c r="Q60" i="20"/>
  <c r="L60" i="20"/>
  <c r="F60" i="20"/>
  <c r="Y59" i="20"/>
  <c r="T59" i="20"/>
  <c r="N59" i="20"/>
  <c r="I59" i="20"/>
  <c r="D59" i="20"/>
  <c r="V58" i="20"/>
  <c r="Q58" i="20"/>
  <c r="L58" i="20"/>
  <c r="F58" i="20"/>
  <c r="Y57" i="20"/>
  <c r="T57" i="20"/>
  <c r="N57" i="20"/>
  <c r="I57" i="20"/>
  <c r="D57" i="20"/>
  <c r="V56" i="20"/>
  <c r="Q56" i="20"/>
  <c r="L56" i="20"/>
  <c r="F56" i="20"/>
  <c r="Y55" i="20"/>
  <c r="T55" i="20"/>
  <c r="N55" i="20"/>
  <c r="I55" i="20"/>
  <c r="D55" i="20"/>
  <c r="V54" i="20"/>
  <c r="Q54" i="20"/>
  <c r="L54" i="20"/>
  <c r="F54" i="20"/>
  <c r="Y53" i="20"/>
  <c r="U53" i="20"/>
  <c r="Q53" i="20"/>
  <c r="M53" i="20"/>
  <c r="I53" i="20"/>
  <c r="E53" i="20"/>
  <c r="Y52" i="20"/>
  <c r="U52" i="20"/>
  <c r="Q52" i="20"/>
  <c r="M52" i="20"/>
  <c r="I52" i="20"/>
  <c r="E52" i="20"/>
  <c r="Y51" i="20"/>
  <c r="U51" i="20"/>
  <c r="Q51" i="20"/>
  <c r="M51" i="20"/>
  <c r="I51" i="20"/>
  <c r="E51" i="20"/>
  <c r="Y50" i="20"/>
  <c r="U50" i="20"/>
  <c r="Q50" i="20"/>
  <c r="M50" i="20"/>
  <c r="I50" i="20"/>
  <c r="E50" i="20"/>
  <c r="Y49" i="20"/>
  <c r="U49" i="20"/>
  <c r="Q49" i="20"/>
  <c r="M49" i="20"/>
  <c r="I49" i="20"/>
  <c r="E49" i="20"/>
  <c r="Y48" i="20"/>
  <c r="U48" i="20"/>
  <c r="Q48" i="20"/>
  <c r="M48" i="20"/>
  <c r="I48" i="20"/>
  <c r="E48" i="20"/>
  <c r="Y47" i="20"/>
  <c r="U47" i="20"/>
  <c r="Q47" i="20"/>
  <c r="M47" i="20"/>
  <c r="I47" i="20"/>
  <c r="E47" i="20"/>
  <c r="Y46" i="20"/>
  <c r="U46" i="20"/>
  <c r="Q46" i="20"/>
  <c r="M46" i="20"/>
  <c r="I46" i="20"/>
  <c r="E46" i="20"/>
  <c r="Y45" i="20"/>
  <c r="U45" i="20"/>
  <c r="Q45" i="20"/>
  <c r="M45" i="20"/>
  <c r="I45" i="20"/>
  <c r="E45" i="20"/>
  <c r="Y44" i="20"/>
  <c r="U44" i="20"/>
  <c r="Q44" i="20"/>
  <c r="M44" i="20"/>
  <c r="I44" i="20"/>
  <c r="E44" i="20"/>
  <c r="Y43" i="20"/>
  <c r="U43" i="20"/>
  <c r="Q43" i="20"/>
  <c r="M43" i="20"/>
  <c r="I43" i="20"/>
  <c r="E43" i="20"/>
  <c r="Y42" i="20"/>
  <c r="U42" i="20"/>
  <c r="Q42" i="20"/>
  <c r="M42" i="20"/>
  <c r="I42" i="20"/>
  <c r="E42" i="20"/>
  <c r="Y41" i="20"/>
  <c r="U41" i="20"/>
  <c r="Q41" i="20"/>
  <c r="M41" i="20"/>
  <c r="I41" i="20"/>
  <c r="E41" i="20"/>
  <c r="Y40" i="20"/>
  <c r="U40" i="20"/>
  <c r="Q40" i="20"/>
  <c r="M40" i="20"/>
  <c r="I40" i="20"/>
  <c r="E40" i="20"/>
  <c r="Y39" i="20"/>
  <c r="U39" i="20"/>
  <c r="Q39" i="20"/>
  <c r="M39" i="20"/>
  <c r="I39" i="20"/>
  <c r="E39" i="20"/>
  <c r="Y38" i="20"/>
  <c r="U38" i="20"/>
  <c r="Q38" i="20"/>
  <c r="M38" i="20"/>
  <c r="I38" i="20"/>
  <c r="E38" i="20"/>
  <c r="Y37" i="20"/>
  <c r="U37" i="20"/>
  <c r="Q37" i="20"/>
  <c r="M37" i="20"/>
  <c r="I37" i="20"/>
  <c r="E37" i="20"/>
  <c r="Y36" i="20"/>
  <c r="U36" i="20"/>
  <c r="Q36" i="20"/>
  <c r="M36" i="20"/>
  <c r="I36" i="20"/>
  <c r="E36" i="20"/>
  <c r="Y35" i="20"/>
  <c r="U35" i="20"/>
  <c r="Q35" i="20"/>
  <c r="M35" i="20"/>
  <c r="I35" i="20"/>
  <c r="E35" i="20"/>
  <c r="Y34" i="20"/>
  <c r="U34" i="20"/>
  <c r="Q34" i="20"/>
  <c r="M34" i="20"/>
  <c r="I34" i="20"/>
  <c r="E34" i="20"/>
  <c r="Y33" i="20"/>
  <c r="U33" i="20"/>
  <c r="Q33" i="20"/>
  <c r="M33" i="20"/>
  <c r="I33" i="20"/>
  <c r="E33" i="20"/>
  <c r="Y32" i="20"/>
  <c r="U32" i="20"/>
  <c r="Q32" i="20"/>
  <c r="M32" i="20"/>
  <c r="I32" i="20"/>
  <c r="E32" i="20"/>
  <c r="Y31" i="20"/>
  <c r="U31" i="20"/>
  <c r="Q31" i="20"/>
  <c r="M31" i="20"/>
  <c r="I31" i="20"/>
  <c r="E31" i="20"/>
  <c r="Y30" i="20"/>
  <c r="U30" i="20"/>
  <c r="Q30" i="20"/>
  <c r="M30" i="20"/>
  <c r="I30" i="20"/>
  <c r="E30" i="20"/>
  <c r="Y29" i="20"/>
  <c r="U29" i="20"/>
  <c r="Q29" i="20"/>
  <c r="M29" i="20"/>
  <c r="I29" i="20"/>
  <c r="E29" i="20"/>
  <c r="Y28" i="20"/>
  <c r="U28" i="20"/>
  <c r="Q28" i="20"/>
  <c r="M28" i="20"/>
  <c r="I28" i="20"/>
  <c r="E28" i="20"/>
  <c r="Y27" i="20"/>
  <c r="U27" i="20"/>
  <c r="Q27" i="20"/>
  <c r="M27" i="20"/>
  <c r="I27" i="20"/>
  <c r="E27" i="20"/>
  <c r="Y26" i="20"/>
  <c r="U26" i="20"/>
  <c r="Q26" i="20"/>
  <c r="M26" i="20"/>
  <c r="I26" i="20"/>
  <c r="E26" i="20"/>
  <c r="Y25" i="20"/>
  <c r="U25" i="20"/>
  <c r="Q25" i="20"/>
  <c r="M25" i="20"/>
  <c r="I25" i="20"/>
  <c r="E25" i="20"/>
  <c r="U24" i="20"/>
  <c r="M24" i="20"/>
  <c r="I24" i="20"/>
  <c r="Y23" i="20"/>
  <c r="Q23" i="20"/>
  <c r="Y22" i="20"/>
  <c r="Y21" i="20"/>
  <c r="M21" i="20"/>
  <c r="U20" i="20"/>
  <c r="E20" i="20"/>
  <c r="M19" i="20"/>
  <c r="U18" i="20"/>
  <c r="E18" i="20"/>
  <c r="M17" i="20"/>
  <c r="Y16" i="20"/>
  <c r="I16" i="20"/>
  <c r="U15" i="20"/>
  <c r="E15" i="20"/>
  <c r="M14" i="20"/>
  <c r="U13" i="20"/>
  <c r="I13" i="20"/>
  <c r="Q12" i="20"/>
  <c r="Y11" i="20"/>
  <c r="M11" i="20"/>
  <c r="U10" i="20"/>
  <c r="E10" i="20"/>
  <c r="M221" i="20"/>
  <c r="T199" i="20"/>
  <c r="I184" i="20"/>
  <c r="G177" i="20"/>
  <c r="S170" i="20"/>
  <c r="K165" i="20"/>
  <c r="K157" i="20"/>
  <c r="C152" i="20"/>
  <c r="C144" i="20"/>
  <c r="Y141" i="20"/>
  <c r="I139" i="20"/>
  <c r="O137" i="20"/>
  <c r="T135" i="20"/>
  <c r="Y133" i="20"/>
  <c r="I131" i="20"/>
  <c r="P258" i="20"/>
  <c r="E232" i="20"/>
  <c r="L218" i="20"/>
  <c r="T207" i="20"/>
  <c r="H197" i="20"/>
  <c r="X191" i="20"/>
  <c r="Y186" i="20"/>
  <c r="L183" i="20"/>
  <c r="W179" i="20"/>
  <c r="I176" i="20"/>
  <c r="T172" i="20"/>
  <c r="C170" i="20"/>
  <c r="K167" i="20"/>
  <c r="S164" i="20"/>
  <c r="C162" i="20"/>
  <c r="K159" i="20"/>
  <c r="S156" i="20"/>
  <c r="C154" i="20"/>
  <c r="K151" i="20"/>
  <c r="S148" i="20"/>
  <c r="C146" i="20"/>
  <c r="O143" i="20"/>
  <c r="Q142" i="20"/>
  <c r="T141" i="20"/>
  <c r="W140" i="20"/>
  <c r="Y139" i="20"/>
  <c r="D139" i="20"/>
  <c r="G138" i="20"/>
  <c r="I137" i="20"/>
  <c r="L136" i="20"/>
  <c r="O135" i="20"/>
  <c r="Q134" i="20"/>
  <c r="T133" i="20"/>
  <c r="W132" i="20"/>
  <c r="Y131" i="20"/>
  <c r="D131" i="20"/>
  <c r="G130" i="20"/>
  <c r="I129" i="20"/>
  <c r="L128" i="20"/>
  <c r="O127" i="20"/>
  <c r="Q126" i="20"/>
  <c r="T125" i="20"/>
  <c r="W124" i="20"/>
  <c r="Y123" i="20"/>
  <c r="D123" i="20"/>
  <c r="G122" i="20"/>
  <c r="I121" i="20"/>
  <c r="L120" i="20"/>
  <c r="O119" i="20"/>
  <c r="Q118" i="20"/>
  <c r="T117" i="20"/>
  <c r="W116" i="20"/>
  <c r="Y115" i="20"/>
  <c r="D115" i="20"/>
  <c r="G114" i="20"/>
  <c r="I113" i="20"/>
  <c r="M112" i="20"/>
  <c r="U111" i="20"/>
  <c r="E111" i="20"/>
  <c r="M110" i="20"/>
  <c r="U109" i="20"/>
  <c r="E109" i="20"/>
  <c r="M108" i="20"/>
  <c r="U107" i="20"/>
  <c r="E107" i="20"/>
  <c r="M106" i="20"/>
  <c r="U105" i="20"/>
  <c r="E105" i="20"/>
  <c r="M104" i="20"/>
  <c r="U103" i="20"/>
  <c r="E103" i="20"/>
  <c r="M102" i="20"/>
  <c r="U101" i="20"/>
  <c r="E101" i="20"/>
  <c r="M100" i="20"/>
  <c r="U99" i="20"/>
  <c r="E99" i="20"/>
  <c r="M98" i="20"/>
  <c r="U97" i="20"/>
  <c r="E97" i="20"/>
  <c r="M96" i="20"/>
  <c r="U95" i="20"/>
  <c r="E95" i="20"/>
  <c r="M94" i="20"/>
  <c r="U93" i="20"/>
  <c r="H93" i="20"/>
  <c r="X92" i="20"/>
  <c r="P92" i="20"/>
  <c r="H92" i="20"/>
  <c r="X91" i="20"/>
  <c r="P91" i="20"/>
  <c r="H91" i="20"/>
  <c r="X90" i="20"/>
  <c r="P90" i="20"/>
  <c r="H90" i="20"/>
  <c r="X89" i="20"/>
  <c r="P89" i="20"/>
  <c r="H89" i="20"/>
  <c r="X88" i="20"/>
  <c r="P88" i="20"/>
  <c r="H88" i="20"/>
  <c r="X87" i="20"/>
  <c r="P87" i="20"/>
  <c r="H87" i="20"/>
  <c r="X86" i="20"/>
  <c r="P86" i="20"/>
  <c r="H86" i="20"/>
  <c r="X85" i="20"/>
  <c r="P85" i="20"/>
  <c r="H85" i="20"/>
  <c r="X84" i="20"/>
  <c r="P84" i="20"/>
  <c r="H84" i="20"/>
  <c r="X83" i="20"/>
  <c r="P83" i="20"/>
  <c r="H83" i="20"/>
  <c r="X82" i="20"/>
  <c r="P82" i="20"/>
  <c r="H82" i="20"/>
  <c r="X81" i="20"/>
  <c r="P81" i="20"/>
  <c r="H81" i="20"/>
  <c r="X80" i="20"/>
  <c r="P80" i="20"/>
  <c r="H80" i="20"/>
  <c r="X79" i="20"/>
  <c r="P79" i="20"/>
  <c r="H79" i="20"/>
  <c r="X78" i="20"/>
  <c r="P78" i="20"/>
  <c r="H78" i="20"/>
  <c r="X77" i="20"/>
  <c r="P77" i="20"/>
  <c r="H77" i="20"/>
  <c r="Y76" i="20"/>
  <c r="T76" i="20"/>
  <c r="N76" i="20"/>
  <c r="I76" i="20"/>
  <c r="D76" i="20"/>
  <c r="V75" i="20"/>
  <c r="Q75" i="20"/>
  <c r="L75" i="20"/>
  <c r="F75" i="20"/>
  <c r="Y74" i="20"/>
  <c r="T74" i="20"/>
  <c r="N74" i="20"/>
  <c r="I74" i="20"/>
  <c r="D74" i="20"/>
  <c r="V73" i="20"/>
  <c r="Q73" i="20"/>
  <c r="L73" i="20"/>
  <c r="F73" i="20"/>
  <c r="Y72" i="20"/>
  <c r="T72" i="20"/>
  <c r="N72" i="20"/>
  <c r="I72" i="20"/>
  <c r="D72" i="20"/>
  <c r="V71" i="20"/>
  <c r="Q71" i="20"/>
  <c r="L71" i="20"/>
  <c r="F71" i="20"/>
  <c r="Y70" i="20"/>
  <c r="T70" i="20"/>
  <c r="N70" i="20"/>
  <c r="I70" i="20"/>
  <c r="D70" i="20"/>
  <c r="V69" i="20"/>
  <c r="Q69" i="20"/>
  <c r="L69" i="20"/>
  <c r="F69" i="20"/>
  <c r="Y68" i="20"/>
  <c r="T68" i="20"/>
  <c r="N68" i="20"/>
  <c r="I68" i="20"/>
  <c r="D68" i="20"/>
  <c r="V67" i="20"/>
  <c r="Q67" i="20"/>
  <c r="L67" i="20"/>
  <c r="F67" i="20"/>
  <c r="Y66" i="20"/>
  <c r="T66" i="20"/>
  <c r="N66" i="20"/>
  <c r="I66" i="20"/>
  <c r="D66" i="20"/>
  <c r="V65" i="20"/>
  <c r="Q65" i="20"/>
  <c r="L65" i="20"/>
  <c r="F65" i="20"/>
  <c r="Y64" i="20"/>
  <c r="T64" i="20"/>
  <c r="N64" i="20"/>
  <c r="I64" i="20"/>
  <c r="D64" i="20"/>
  <c r="V63" i="20"/>
  <c r="Q63" i="20"/>
  <c r="L63" i="20"/>
  <c r="F63" i="20"/>
  <c r="Y62" i="20"/>
  <c r="T62" i="20"/>
  <c r="N62" i="20"/>
  <c r="I62" i="20"/>
  <c r="D62" i="20"/>
  <c r="V61" i="20"/>
  <c r="Q61" i="20"/>
  <c r="L61" i="20"/>
  <c r="F61" i="20"/>
  <c r="Y60" i="20"/>
  <c r="T60" i="20"/>
  <c r="N60" i="20"/>
  <c r="I60" i="20"/>
  <c r="D60" i="20"/>
  <c r="V59" i="20"/>
  <c r="Q59" i="20"/>
  <c r="L59" i="20"/>
  <c r="F59" i="20"/>
  <c r="Y58" i="20"/>
  <c r="T58" i="20"/>
  <c r="N58" i="20"/>
  <c r="I58" i="20"/>
  <c r="D58" i="20"/>
  <c r="V57" i="20"/>
  <c r="Q57" i="20"/>
  <c r="L57" i="20"/>
  <c r="F57" i="20"/>
  <c r="Y56" i="20"/>
  <c r="T56" i="20"/>
  <c r="N56" i="20"/>
  <c r="I56" i="20"/>
  <c r="D56" i="20"/>
  <c r="V55" i="20"/>
  <c r="Q55" i="20"/>
  <c r="L55" i="20"/>
  <c r="F55" i="20"/>
  <c r="Y54" i="20"/>
  <c r="T54" i="20"/>
  <c r="N54" i="20"/>
  <c r="I54" i="20"/>
  <c r="D54" i="20"/>
  <c r="W53" i="20"/>
  <c r="S53" i="20"/>
  <c r="O53" i="20"/>
  <c r="K53" i="20"/>
  <c r="G53" i="20"/>
  <c r="C53" i="20"/>
  <c r="W52" i="20"/>
  <c r="S52" i="20"/>
  <c r="O52" i="20"/>
  <c r="K52" i="20"/>
  <c r="G52" i="20"/>
  <c r="C52" i="20"/>
  <c r="W51" i="20"/>
  <c r="S51" i="20"/>
  <c r="O51" i="20"/>
  <c r="K51" i="20"/>
  <c r="G51" i="20"/>
  <c r="C51" i="20"/>
  <c r="W50" i="20"/>
  <c r="S50" i="20"/>
  <c r="O50" i="20"/>
  <c r="K50" i="20"/>
  <c r="G50" i="20"/>
  <c r="C50" i="20"/>
  <c r="W49" i="20"/>
  <c r="S49" i="20"/>
  <c r="O49" i="20"/>
  <c r="K49" i="20"/>
  <c r="G49" i="20"/>
  <c r="C49" i="20"/>
  <c r="W48" i="20"/>
  <c r="S48" i="20"/>
  <c r="O48" i="20"/>
  <c r="K48" i="20"/>
  <c r="G48" i="20"/>
  <c r="C48" i="20"/>
  <c r="W47" i="20"/>
  <c r="S47" i="20"/>
  <c r="O47" i="20"/>
  <c r="K47" i="20"/>
  <c r="G47" i="20"/>
  <c r="C47" i="20"/>
  <c r="W46" i="20"/>
  <c r="S46" i="20"/>
  <c r="O46" i="20"/>
  <c r="K46" i="20"/>
  <c r="G46" i="20"/>
  <c r="C46" i="20"/>
  <c r="W45" i="20"/>
  <c r="S45" i="20"/>
  <c r="O45" i="20"/>
  <c r="K45" i="20"/>
  <c r="G45" i="20"/>
  <c r="C45" i="20"/>
  <c r="W44" i="20"/>
  <c r="S44" i="20"/>
  <c r="O44" i="20"/>
  <c r="K44" i="20"/>
  <c r="G44" i="20"/>
  <c r="C44" i="20"/>
  <c r="W43" i="20"/>
  <c r="S43" i="20"/>
  <c r="O43" i="20"/>
  <c r="K43" i="20"/>
  <c r="G43" i="20"/>
  <c r="C43" i="20"/>
  <c r="W42" i="20"/>
  <c r="S42" i="20"/>
  <c r="O42" i="20"/>
  <c r="K42" i="20"/>
  <c r="G42" i="20"/>
  <c r="C42" i="20"/>
  <c r="W41" i="20"/>
  <c r="S41" i="20"/>
  <c r="O41" i="20"/>
  <c r="K41" i="20"/>
  <c r="G41" i="20"/>
  <c r="C41" i="20"/>
  <c r="W40" i="20"/>
  <c r="S40" i="20"/>
  <c r="O40" i="20"/>
  <c r="K40" i="20"/>
  <c r="G40" i="20"/>
  <c r="C40" i="20"/>
  <c r="W39" i="20"/>
  <c r="S39" i="20"/>
  <c r="O39" i="20"/>
  <c r="K39" i="20"/>
  <c r="G39" i="20"/>
  <c r="C39" i="20"/>
  <c r="W38" i="20"/>
  <c r="S38" i="20"/>
  <c r="O38" i="20"/>
  <c r="K38" i="20"/>
  <c r="G38" i="20"/>
  <c r="C38" i="20"/>
  <c r="W37" i="20"/>
  <c r="S37" i="20"/>
  <c r="O37" i="20"/>
  <c r="K37" i="20"/>
  <c r="G37" i="20"/>
  <c r="C37" i="20"/>
  <c r="W36" i="20"/>
  <c r="S36" i="20"/>
  <c r="O36" i="20"/>
  <c r="K36" i="20"/>
  <c r="G36" i="20"/>
  <c r="C36" i="20"/>
  <c r="W35" i="20"/>
  <c r="S35" i="20"/>
  <c r="O35" i="20"/>
  <c r="K35" i="20"/>
  <c r="G35" i="20"/>
  <c r="C35" i="20"/>
  <c r="W34" i="20"/>
  <c r="S34" i="20"/>
  <c r="O34" i="20"/>
  <c r="K34" i="20"/>
  <c r="G34" i="20"/>
  <c r="C34" i="20"/>
  <c r="W33" i="20"/>
  <c r="S33" i="20"/>
  <c r="O33" i="20"/>
  <c r="K33" i="20"/>
  <c r="G33" i="20"/>
  <c r="C33" i="20"/>
  <c r="W32" i="20"/>
  <c r="S32" i="20"/>
  <c r="O32" i="20"/>
  <c r="K32" i="20"/>
  <c r="G32" i="20"/>
  <c r="C32" i="20"/>
  <c r="W31" i="20"/>
  <c r="S31" i="20"/>
  <c r="O31" i="20"/>
  <c r="K31" i="20"/>
  <c r="G31" i="20"/>
  <c r="C31" i="20"/>
  <c r="W30" i="20"/>
  <c r="S30" i="20"/>
  <c r="O30" i="20"/>
  <c r="K30" i="20"/>
  <c r="G30" i="20"/>
  <c r="C30" i="20"/>
  <c r="W29" i="20"/>
  <c r="S29" i="20"/>
  <c r="O29" i="20"/>
  <c r="K29" i="20"/>
  <c r="G29" i="20"/>
  <c r="C29" i="20"/>
  <c r="W28" i="20"/>
  <c r="S28" i="20"/>
  <c r="O28" i="20"/>
  <c r="K28" i="20"/>
  <c r="G28" i="20"/>
  <c r="C28" i="20"/>
  <c r="W27" i="20"/>
  <c r="S27" i="20"/>
  <c r="O27" i="20"/>
  <c r="K27" i="20"/>
  <c r="G27" i="20"/>
  <c r="C27" i="20"/>
  <c r="W26" i="20"/>
  <c r="S26" i="20"/>
  <c r="O26" i="20"/>
  <c r="K26" i="20"/>
  <c r="G26" i="20"/>
  <c r="C26" i="20"/>
  <c r="W25" i="20"/>
  <c r="S25" i="20"/>
  <c r="O25" i="20"/>
  <c r="K25" i="20"/>
  <c r="G25" i="20"/>
  <c r="C25" i="20"/>
  <c r="W24" i="20"/>
  <c r="S24" i="20"/>
  <c r="O24" i="20"/>
  <c r="K24" i="20"/>
  <c r="G24" i="20"/>
  <c r="C24" i="20"/>
  <c r="W23" i="20"/>
  <c r="S23" i="20"/>
  <c r="O23" i="20"/>
  <c r="K23" i="20"/>
  <c r="G23" i="20"/>
  <c r="C23" i="20"/>
  <c r="W22" i="20"/>
  <c r="S22" i="20"/>
  <c r="O22" i="20"/>
  <c r="K22" i="20"/>
  <c r="G22" i="20"/>
  <c r="C22" i="20"/>
  <c r="W21" i="20"/>
  <c r="S21" i="20"/>
  <c r="O21" i="20"/>
  <c r="K21" i="20"/>
  <c r="G21" i="20"/>
  <c r="C21" i="20"/>
  <c r="W20" i="20"/>
  <c r="S20" i="20"/>
  <c r="O20" i="20"/>
  <c r="K20" i="20"/>
  <c r="G20" i="20"/>
  <c r="C20" i="20"/>
  <c r="W19" i="20"/>
  <c r="S19" i="20"/>
  <c r="O19" i="20"/>
  <c r="K19" i="20"/>
  <c r="G19" i="20"/>
  <c r="C19" i="20"/>
  <c r="W18" i="20"/>
  <c r="S18" i="20"/>
  <c r="O18" i="20"/>
  <c r="K18" i="20"/>
  <c r="G18" i="20"/>
  <c r="C18" i="20"/>
  <c r="W17" i="20"/>
  <c r="S17" i="20"/>
  <c r="O17" i="20"/>
  <c r="K17" i="20"/>
  <c r="G17" i="20"/>
  <c r="C17" i="20"/>
  <c r="W16" i="20"/>
  <c r="S16" i="20"/>
  <c r="O16" i="20"/>
  <c r="K16" i="20"/>
  <c r="G16" i="20"/>
  <c r="C16" i="20"/>
  <c r="W15" i="20"/>
  <c r="S15" i="20"/>
  <c r="O15" i="20"/>
  <c r="K15" i="20"/>
  <c r="G15" i="20"/>
  <c r="C15" i="20"/>
  <c r="W14" i="20"/>
  <c r="S14" i="20"/>
  <c r="O14" i="20"/>
  <c r="K14" i="20"/>
  <c r="G14" i="20"/>
  <c r="C14" i="20"/>
  <c r="W13" i="20"/>
  <c r="S13" i="20"/>
  <c r="O13" i="20"/>
  <c r="K13" i="20"/>
  <c r="G13" i="20"/>
  <c r="C13" i="20"/>
  <c r="W12" i="20"/>
  <c r="S12" i="20"/>
  <c r="O12" i="20"/>
  <c r="K12" i="20"/>
  <c r="G12" i="20"/>
  <c r="C12" i="20"/>
  <c r="W11" i="20"/>
  <c r="S11" i="20"/>
  <c r="O11" i="20"/>
  <c r="K11" i="20"/>
  <c r="G11" i="20"/>
  <c r="C11" i="20"/>
  <c r="W10" i="20"/>
  <c r="S10" i="20"/>
  <c r="O10" i="20"/>
  <c r="K10" i="20"/>
  <c r="G10" i="20"/>
  <c r="C10" i="20"/>
  <c r="V40" i="20"/>
  <c r="N39" i="20"/>
  <c r="J39" i="20"/>
  <c r="F39" i="20"/>
  <c r="V38" i="20"/>
  <c r="R38" i="20"/>
  <c r="J38" i="20"/>
  <c r="F38" i="20"/>
  <c r="V37" i="20"/>
  <c r="N37" i="20"/>
  <c r="J37" i="20"/>
  <c r="B37" i="20"/>
  <c r="V36" i="20"/>
  <c r="N36" i="20"/>
  <c r="J36" i="20"/>
  <c r="B36" i="20"/>
  <c r="R35" i="20"/>
  <c r="N35" i="20"/>
  <c r="F35" i="20"/>
  <c r="B35" i="20"/>
  <c r="R34" i="20"/>
  <c r="N34" i="20"/>
  <c r="J34" i="20"/>
  <c r="B34" i="20"/>
  <c r="R33" i="20"/>
  <c r="N33" i="20"/>
  <c r="J33" i="20"/>
  <c r="B33" i="20"/>
  <c r="V32" i="20"/>
  <c r="N32" i="20"/>
  <c r="J32" i="20"/>
  <c r="B32" i="20"/>
  <c r="V31" i="20"/>
  <c r="N31" i="20"/>
  <c r="J31" i="20"/>
  <c r="B31" i="20"/>
  <c r="V30" i="20"/>
  <c r="N30" i="20"/>
  <c r="J30" i="20"/>
  <c r="B30" i="20"/>
  <c r="V29" i="20"/>
  <c r="N29" i="20"/>
  <c r="J29" i="20"/>
  <c r="B29" i="20"/>
  <c r="V28" i="20"/>
  <c r="N28" i="20"/>
  <c r="F28" i="20"/>
  <c r="B28" i="20"/>
  <c r="R27" i="20"/>
  <c r="N27" i="20"/>
  <c r="F27" i="20"/>
  <c r="B27" i="20"/>
  <c r="R26" i="20"/>
  <c r="N26" i="20"/>
  <c r="F26" i="20"/>
  <c r="B26" i="20"/>
  <c r="R25" i="20"/>
  <c r="N25" i="20"/>
  <c r="F25" i="20"/>
  <c r="B25" i="20"/>
  <c r="R24" i="20"/>
  <c r="N24" i="20"/>
  <c r="F24" i="20"/>
  <c r="B24" i="20"/>
  <c r="R23" i="20"/>
  <c r="N23" i="20"/>
  <c r="F23" i="20"/>
  <c r="B23" i="20"/>
  <c r="R22" i="20"/>
  <c r="N22" i="20"/>
  <c r="F22" i="20"/>
  <c r="B22" i="20"/>
  <c r="R21" i="20"/>
  <c r="J21" i="20"/>
  <c r="F21" i="20"/>
  <c r="V20" i="20"/>
  <c r="R20" i="20"/>
  <c r="J20" i="20"/>
  <c r="F20" i="20"/>
  <c r="V19" i="20"/>
  <c r="R19" i="20"/>
  <c r="J19" i="20"/>
  <c r="F19" i="20"/>
  <c r="V18" i="20"/>
  <c r="R18" i="20"/>
  <c r="J18" i="20"/>
  <c r="F18" i="20"/>
  <c r="V17" i="20"/>
  <c r="R17" i="20"/>
  <c r="J17" i="20"/>
  <c r="B17" i="20"/>
  <c r="V16" i="20"/>
  <c r="N16" i="20"/>
  <c r="J16" i="20"/>
  <c r="B16" i="20"/>
  <c r="V15" i="20"/>
  <c r="R15" i="20"/>
  <c r="J15" i="20"/>
  <c r="F15" i="20"/>
  <c r="V14" i="20"/>
  <c r="R14" i="20"/>
  <c r="J14" i="20"/>
  <c r="F14" i="20"/>
  <c r="V13" i="20"/>
  <c r="R13" i="20"/>
  <c r="J13" i="20"/>
  <c r="F13" i="20"/>
  <c r="V12" i="20"/>
  <c r="R12" i="20"/>
  <c r="J12" i="20"/>
  <c r="B12" i="20"/>
  <c r="V11" i="20"/>
  <c r="N11" i="20"/>
  <c r="J11" i="20"/>
  <c r="B11" i="20"/>
  <c r="V10" i="20"/>
  <c r="N10" i="20"/>
  <c r="J10" i="20"/>
  <c r="B10" i="20"/>
  <c r="Y24" i="20"/>
  <c r="E24" i="20"/>
  <c r="U23" i="20"/>
  <c r="M23" i="20"/>
  <c r="E23" i="20"/>
  <c r="U22" i="20"/>
  <c r="M22" i="20"/>
  <c r="E22" i="20"/>
  <c r="U21" i="20"/>
  <c r="I21" i="20"/>
  <c r="Y20" i="20"/>
  <c r="Q20" i="20"/>
  <c r="I20" i="20"/>
  <c r="U19" i="20"/>
  <c r="Q19" i="20"/>
  <c r="E19" i="20"/>
  <c r="Q18" i="20"/>
  <c r="M18" i="20"/>
  <c r="Y17" i="20"/>
  <c r="Q17" i="20"/>
  <c r="I17" i="20"/>
  <c r="U16" i="20"/>
  <c r="Q16" i="20"/>
  <c r="E16" i="20"/>
  <c r="Q15" i="20"/>
  <c r="M15" i="20"/>
  <c r="Y14" i="20"/>
  <c r="U14" i="20"/>
  <c r="I14" i="20"/>
  <c r="Y13" i="20"/>
  <c r="Q13" i="20"/>
  <c r="E13" i="20"/>
  <c r="U12" i="20"/>
  <c r="M12" i="20"/>
  <c r="E12" i="20"/>
  <c r="U11" i="20"/>
  <c r="I11" i="20"/>
  <c r="Y10" i="20"/>
  <c r="Q10" i="20"/>
  <c r="I10" i="20"/>
  <c r="R235" i="20"/>
  <c r="L210" i="20"/>
  <c r="H193" i="20"/>
  <c r="X187" i="20"/>
  <c r="T180" i="20"/>
  <c r="Q173" i="20"/>
  <c r="C168" i="20"/>
  <c r="S162" i="20"/>
  <c r="C160" i="20"/>
  <c r="S154" i="20"/>
  <c r="K149" i="20"/>
  <c r="S146" i="20"/>
  <c r="W142" i="20"/>
  <c r="D141" i="20"/>
  <c r="G140" i="20"/>
  <c r="L138" i="20"/>
  <c r="Q136" i="20"/>
  <c r="W134" i="20"/>
  <c r="D133" i="20"/>
  <c r="G132" i="20"/>
  <c r="L130" i="20"/>
  <c r="Q128" i="20"/>
  <c r="D125" i="20"/>
  <c r="O121" i="20"/>
  <c r="Y117" i="20"/>
  <c r="L114" i="20"/>
  <c r="I111" i="20"/>
  <c r="Q108" i="20"/>
  <c r="Y105" i="20"/>
  <c r="I103" i="20"/>
  <c r="Q100" i="20"/>
  <c r="Y97" i="20"/>
  <c r="I95" i="20"/>
  <c r="Y92" i="20"/>
  <c r="Q91" i="20"/>
  <c r="I90" i="20"/>
  <c r="Y88" i="20"/>
  <c r="Q87" i="20"/>
  <c r="I86" i="20"/>
  <c r="Y84" i="20"/>
  <c r="Q83" i="20"/>
  <c r="I82" i="20"/>
  <c r="Y80" i="20"/>
  <c r="Q79" i="20"/>
  <c r="I78" i="20"/>
  <c r="B77" i="20"/>
  <c r="E76" i="20"/>
  <c r="H75" i="20"/>
  <c r="J74" i="20"/>
  <c r="M73" i="20"/>
  <c r="P72" i="20"/>
  <c r="R71" i="20"/>
  <c r="U70" i="20"/>
  <c r="X69" i="20"/>
  <c r="B69" i="20"/>
  <c r="E68" i="20"/>
  <c r="H67" i="20"/>
  <c r="J66" i="20"/>
  <c r="M65" i="20"/>
  <c r="P64" i="20"/>
  <c r="R63" i="20"/>
  <c r="U62" i="20"/>
  <c r="X61" i="20"/>
  <c r="B61" i="20"/>
  <c r="E60" i="20"/>
  <c r="H59" i="20"/>
  <c r="J58" i="20"/>
  <c r="M57" i="20"/>
  <c r="P56" i="20"/>
  <c r="R55" i="20"/>
  <c r="U54" i="20"/>
  <c r="X53" i="20"/>
  <c r="H53" i="20"/>
  <c r="P52" i="20"/>
  <c r="X51" i="20"/>
  <c r="H51" i="20"/>
  <c r="P50" i="20"/>
  <c r="X49" i="20"/>
  <c r="H49" i="20"/>
  <c r="P48" i="20"/>
  <c r="X47" i="20"/>
  <c r="H47" i="20"/>
  <c r="P46" i="20"/>
  <c r="X45" i="20"/>
  <c r="H45" i="20"/>
  <c r="P44" i="20"/>
  <c r="X43" i="20"/>
  <c r="H43" i="20"/>
  <c r="P42" i="20"/>
  <c r="X41" i="20"/>
  <c r="H41" i="20"/>
  <c r="P40" i="20"/>
  <c r="X39" i="20"/>
  <c r="H39" i="20"/>
  <c r="P38" i="20"/>
  <c r="X37" i="20"/>
  <c r="H37" i="20"/>
  <c r="P36" i="20"/>
  <c r="X35" i="20"/>
  <c r="H35" i="20"/>
  <c r="X33" i="20"/>
  <c r="H33" i="20"/>
  <c r="H31" i="20"/>
  <c r="H29" i="20"/>
  <c r="H27" i="20"/>
  <c r="H25" i="20"/>
  <c r="H23" i="20"/>
  <c r="P20" i="20"/>
  <c r="P18" i="20"/>
  <c r="P16" i="20"/>
  <c r="P14" i="20"/>
  <c r="X11" i="20"/>
  <c r="T127" i="20"/>
  <c r="D117" i="20"/>
  <c r="Y107" i="20"/>
  <c r="Q102" i="20"/>
  <c r="Q94" i="20"/>
  <c r="I91" i="20"/>
  <c r="I87" i="20"/>
  <c r="Q84" i="20"/>
  <c r="Q80" i="20"/>
  <c r="Y77" i="20"/>
  <c r="B75" i="20"/>
  <c r="H73" i="20"/>
  <c r="P70" i="20"/>
  <c r="U68" i="20"/>
  <c r="E66" i="20"/>
  <c r="M63" i="20"/>
  <c r="R61" i="20"/>
  <c r="X59" i="20"/>
  <c r="H57" i="20"/>
  <c r="P54" i="20"/>
  <c r="D53" i="20"/>
  <c r="D51" i="20"/>
  <c r="D49" i="20"/>
  <c r="D47" i="20"/>
  <c r="D45" i="20"/>
  <c r="D43" i="20"/>
  <c r="D41" i="20"/>
  <c r="L38" i="20"/>
  <c r="D37" i="20"/>
  <c r="D35" i="20"/>
  <c r="D33" i="20"/>
  <c r="D31" i="20"/>
  <c r="D29" i="20"/>
  <c r="D27" i="20"/>
  <c r="D25" i="20"/>
  <c r="D23" i="20"/>
  <c r="D21" i="20"/>
  <c r="D19" i="20"/>
  <c r="D17" i="20"/>
  <c r="D15" i="20"/>
  <c r="D13" i="20"/>
  <c r="D11" i="20"/>
  <c r="V272" i="20"/>
  <c r="W126" i="20"/>
  <c r="I123" i="20"/>
  <c r="T119" i="20"/>
  <c r="G116" i="20"/>
  <c r="Q112" i="20"/>
  <c r="Y109" i="20"/>
  <c r="I107" i="20"/>
  <c r="Q104" i="20"/>
  <c r="Y101" i="20"/>
  <c r="I99" i="20"/>
  <c r="Q96" i="20"/>
  <c r="Y93" i="20"/>
  <c r="I92" i="20"/>
  <c r="Y90" i="20"/>
  <c r="Q89" i="20"/>
  <c r="I88" i="20"/>
  <c r="Y86" i="20"/>
  <c r="Q85" i="20"/>
  <c r="I84" i="20"/>
  <c r="Y82" i="20"/>
  <c r="Q81" i="20"/>
  <c r="I80" i="20"/>
  <c r="Y78" i="20"/>
  <c r="Q77" i="20"/>
  <c r="P76" i="20"/>
  <c r="R75" i="20"/>
  <c r="U74" i="20"/>
  <c r="X73" i="20"/>
  <c r="B73" i="20"/>
  <c r="E72" i="20"/>
  <c r="H71" i="20"/>
  <c r="J70" i="20"/>
  <c r="M69" i="20"/>
  <c r="P68" i="20"/>
  <c r="R67" i="20"/>
  <c r="U66" i="20"/>
  <c r="X65" i="20"/>
  <c r="B65" i="20"/>
  <c r="E64" i="20"/>
  <c r="H63" i="20"/>
  <c r="J62" i="20"/>
  <c r="M61" i="20"/>
  <c r="P60" i="20"/>
  <c r="R59" i="20"/>
  <c r="U58" i="20"/>
  <c r="X57" i="20"/>
  <c r="B57" i="20"/>
  <c r="E56" i="20"/>
  <c r="H55" i="20"/>
  <c r="J54" i="20"/>
  <c r="P53" i="20"/>
  <c r="X52" i="20"/>
  <c r="H52" i="20"/>
  <c r="P51" i="20"/>
  <c r="X50" i="20"/>
  <c r="H50" i="20"/>
  <c r="P49" i="20"/>
  <c r="X48" i="20"/>
  <c r="H48" i="20"/>
  <c r="P47" i="20"/>
  <c r="X46" i="20"/>
  <c r="H46" i="20"/>
  <c r="P45" i="20"/>
  <c r="X44" i="20"/>
  <c r="H44" i="20"/>
  <c r="P43" i="20"/>
  <c r="X42" i="20"/>
  <c r="H42" i="20"/>
  <c r="P41" i="20"/>
  <c r="X40" i="20"/>
  <c r="H40" i="20"/>
  <c r="P39" i="20"/>
  <c r="X38" i="20"/>
  <c r="H38" i="20"/>
  <c r="P37" i="20"/>
  <c r="X36" i="20"/>
  <c r="H36" i="20"/>
  <c r="P35" i="20"/>
  <c r="X34" i="20"/>
  <c r="H34" i="20"/>
  <c r="P33" i="20"/>
  <c r="X32" i="20"/>
  <c r="H32" i="20"/>
  <c r="P31" i="20"/>
  <c r="X30" i="20"/>
  <c r="H30" i="20"/>
  <c r="P29" i="20"/>
  <c r="X28" i="20"/>
  <c r="H28" i="20"/>
  <c r="P27" i="20"/>
  <c r="X26" i="20"/>
  <c r="H26" i="20"/>
  <c r="P25" i="20"/>
  <c r="X24" i="20"/>
  <c r="H24" i="20"/>
  <c r="P23" i="20"/>
  <c r="X22" i="20"/>
  <c r="H22" i="20"/>
  <c r="P21" i="20"/>
  <c r="X20" i="20"/>
  <c r="H20" i="20"/>
  <c r="P19" i="20"/>
  <c r="X18" i="20"/>
  <c r="H18" i="20"/>
  <c r="P17" i="20"/>
  <c r="X16" i="20"/>
  <c r="H16" i="20"/>
  <c r="P15" i="20"/>
  <c r="X14" i="20"/>
  <c r="H14" i="20"/>
  <c r="P13" i="20"/>
  <c r="X12" i="20"/>
  <c r="H12" i="20"/>
  <c r="P11" i="20"/>
  <c r="X10" i="20"/>
  <c r="H10" i="20"/>
  <c r="B59" i="20"/>
  <c r="T49" i="20"/>
  <c r="L46" i="20"/>
  <c r="L44" i="20"/>
  <c r="T41" i="20"/>
  <c r="T39" i="20"/>
  <c r="L36" i="20"/>
  <c r="T33" i="20"/>
  <c r="L30" i="20"/>
  <c r="T27" i="20"/>
  <c r="T25" i="20"/>
  <c r="L22" i="20"/>
  <c r="T19" i="20"/>
  <c r="L16" i="20"/>
  <c r="T13" i="20"/>
  <c r="L10" i="20"/>
  <c r="O129" i="20"/>
  <c r="Y125" i="20"/>
  <c r="L122" i="20"/>
  <c r="W118" i="20"/>
  <c r="I115" i="20"/>
  <c r="Y111" i="20"/>
  <c r="I109" i="20"/>
  <c r="Q106" i="20"/>
  <c r="Y103" i="20"/>
  <c r="I101" i="20"/>
  <c r="Q98" i="20"/>
  <c r="Y95" i="20"/>
  <c r="I93" i="20"/>
  <c r="Y91" i="20"/>
  <c r="Q90" i="20"/>
  <c r="I89" i="20"/>
  <c r="Y87" i="20"/>
  <c r="Q86" i="20"/>
  <c r="I85" i="20"/>
  <c r="Y83" i="20"/>
  <c r="Q82" i="20"/>
  <c r="I81" i="20"/>
  <c r="Y79" i="20"/>
  <c r="Q78" i="20"/>
  <c r="I77" i="20"/>
  <c r="J76" i="20"/>
  <c r="M75" i="20"/>
  <c r="P74" i="20"/>
  <c r="R73" i="20"/>
  <c r="U72" i="20"/>
  <c r="X71" i="20"/>
  <c r="B71" i="20"/>
  <c r="E70" i="20"/>
  <c r="H69" i="20"/>
  <c r="J68" i="20"/>
  <c r="M67" i="20"/>
  <c r="P66" i="20"/>
  <c r="R65" i="20"/>
  <c r="U64" i="20"/>
  <c r="X63" i="20"/>
  <c r="B63" i="20"/>
  <c r="E62" i="20"/>
  <c r="H61" i="20"/>
  <c r="J60" i="20"/>
  <c r="M59" i="20"/>
  <c r="P58" i="20"/>
  <c r="R57" i="20"/>
  <c r="U56" i="20"/>
  <c r="X55" i="20"/>
  <c r="B55" i="20"/>
  <c r="E54" i="20"/>
  <c r="L53" i="20"/>
  <c r="T52" i="20"/>
  <c r="D52" i="20"/>
  <c r="L51" i="20"/>
  <c r="T50" i="20"/>
  <c r="D50" i="20"/>
  <c r="L49" i="20"/>
  <c r="T48" i="20"/>
  <c r="D48" i="20"/>
  <c r="L47" i="20"/>
  <c r="T46" i="20"/>
  <c r="D46" i="20"/>
  <c r="L45" i="20"/>
  <c r="T44" i="20"/>
  <c r="D44" i="20"/>
  <c r="L43" i="20"/>
  <c r="T42" i="20"/>
  <c r="D42" i="20"/>
  <c r="L41" i="20"/>
  <c r="T40" i="20"/>
  <c r="D40" i="20"/>
  <c r="L39" i="20"/>
  <c r="T38" i="20"/>
  <c r="D38" i="20"/>
  <c r="L37" i="20"/>
  <c r="T36" i="20"/>
  <c r="D36" i="20"/>
  <c r="L35" i="20"/>
  <c r="T34" i="20"/>
  <c r="D34" i="20"/>
  <c r="L33" i="20"/>
  <c r="T32" i="20"/>
  <c r="D32" i="20"/>
  <c r="L31" i="20"/>
  <c r="T30" i="20"/>
  <c r="D30" i="20"/>
  <c r="L29" i="20"/>
  <c r="T28" i="20"/>
  <c r="D28" i="20"/>
  <c r="L27" i="20"/>
  <c r="T26" i="20"/>
  <c r="D26" i="20"/>
  <c r="L25" i="20"/>
  <c r="T24" i="20"/>
  <c r="D24" i="20"/>
  <c r="L23" i="20"/>
  <c r="T22" i="20"/>
  <c r="D22" i="20"/>
  <c r="L21" i="20"/>
  <c r="T20" i="20"/>
  <c r="D20" i="20"/>
  <c r="L19" i="20"/>
  <c r="T18" i="20"/>
  <c r="D18" i="20"/>
  <c r="L17" i="20"/>
  <c r="T16" i="20"/>
  <c r="D16" i="20"/>
  <c r="L15" i="20"/>
  <c r="T14" i="20"/>
  <c r="D14" i="20"/>
  <c r="L13" i="20"/>
  <c r="T12" i="20"/>
  <c r="D12" i="20"/>
  <c r="L11" i="20"/>
  <c r="T10" i="20"/>
  <c r="D10" i="20"/>
  <c r="P34" i="20"/>
  <c r="P32" i="20"/>
  <c r="X31" i="20"/>
  <c r="P30" i="20"/>
  <c r="X29" i="20"/>
  <c r="P28" i="20"/>
  <c r="X27" i="20"/>
  <c r="P26" i="20"/>
  <c r="X25" i="20"/>
  <c r="P24" i="20"/>
  <c r="X23" i="20"/>
  <c r="P22" i="20"/>
  <c r="X21" i="20"/>
  <c r="H21" i="20"/>
  <c r="X19" i="20"/>
  <c r="H19" i="20"/>
  <c r="X17" i="20"/>
  <c r="H17" i="20"/>
  <c r="X15" i="20"/>
  <c r="H15" i="20"/>
  <c r="X13" i="20"/>
  <c r="H13" i="20"/>
  <c r="P12" i="20"/>
  <c r="H11" i="20"/>
  <c r="P10" i="20"/>
  <c r="G124" i="20"/>
  <c r="Q120" i="20"/>
  <c r="O113" i="20"/>
  <c r="Q110" i="20"/>
  <c r="I105" i="20"/>
  <c r="Y99" i="20"/>
  <c r="I97" i="20"/>
  <c r="Q92" i="20"/>
  <c r="Y89" i="20"/>
  <c r="Q88" i="20"/>
  <c r="Y85" i="20"/>
  <c r="I83" i="20"/>
  <c r="Y81" i="20"/>
  <c r="I79" i="20"/>
  <c r="U76" i="20"/>
  <c r="X75" i="20"/>
  <c r="E74" i="20"/>
  <c r="J72" i="20"/>
  <c r="M71" i="20"/>
  <c r="R69" i="20"/>
  <c r="X67" i="20"/>
  <c r="B67" i="20"/>
  <c r="H65" i="20"/>
  <c r="J64" i="20"/>
  <c r="P62" i="20"/>
  <c r="U60" i="20"/>
  <c r="E58" i="20"/>
  <c r="J56" i="20"/>
  <c r="M55" i="20"/>
  <c r="T53" i="20"/>
  <c r="L52" i="20"/>
  <c r="T51" i="20"/>
  <c r="L50" i="20"/>
  <c r="L48" i="20"/>
  <c r="T47" i="20"/>
  <c r="T45" i="20"/>
  <c r="T43" i="20"/>
  <c r="L42" i="20"/>
  <c r="L40" i="20"/>
  <c r="D39" i="20"/>
  <c r="T37" i="20"/>
  <c r="T35" i="20"/>
  <c r="L34" i="20"/>
  <c r="L32" i="20"/>
  <c r="T31" i="20"/>
  <c r="T29" i="20"/>
  <c r="L28" i="20"/>
  <c r="L26" i="20"/>
  <c r="L24" i="20"/>
  <c r="T23" i="20"/>
  <c r="T21" i="20"/>
  <c r="L20" i="20"/>
  <c r="L18" i="20"/>
  <c r="T17" i="20"/>
  <c r="T15" i="20"/>
  <c r="L14" i="20"/>
  <c r="L12" i="20"/>
  <c r="T11" i="20"/>
  <c r="N379" i="20" l="1"/>
  <c r="O379" i="20"/>
  <c r="P379" i="20"/>
  <c r="I379" i="20"/>
  <c r="B379" i="20"/>
  <c r="W379" i="20"/>
  <c r="E379" i="20"/>
  <c r="T379" i="20"/>
  <c r="L379" i="20"/>
  <c r="H379" i="20"/>
  <c r="Q379" i="20"/>
  <c r="J379" i="20"/>
  <c r="K379" i="20"/>
  <c r="U379" i="20"/>
  <c r="M379" i="20"/>
  <c r="F379" i="20"/>
  <c r="X379" i="20"/>
  <c r="R379" i="20"/>
  <c r="V379" i="20"/>
  <c r="C379" i="20"/>
  <c r="S379" i="20"/>
  <c r="Y379" i="20"/>
  <c r="D379" i="20"/>
  <c r="G379" i="20"/>
  <c r="Y379" i="19"/>
  <c r="X379" i="19"/>
  <c r="W379" i="19"/>
  <c r="V379" i="19"/>
  <c r="U379" i="19"/>
  <c r="T379" i="19"/>
  <c r="S379" i="19"/>
  <c r="R379" i="19"/>
  <c r="Q379" i="19"/>
  <c r="P379" i="19"/>
  <c r="O379" i="19"/>
  <c r="N379" i="19"/>
  <c r="M379" i="19"/>
  <c r="L379" i="19"/>
  <c r="K379" i="19"/>
  <c r="J379" i="19"/>
  <c r="I379" i="19"/>
  <c r="H379" i="19"/>
  <c r="G379" i="19"/>
  <c r="F379" i="19"/>
  <c r="E379" i="19"/>
  <c r="D379" i="19"/>
  <c r="C379" i="19"/>
  <c r="B379" i="19"/>
  <c r="AA375" i="19"/>
  <c r="AA374" i="19"/>
  <c r="AA373" i="19"/>
  <c r="AA372" i="19"/>
  <c r="AA371" i="19"/>
  <c r="AA370" i="19"/>
  <c r="AA369" i="19"/>
  <c r="AA368" i="19"/>
  <c r="AA367" i="19"/>
  <c r="AA366" i="19"/>
  <c r="AA365" i="19"/>
  <c r="AA364" i="19"/>
  <c r="AA363" i="19"/>
  <c r="AA362" i="19"/>
  <c r="AA361" i="19"/>
  <c r="AA360" i="19"/>
  <c r="AA359" i="19"/>
  <c r="AA358" i="19"/>
  <c r="AA357" i="19"/>
  <c r="AA356" i="19"/>
  <c r="AA355" i="19"/>
  <c r="AA354" i="19"/>
  <c r="AA353" i="19"/>
  <c r="AA352" i="19"/>
  <c r="AA351" i="19"/>
  <c r="AA350" i="19"/>
  <c r="AA349" i="19"/>
  <c r="AA348" i="19"/>
  <c r="AA347" i="19"/>
  <c r="AA346" i="19"/>
  <c r="AA345" i="19"/>
  <c r="AA344" i="19"/>
  <c r="AA343" i="19"/>
  <c r="AA342" i="19"/>
  <c r="AA341" i="19"/>
  <c r="AA340" i="19"/>
  <c r="AA339" i="19"/>
  <c r="AA338" i="19"/>
  <c r="AA337" i="19"/>
  <c r="AA336" i="19"/>
  <c r="AA335" i="19"/>
  <c r="AA334" i="19"/>
  <c r="AA333" i="19"/>
  <c r="AA332" i="19"/>
  <c r="AA331" i="19"/>
  <c r="AA330" i="19"/>
  <c r="AA329" i="19"/>
  <c r="AA328" i="19"/>
  <c r="AA327" i="19"/>
  <c r="AA326" i="19"/>
  <c r="AA325" i="19"/>
  <c r="AA324" i="19"/>
  <c r="AA323" i="19"/>
  <c r="AA322" i="19"/>
  <c r="AA321" i="19"/>
  <c r="AA320" i="19"/>
  <c r="AA319" i="19"/>
  <c r="AA318" i="19"/>
  <c r="AA317" i="19"/>
  <c r="AA316" i="19"/>
  <c r="AA315" i="19"/>
  <c r="AA314" i="19"/>
  <c r="AA313" i="19"/>
  <c r="AA312" i="19"/>
  <c r="AA311" i="19"/>
  <c r="AA310" i="19"/>
  <c r="AA309" i="19"/>
  <c r="AA308" i="19"/>
  <c r="AA307" i="19"/>
  <c r="AA306" i="19"/>
  <c r="AA305" i="19"/>
  <c r="AA304" i="19"/>
  <c r="AA303" i="19"/>
  <c r="AA302" i="19"/>
  <c r="AA301" i="19"/>
  <c r="AA300" i="19"/>
  <c r="AA299" i="19"/>
  <c r="AA298" i="19"/>
  <c r="AA297" i="19"/>
  <c r="AA296" i="19"/>
  <c r="AA295" i="19"/>
  <c r="AA294" i="19"/>
  <c r="AA293" i="19"/>
  <c r="AA292" i="19"/>
  <c r="AA291" i="19"/>
  <c r="AA290" i="19"/>
  <c r="AA289" i="19"/>
  <c r="AA288" i="19"/>
  <c r="AA287" i="19"/>
  <c r="AA286" i="19"/>
  <c r="AA285" i="19"/>
  <c r="AA284" i="19"/>
  <c r="AA283" i="19"/>
  <c r="AA282" i="19"/>
  <c r="AA281" i="19"/>
  <c r="AA280" i="19"/>
  <c r="AA279" i="19"/>
  <c r="AA278" i="19"/>
  <c r="AA277" i="19"/>
  <c r="AA276" i="19"/>
  <c r="AA275" i="19"/>
  <c r="AA274" i="19"/>
  <c r="AA273" i="19"/>
  <c r="AA272" i="19"/>
  <c r="AA271" i="19"/>
  <c r="AA270" i="19"/>
  <c r="AA269" i="19"/>
  <c r="AA268" i="19"/>
  <c r="AA267" i="19"/>
  <c r="AA266" i="19"/>
  <c r="AA265" i="19"/>
  <c r="AA264" i="19"/>
  <c r="AA263" i="19"/>
  <c r="AA262" i="19"/>
  <c r="AA261" i="19"/>
  <c r="AA260" i="19"/>
  <c r="AA259" i="19"/>
  <c r="AA258" i="19"/>
  <c r="AA257" i="19"/>
  <c r="AA256" i="19"/>
  <c r="AA255" i="19"/>
  <c r="AA254" i="19"/>
  <c r="AA253" i="19"/>
  <c r="AA252" i="19"/>
  <c r="AA251" i="19"/>
  <c r="AA250" i="19"/>
  <c r="AA249" i="19"/>
  <c r="AA248" i="19"/>
  <c r="AA247" i="19"/>
  <c r="AA246" i="19"/>
  <c r="AA245" i="19"/>
  <c r="AA244" i="19"/>
  <c r="AA243" i="19"/>
  <c r="AA242" i="19"/>
  <c r="AA241" i="19"/>
  <c r="AA240" i="19"/>
  <c r="AA239" i="19"/>
  <c r="AA238" i="19"/>
  <c r="AA237" i="19"/>
  <c r="AA236" i="19"/>
  <c r="AA235" i="19"/>
  <c r="AA234" i="19"/>
  <c r="AA233" i="19"/>
  <c r="AA232" i="19"/>
  <c r="AA231" i="19"/>
  <c r="AA230" i="19"/>
  <c r="AA229" i="19"/>
  <c r="AA228" i="19"/>
  <c r="AA227" i="19"/>
  <c r="AA226" i="19"/>
  <c r="AA225" i="19"/>
  <c r="AA224" i="19"/>
  <c r="AA223" i="19"/>
  <c r="AA222" i="19"/>
  <c r="AA221" i="19"/>
  <c r="AA220" i="19"/>
  <c r="AA219" i="19"/>
  <c r="AA218" i="19"/>
  <c r="AA217" i="19"/>
  <c r="AA216" i="19"/>
  <c r="AA215" i="19"/>
  <c r="AA214" i="19"/>
  <c r="AA213" i="19"/>
  <c r="AA212" i="19"/>
  <c r="AA211" i="19"/>
  <c r="AA210" i="19"/>
  <c r="AA209" i="19"/>
  <c r="AA208" i="19"/>
  <c r="AA207" i="19"/>
  <c r="AA206" i="19"/>
  <c r="AA205" i="19"/>
  <c r="AA204" i="19"/>
  <c r="AA203" i="19"/>
  <c r="AA202" i="19"/>
  <c r="AA201" i="19"/>
  <c r="AA200" i="19"/>
  <c r="AA199" i="19"/>
  <c r="AA198" i="19"/>
  <c r="AA197" i="19"/>
  <c r="AA196" i="19"/>
  <c r="AA195" i="19"/>
  <c r="AA194" i="19"/>
  <c r="AA193" i="19"/>
  <c r="AA192" i="19"/>
  <c r="AA191" i="19"/>
  <c r="AA190" i="19"/>
  <c r="AA189" i="19"/>
  <c r="AA188" i="19"/>
  <c r="AA187" i="19"/>
  <c r="AA186" i="19"/>
  <c r="AA185" i="19"/>
  <c r="AA184" i="19"/>
  <c r="AA183" i="19"/>
  <c r="AA182" i="19"/>
  <c r="AA181" i="19"/>
  <c r="AA180" i="19"/>
  <c r="AA179" i="19"/>
  <c r="AA178" i="19"/>
  <c r="AA177" i="19"/>
  <c r="AA176" i="19"/>
  <c r="AA175" i="19"/>
  <c r="AA174" i="19"/>
  <c r="AA173" i="19"/>
  <c r="AA172" i="19"/>
  <c r="AA171" i="19"/>
  <c r="AA170" i="19"/>
  <c r="AA169" i="19"/>
  <c r="AA168" i="19"/>
  <c r="AA167" i="19"/>
  <c r="AA166" i="19"/>
  <c r="AA165" i="19"/>
  <c r="AA164" i="19"/>
  <c r="AA163" i="19"/>
  <c r="AA162" i="19"/>
  <c r="AA161" i="19"/>
  <c r="AA160" i="19"/>
  <c r="AA159" i="19"/>
  <c r="AA158" i="19"/>
  <c r="AA157" i="19"/>
  <c r="AA156" i="19"/>
  <c r="AA155" i="19"/>
  <c r="AA154" i="19"/>
  <c r="AA153" i="19"/>
  <c r="AA152" i="19"/>
  <c r="AA151" i="19"/>
  <c r="AA150" i="19"/>
  <c r="AA149" i="19"/>
  <c r="AA148" i="19"/>
  <c r="AA147" i="19"/>
  <c r="AA146" i="19"/>
  <c r="AA145" i="19"/>
  <c r="AA144" i="19"/>
  <c r="AA143" i="19"/>
  <c r="AA142" i="19"/>
  <c r="AA141" i="19"/>
  <c r="AA140" i="19"/>
  <c r="AA139" i="19"/>
  <c r="AA138" i="19"/>
  <c r="AA137" i="19"/>
  <c r="AA136" i="19"/>
  <c r="AA135" i="19"/>
  <c r="AA134" i="19"/>
  <c r="AA133" i="19"/>
  <c r="AA132" i="19"/>
  <c r="AA131" i="19"/>
  <c r="AA130" i="19"/>
  <c r="AA129" i="19"/>
  <c r="AA128" i="19"/>
  <c r="AA127" i="19"/>
  <c r="AA126" i="19"/>
  <c r="AA125" i="19"/>
  <c r="AA124" i="19"/>
  <c r="AA123" i="19"/>
  <c r="AA122" i="19"/>
  <c r="AA121" i="19"/>
  <c r="AA120" i="19"/>
  <c r="AA119" i="19"/>
  <c r="AA118" i="19"/>
  <c r="AA117" i="19"/>
  <c r="AA116" i="19"/>
  <c r="AA115" i="19"/>
  <c r="AA114" i="19"/>
  <c r="AA113" i="19"/>
  <c r="AA112" i="19"/>
  <c r="AA111" i="19"/>
  <c r="AA110" i="19"/>
  <c r="AA109" i="19"/>
  <c r="AA108" i="19"/>
  <c r="AA107" i="19"/>
  <c r="AA106" i="19"/>
  <c r="AA105" i="19"/>
  <c r="AA104" i="19"/>
  <c r="AA103" i="19"/>
  <c r="AA102" i="19"/>
  <c r="AA101" i="19"/>
  <c r="AA100" i="19"/>
  <c r="AA99" i="19"/>
  <c r="AA98" i="19"/>
  <c r="AA97" i="19"/>
  <c r="AA96" i="19"/>
  <c r="AA95" i="19"/>
  <c r="AA94" i="19"/>
  <c r="AA93" i="19"/>
  <c r="AA92" i="19"/>
  <c r="AA91" i="19"/>
  <c r="AA90" i="19"/>
  <c r="AA89" i="19"/>
  <c r="AA88" i="19"/>
  <c r="AA87" i="19"/>
  <c r="AA86" i="19"/>
  <c r="AA85" i="19"/>
  <c r="AA84" i="19"/>
  <c r="AA83" i="19"/>
  <c r="AA82" i="19"/>
  <c r="AA81" i="19"/>
  <c r="AA80" i="19"/>
  <c r="AA79" i="19"/>
  <c r="AA78" i="19"/>
  <c r="AA77" i="19"/>
  <c r="AA76" i="19"/>
  <c r="AA75" i="19"/>
  <c r="AA74" i="19"/>
  <c r="AA73" i="19"/>
  <c r="AA72" i="19"/>
  <c r="AA71" i="19"/>
  <c r="AA70" i="19"/>
  <c r="AA69" i="19"/>
  <c r="AA68" i="19"/>
  <c r="AA67" i="19"/>
  <c r="AA66" i="19"/>
  <c r="AA65" i="19"/>
  <c r="AA64" i="19"/>
  <c r="AA63" i="19"/>
  <c r="AA62" i="19"/>
  <c r="AA61" i="19"/>
  <c r="AA60" i="19"/>
  <c r="AA59" i="19"/>
  <c r="AA58" i="19"/>
  <c r="AA57" i="19"/>
  <c r="AA56" i="19"/>
  <c r="AA55" i="19"/>
  <c r="AA54" i="19"/>
  <c r="AA53" i="19"/>
  <c r="AA52" i="19"/>
  <c r="AA51" i="19"/>
  <c r="AA50" i="19"/>
  <c r="AA49" i="19"/>
  <c r="AA48" i="19"/>
  <c r="AA47" i="19"/>
  <c r="AA46" i="19"/>
  <c r="AA45" i="19"/>
  <c r="AA44" i="19"/>
  <c r="AA43" i="19"/>
  <c r="AA42" i="19"/>
  <c r="AA41" i="19"/>
  <c r="AA40" i="19"/>
  <c r="AA39" i="19"/>
  <c r="AA38" i="19"/>
  <c r="AA37" i="19"/>
  <c r="AA36" i="19"/>
  <c r="AA35" i="19"/>
  <c r="AA34" i="19"/>
  <c r="AA33" i="19"/>
  <c r="AA32" i="19"/>
  <c r="AA31" i="19"/>
  <c r="AA30" i="19"/>
  <c r="AA29" i="19"/>
  <c r="AA28" i="19"/>
  <c r="AA27" i="19"/>
  <c r="AA26" i="19"/>
  <c r="AA25" i="19"/>
  <c r="AA24" i="19"/>
  <c r="AA23" i="19"/>
  <c r="AA22" i="19"/>
  <c r="AA21" i="19"/>
  <c r="AA20" i="19"/>
  <c r="AA19" i="19"/>
  <c r="AA18" i="19"/>
  <c r="AA17" i="19"/>
  <c r="AA16" i="19"/>
  <c r="AA15" i="19"/>
  <c r="AA14" i="19"/>
  <c r="AA13" i="19"/>
  <c r="AA12" i="19"/>
  <c r="AA11" i="19"/>
  <c r="AA379" i="19" l="1"/>
  <c r="AA12" i="20"/>
  <c r="AA13" i="20"/>
  <c r="AA14" i="20"/>
  <c r="AA19" i="20"/>
  <c r="AA22" i="20"/>
  <c r="AA27" i="20"/>
  <c r="AA28" i="20"/>
  <c r="AA29" i="20"/>
  <c r="AA30" i="20"/>
  <c r="AA31" i="20"/>
  <c r="AA32" i="20"/>
  <c r="AA34" i="20"/>
  <c r="AA35" i="20"/>
  <c r="AA37" i="20"/>
  <c r="AA40" i="20"/>
  <c r="AA45" i="20"/>
  <c r="AA46" i="20"/>
  <c r="AA47" i="20"/>
  <c r="AA49" i="20"/>
  <c r="AA52" i="20"/>
  <c r="AA55" i="20"/>
  <c r="AA57" i="20"/>
  <c r="AA58" i="20"/>
  <c r="AA64" i="20"/>
  <c r="AA66" i="20"/>
  <c r="AA67" i="20"/>
  <c r="AA70" i="20"/>
  <c r="AA74" i="20"/>
  <c r="AA77" i="20"/>
  <c r="AA79" i="20"/>
  <c r="AA80" i="20"/>
  <c r="AA83" i="20"/>
  <c r="AA85" i="20"/>
  <c r="AA88" i="20"/>
  <c r="AA92" i="20"/>
  <c r="AA93" i="20"/>
  <c r="AA94" i="20"/>
  <c r="AA96" i="20"/>
  <c r="AA97" i="20"/>
  <c r="AA98" i="20"/>
  <c r="AA99" i="20"/>
  <c r="AA101" i="20"/>
  <c r="AA102" i="20"/>
  <c r="AA103" i="20"/>
  <c r="AA104" i="20"/>
  <c r="AA105" i="20"/>
  <c r="AA106" i="20"/>
  <c r="AA107" i="20"/>
  <c r="AA108" i="20"/>
  <c r="AA109" i="20"/>
  <c r="AA110" i="20"/>
  <c r="AA111" i="20"/>
  <c r="AA113" i="20"/>
  <c r="AA114" i="20"/>
  <c r="AA115" i="20"/>
  <c r="AA116" i="20"/>
  <c r="AA117" i="20"/>
  <c r="AA118" i="20"/>
  <c r="AA119" i="20"/>
  <c r="AA120" i="20"/>
  <c r="AA121" i="20"/>
  <c r="AA122" i="20"/>
  <c r="AA123" i="20"/>
  <c r="AA124" i="20"/>
  <c r="AA125" i="20"/>
  <c r="AA126" i="20"/>
  <c r="AA127" i="20"/>
  <c r="AA128" i="20"/>
  <c r="AA129" i="20"/>
  <c r="AA130" i="20"/>
  <c r="AA131" i="20"/>
  <c r="AA132" i="20"/>
  <c r="AA133" i="20"/>
  <c r="AA134" i="20"/>
  <c r="AA135" i="20"/>
  <c r="AA136" i="20"/>
  <c r="AA137" i="20"/>
  <c r="AA138" i="20"/>
  <c r="AA139" i="20"/>
  <c r="AA140" i="20"/>
  <c r="AA141" i="20"/>
  <c r="AA142" i="20"/>
  <c r="AA143" i="20"/>
  <c r="AA144" i="20"/>
  <c r="AA145" i="20"/>
  <c r="AA146" i="20"/>
  <c r="AA374" i="20"/>
  <c r="AA73" i="20"/>
  <c r="AA100" i="20"/>
  <c r="AA44" i="20"/>
  <c r="AA69" i="20"/>
  <c r="AA84" i="20"/>
  <c r="AA11" i="20"/>
  <c r="AA53" i="20"/>
  <c r="AA71" i="20"/>
  <c r="AA82" i="20"/>
  <c r="AA147" i="20"/>
  <c r="AA148" i="20"/>
  <c r="AA149" i="20"/>
  <c r="AA150" i="20"/>
  <c r="AA152" i="20"/>
  <c r="AA153" i="20"/>
  <c r="AA154" i="20"/>
  <c r="AA155" i="20"/>
  <c r="AA156" i="20"/>
  <c r="AA157" i="20"/>
  <c r="AA158" i="20"/>
  <c r="AA159" i="20"/>
  <c r="AA160" i="20"/>
  <c r="AA161" i="20"/>
  <c r="AA162" i="20"/>
  <c r="AA163" i="20"/>
  <c r="AA164" i="20"/>
  <c r="AA165" i="20"/>
  <c r="AA166" i="20"/>
  <c r="AA167" i="20"/>
  <c r="AA168" i="20"/>
  <c r="AA169" i="20"/>
  <c r="AA170" i="20"/>
  <c r="AA171" i="20"/>
  <c r="AA172" i="20"/>
  <c r="AA173" i="20"/>
  <c r="AA174" i="20"/>
  <c r="AA175" i="20"/>
  <c r="AA176" i="20"/>
  <c r="AA177" i="20"/>
  <c r="AA178" i="20"/>
  <c r="AA179" i="20"/>
  <c r="AA180" i="20"/>
  <c r="AA181" i="20"/>
  <c r="AA182" i="20"/>
  <c r="AA183" i="20"/>
  <c r="AA184" i="20"/>
  <c r="AA185" i="20"/>
  <c r="AA186" i="20"/>
  <c r="AA187" i="20"/>
  <c r="AA188" i="20"/>
  <c r="AA189" i="20"/>
  <c r="AA190" i="20"/>
  <c r="AA191" i="20"/>
  <c r="AA192" i="20"/>
  <c r="AA193" i="20"/>
  <c r="AA194" i="20"/>
  <c r="AA195" i="20"/>
  <c r="AA196" i="20"/>
  <c r="AA197" i="20"/>
  <c r="AA198" i="20"/>
  <c r="AA199" i="20"/>
  <c r="AA200" i="20"/>
  <c r="AA201" i="20"/>
  <c r="AA202" i="20"/>
  <c r="AA203" i="20"/>
  <c r="AA204" i="20"/>
  <c r="AA205" i="20"/>
  <c r="AA206" i="20"/>
  <c r="AA207" i="20"/>
  <c r="AA208" i="20"/>
  <c r="AA209" i="20"/>
  <c r="AA210" i="20"/>
  <c r="AA211" i="20"/>
  <c r="AA212" i="20"/>
  <c r="AA213" i="20"/>
  <c r="AA214" i="20"/>
  <c r="AA215" i="20"/>
  <c r="AA216" i="20"/>
  <c r="AA217" i="20"/>
  <c r="AA218" i="20"/>
  <c r="AA219" i="20"/>
  <c r="AA220" i="20"/>
  <c r="AA221" i="20"/>
  <c r="AA222" i="20"/>
  <c r="AA223" i="20"/>
  <c r="AA224" i="20"/>
  <c r="AA225" i="20"/>
  <c r="AA226" i="20"/>
  <c r="AA227" i="20"/>
  <c r="AA228" i="20"/>
  <c r="AA229" i="20"/>
  <c r="AA230" i="20"/>
  <c r="AA231" i="20"/>
  <c r="AA232" i="20"/>
  <c r="AA233" i="20"/>
  <c r="AA234" i="20"/>
  <c r="AA235" i="20"/>
  <c r="AA236" i="20"/>
  <c r="AA237" i="20"/>
  <c r="AA238" i="20"/>
  <c r="AA239" i="20"/>
  <c r="AA240" i="20"/>
  <c r="AA241" i="20"/>
  <c r="AA242" i="20"/>
  <c r="AA243" i="20"/>
  <c r="AA244" i="20"/>
  <c r="AA245" i="20"/>
  <c r="AA246" i="20"/>
  <c r="AA247" i="20"/>
  <c r="AA248" i="20"/>
  <c r="AA249" i="20"/>
  <c r="AA250" i="20"/>
  <c r="AA251" i="20"/>
  <c r="AA252" i="20"/>
  <c r="AA253" i="20"/>
  <c r="AA254" i="20"/>
  <c r="AA255" i="20"/>
  <c r="AA256" i="20"/>
  <c r="AA257" i="20"/>
  <c r="AA258" i="20"/>
  <c r="AA259" i="20"/>
  <c r="AA260" i="20"/>
  <c r="AA261" i="20"/>
  <c r="AA262" i="20"/>
  <c r="AA263" i="20"/>
  <c r="AA264" i="20"/>
  <c r="AA265" i="20"/>
  <c r="AA266" i="20"/>
  <c r="AA267" i="20"/>
  <c r="AA268" i="20"/>
  <c r="AA269" i="20"/>
  <c r="AA270" i="20"/>
  <c r="AA271" i="20"/>
  <c r="AA272" i="20"/>
  <c r="AA273" i="20"/>
  <c r="AA274" i="20"/>
  <c r="AA275" i="20"/>
  <c r="AA276" i="20"/>
  <c r="AA277" i="20"/>
  <c r="AA278" i="20"/>
  <c r="AA279" i="20"/>
  <c r="AA280" i="20"/>
  <c r="AA281" i="20"/>
  <c r="AA282" i="20"/>
  <c r="AA283" i="20"/>
  <c r="AA284" i="20"/>
  <c r="AA285" i="20"/>
  <c r="AA286" i="20"/>
  <c r="AA287" i="20"/>
  <c r="AA288" i="20"/>
  <c r="AA289" i="20"/>
  <c r="AA290" i="20"/>
  <c r="AA291" i="20"/>
  <c r="AA292" i="20"/>
  <c r="AA293" i="20"/>
  <c r="AA294" i="20"/>
  <c r="AA295" i="20"/>
  <c r="AA296" i="20"/>
  <c r="AA297" i="20"/>
  <c r="AA298" i="20"/>
  <c r="AA299" i="20"/>
  <c r="AA300" i="20"/>
  <c r="AA301" i="20"/>
  <c r="AA302" i="20"/>
  <c r="AA303" i="20"/>
  <c r="AA304" i="20"/>
  <c r="AA305" i="20"/>
  <c r="AA306" i="20"/>
  <c r="AA307" i="20"/>
  <c r="AA308" i="20"/>
  <c r="AA309" i="20"/>
  <c r="AA310" i="20"/>
  <c r="AA311" i="20"/>
  <c r="AA312" i="20"/>
  <c r="AA313" i="20"/>
  <c r="AA314" i="20"/>
  <c r="AA315" i="20"/>
  <c r="AA316" i="20"/>
  <c r="AA317" i="20"/>
  <c r="AA318" i="20"/>
  <c r="AA319" i="20"/>
  <c r="AA320" i="20"/>
  <c r="AA321" i="20"/>
  <c r="AA322" i="20"/>
  <c r="AA323" i="20"/>
  <c r="AA324" i="20"/>
  <c r="AA325" i="20"/>
  <c r="AA326" i="20"/>
  <c r="AA327" i="20"/>
  <c r="AA328" i="20"/>
  <c r="AA329" i="20"/>
  <c r="AA330" i="20"/>
  <c r="AA331" i="20"/>
  <c r="AA332" i="20"/>
  <c r="AA333" i="20"/>
  <c r="AA334" i="20"/>
  <c r="AA335" i="20"/>
  <c r="AA336" i="20"/>
  <c r="AA337" i="20"/>
  <c r="AA338" i="20"/>
  <c r="AA339" i="20"/>
  <c r="AA340" i="20"/>
  <c r="AA341" i="20"/>
  <c r="AA342" i="20"/>
  <c r="AA343" i="20"/>
  <c r="AA344" i="20"/>
  <c r="AA345" i="20"/>
  <c r="AA346" i="20"/>
  <c r="AA347" i="20"/>
  <c r="AA348" i="20"/>
  <c r="AA349" i="20"/>
  <c r="AA350" i="20"/>
  <c r="AA351" i="20"/>
  <c r="AA352" i="20"/>
  <c r="AA20" i="20"/>
  <c r="AA25" i="20"/>
  <c r="AA23" i="20"/>
  <c r="AA33" i="20"/>
  <c r="AA54" i="20"/>
  <c r="AA72" i="20"/>
  <c r="AA95" i="20"/>
  <c r="AA353" i="20"/>
  <c r="AA354" i="20"/>
  <c r="AA355" i="20"/>
  <c r="AA356" i="20"/>
  <c r="AA357" i="20"/>
  <c r="AA358" i="20"/>
  <c r="AA359" i="20"/>
  <c r="AA360" i="20"/>
  <c r="AA361" i="20"/>
  <c r="AA362" i="20"/>
  <c r="AA363" i="20"/>
  <c r="AA364" i="20"/>
  <c r="AA365" i="20"/>
  <c r="AA366" i="20"/>
  <c r="AA367" i="20"/>
  <c r="AA368" i="20"/>
  <c r="AA369" i="20"/>
  <c r="AA370" i="20"/>
  <c r="AA371" i="20"/>
  <c r="AA372" i="20"/>
  <c r="AA373" i="20"/>
  <c r="AA78" i="20"/>
  <c r="AA87" i="20"/>
  <c r="AA51" i="20"/>
  <c r="AA60" i="20"/>
  <c r="AA68" i="20"/>
  <c r="AA76" i="20"/>
  <c r="AA16" i="20"/>
  <c r="AA26" i="20"/>
  <c r="AA41" i="20"/>
  <c r="AA43" i="20"/>
  <c r="AA59" i="20"/>
  <c r="AA62" i="20"/>
  <c r="AA89" i="20"/>
  <c r="AA21" i="20"/>
  <c r="AA36" i="20"/>
  <c r="AA18" i="20"/>
  <c r="AA24" i="20"/>
  <c r="AA39" i="20"/>
  <c r="AA48" i="20"/>
  <c r="AA50" i="20"/>
  <c r="AA75" i="20"/>
  <c r="AA38" i="20"/>
  <c r="AA56" i="20"/>
  <c r="AA61" i="20"/>
  <c r="AA65" i="20"/>
  <c r="AA81" i="20"/>
  <c r="AA86" i="20"/>
  <c r="AA42" i="20"/>
  <c r="AA151" i="20"/>
  <c r="AA15" i="20"/>
  <c r="AA17" i="20"/>
  <c r="AA63" i="20"/>
  <c r="AA90" i="20"/>
  <c r="AA91" i="20"/>
  <c r="AA112" i="20"/>
  <c r="AA10" i="20"/>
  <c r="B10" i="21" l="1"/>
  <c r="C10" i="21"/>
  <c r="D10" i="21"/>
  <c r="E10" i="21"/>
  <c r="F10" i="21"/>
  <c r="G10" i="21"/>
  <c r="H10" i="21"/>
  <c r="I10" i="21"/>
  <c r="J10" i="21"/>
  <c r="K10" i="21"/>
  <c r="L10" i="21"/>
  <c r="M10" i="21"/>
  <c r="N10" i="21"/>
  <c r="O10" i="21"/>
  <c r="P10" i="21"/>
  <c r="Q10" i="21"/>
  <c r="R10" i="21"/>
  <c r="S10" i="21"/>
  <c r="T10" i="21"/>
  <c r="U10" i="21"/>
  <c r="V10" i="21"/>
  <c r="W10" i="21"/>
  <c r="X10" i="21"/>
  <c r="Y10" i="21"/>
  <c r="B11" i="21"/>
  <c r="C11" i="21"/>
  <c r="D11" i="21"/>
  <c r="E11" i="21"/>
  <c r="F11" i="21"/>
  <c r="G11" i="21"/>
  <c r="H11" i="21"/>
  <c r="I11" i="21"/>
  <c r="J11" i="21"/>
  <c r="K11" i="21"/>
  <c r="L11" i="21"/>
  <c r="M11" i="21"/>
  <c r="N11" i="21"/>
  <c r="O11" i="21"/>
  <c r="P11" i="21"/>
  <c r="Q11" i="21"/>
  <c r="R11" i="21"/>
  <c r="S11" i="21"/>
  <c r="T11" i="21"/>
  <c r="U11" i="21"/>
  <c r="V11" i="21"/>
  <c r="W11" i="21"/>
  <c r="X11" i="21"/>
  <c r="Y11" i="21"/>
  <c r="B12" i="21"/>
  <c r="C12" i="21"/>
  <c r="D12" i="21"/>
  <c r="E12" i="21"/>
  <c r="F12" i="21"/>
  <c r="G12" i="21"/>
  <c r="H12" i="21"/>
  <c r="I12" i="21"/>
  <c r="J12" i="21"/>
  <c r="K12" i="21"/>
  <c r="L12" i="21"/>
  <c r="M12" i="21"/>
  <c r="N12" i="21"/>
  <c r="O12" i="21"/>
  <c r="P12" i="21"/>
  <c r="Q12" i="21"/>
  <c r="R12" i="21"/>
  <c r="S12" i="21"/>
  <c r="T12" i="21"/>
  <c r="U12" i="21"/>
  <c r="V12" i="21"/>
  <c r="W12" i="21"/>
  <c r="X12" i="21"/>
  <c r="Y12" i="21"/>
  <c r="B13" i="21"/>
  <c r="C13" i="21"/>
  <c r="D13" i="21"/>
  <c r="E13" i="21"/>
  <c r="F13" i="21"/>
  <c r="G13" i="21"/>
  <c r="H13" i="21"/>
  <c r="I13" i="21"/>
  <c r="J13" i="21"/>
  <c r="K13" i="21"/>
  <c r="L13" i="21"/>
  <c r="M13" i="21"/>
  <c r="N13" i="21"/>
  <c r="O13" i="21"/>
  <c r="P13" i="21"/>
  <c r="Q13" i="21"/>
  <c r="R13" i="21"/>
  <c r="S13" i="21"/>
  <c r="T13" i="21"/>
  <c r="U13" i="21"/>
  <c r="V13" i="21"/>
  <c r="W13" i="21"/>
  <c r="X13" i="21"/>
  <c r="Y13" i="21"/>
  <c r="B14" i="21"/>
  <c r="C14" i="21"/>
  <c r="D14" i="21"/>
  <c r="E14" i="21"/>
  <c r="F14" i="21"/>
  <c r="G14" i="21"/>
  <c r="H14" i="21"/>
  <c r="I14" i="21"/>
  <c r="J14" i="21"/>
  <c r="K14" i="21"/>
  <c r="L14" i="21"/>
  <c r="M14" i="21"/>
  <c r="N14" i="21"/>
  <c r="O14" i="21"/>
  <c r="P14" i="21"/>
  <c r="Q14" i="21"/>
  <c r="R14" i="21"/>
  <c r="S14" i="21"/>
  <c r="T14" i="21"/>
  <c r="U14" i="21"/>
  <c r="V14" i="21"/>
  <c r="W14" i="21"/>
  <c r="X14" i="21"/>
  <c r="Y14" i="21"/>
  <c r="B15" i="21"/>
  <c r="C15" i="21"/>
  <c r="D15" i="21"/>
  <c r="E15" i="21"/>
  <c r="F15" i="21"/>
  <c r="G15" i="21"/>
  <c r="H15" i="21"/>
  <c r="I15" i="21"/>
  <c r="J15" i="21"/>
  <c r="K15" i="21"/>
  <c r="L15" i="21"/>
  <c r="M15" i="21"/>
  <c r="N15" i="21"/>
  <c r="O15" i="21"/>
  <c r="P15" i="21"/>
  <c r="Q15" i="21"/>
  <c r="R15" i="21"/>
  <c r="S15" i="21"/>
  <c r="T15" i="21"/>
  <c r="U15" i="21"/>
  <c r="V15" i="21"/>
  <c r="W15" i="21"/>
  <c r="X15" i="21"/>
  <c r="Y15" i="21"/>
  <c r="B16" i="21"/>
  <c r="C16" i="21"/>
  <c r="D16" i="21"/>
  <c r="E16" i="21"/>
  <c r="F16" i="21"/>
  <c r="G16" i="21"/>
  <c r="H16" i="21"/>
  <c r="I16" i="21"/>
  <c r="J16" i="21"/>
  <c r="K16" i="21"/>
  <c r="L16" i="21"/>
  <c r="M16" i="21"/>
  <c r="N16" i="21"/>
  <c r="O16" i="21"/>
  <c r="P16" i="21"/>
  <c r="Q16" i="21"/>
  <c r="R16" i="21"/>
  <c r="S16" i="21"/>
  <c r="T16" i="21"/>
  <c r="U16" i="21"/>
  <c r="V16" i="21"/>
  <c r="W16" i="21"/>
  <c r="X16" i="21"/>
  <c r="Y16" i="21"/>
  <c r="B17" i="21"/>
  <c r="C17" i="21"/>
  <c r="D17" i="21"/>
  <c r="E17" i="21"/>
  <c r="F17" i="21"/>
  <c r="G17" i="21"/>
  <c r="H17" i="21"/>
  <c r="I17" i="21"/>
  <c r="J17" i="21"/>
  <c r="K17" i="21"/>
  <c r="L17" i="21"/>
  <c r="M17" i="21"/>
  <c r="N17" i="21"/>
  <c r="O17" i="21"/>
  <c r="P17" i="21"/>
  <c r="Q17" i="21"/>
  <c r="R17" i="21"/>
  <c r="S17" i="21"/>
  <c r="T17" i="21"/>
  <c r="U17" i="21"/>
  <c r="V17" i="21"/>
  <c r="W17" i="21"/>
  <c r="X17" i="21"/>
  <c r="Y17" i="21"/>
  <c r="B18" i="21"/>
  <c r="C18" i="21"/>
  <c r="D18" i="21"/>
  <c r="E18" i="21"/>
  <c r="F18" i="21"/>
  <c r="G18" i="21"/>
  <c r="H18" i="21"/>
  <c r="I18" i="21"/>
  <c r="J18" i="21"/>
  <c r="K18" i="21"/>
  <c r="L18" i="21"/>
  <c r="M18" i="21"/>
  <c r="N18" i="21"/>
  <c r="O18" i="21"/>
  <c r="P18" i="21"/>
  <c r="Q18" i="21"/>
  <c r="R18" i="21"/>
  <c r="S18" i="21"/>
  <c r="T18" i="21"/>
  <c r="U18" i="21"/>
  <c r="V18" i="21"/>
  <c r="W18" i="21"/>
  <c r="X18" i="21"/>
  <c r="Y18" i="21"/>
  <c r="B19" i="21"/>
  <c r="C19" i="21"/>
  <c r="D19" i="21"/>
  <c r="E19" i="21"/>
  <c r="F19" i="21"/>
  <c r="G19" i="21"/>
  <c r="H19" i="21"/>
  <c r="I19" i="21"/>
  <c r="J19" i="21"/>
  <c r="K19" i="21"/>
  <c r="L19" i="21"/>
  <c r="M19" i="21"/>
  <c r="N19" i="21"/>
  <c r="O19" i="21"/>
  <c r="P19" i="21"/>
  <c r="Q19" i="21"/>
  <c r="R19" i="21"/>
  <c r="S19" i="21"/>
  <c r="T19" i="21"/>
  <c r="U19" i="21"/>
  <c r="V19" i="21"/>
  <c r="W19" i="21"/>
  <c r="X19" i="21"/>
  <c r="Y19" i="21"/>
  <c r="B20" i="21"/>
  <c r="C20" i="21"/>
  <c r="D20" i="21"/>
  <c r="E20" i="21"/>
  <c r="F20" i="21"/>
  <c r="G20" i="21"/>
  <c r="H20" i="21"/>
  <c r="I20" i="21"/>
  <c r="J20" i="21"/>
  <c r="K20" i="21"/>
  <c r="L20" i="21"/>
  <c r="M20" i="21"/>
  <c r="N20" i="21"/>
  <c r="O20" i="21"/>
  <c r="P20" i="21"/>
  <c r="Q20" i="21"/>
  <c r="R20" i="21"/>
  <c r="S20" i="21"/>
  <c r="T20" i="21"/>
  <c r="U20" i="21"/>
  <c r="V20" i="21"/>
  <c r="W20" i="21"/>
  <c r="X20" i="21"/>
  <c r="Y20" i="21"/>
  <c r="B21" i="21"/>
  <c r="C21" i="21"/>
  <c r="D21" i="21"/>
  <c r="E21" i="21"/>
  <c r="F21" i="21"/>
  <c r="G21" i="21"/>
  <c r="H21" i="21"/>
  <c r="I21" i="21"/>
  <c r="J21" i="21"/>
  <c r="K21" i="21"/>
  <c r="L21" i="21"/>
  <c r="M21" i="21"/>
  <c r="N21" i="21"/>
  <c r="O21" i="21"/>
  <c r="P21" i="21"/>
  <c r="Q21" i="21"/>
  <c r="R21" i="21"/>
  <c r="S21" i="21"/>
  <c r="T21" i="21"/>
  <c r="U21" i="21"/>
  <c r="V21" i="21"/>
  <c r="W21" i="21"/>
  <c r="X21" i="21"/>
  <c r="Y21" i="21"/>
  <c r="B22" i="21"/>
  <c r="C22" i="21"/>
  <c r="D22" i="21"/>
  <c r="E22" i="21"/>
  <c r="F22" i="21"/>
  <c r="G22" i="21"/>
  <c r="H22" i="21"/>
  <c r="I22" i="21"/>
  <c r="J22" i="21"/>
  <c r="K22" i="21"/>
  <c r="L22" i="21"/>
  <c r="M22" i="21"/>
  <c r="N22" i="21"/>
  <c r="O22" i="21"/>
  <c r="P22" i="21"/>
  <c r="Q22" i="21"/>
  <c r="R22" i="21"/>
  <c r="S22" i="21"/>
  <c r="T22" i="21"/>
  <c r="U22" i="21"/>
  <c r="V22" i="21"/>
  <c r="W22" i="21"/>
  <c r="X22" i="21"/>
  <c r="Y22" i="21"/>
  <c r="B23" i="21"/>
  <c r="C23" i="21"/>
  <c r="D23" i="21"/>
  <c r="E23" i="21"/>
  <c r="F23" i="21"/>
  <c r="G23" i="21"/>
  <c r="H23" i="21"/>
  <c r="I23" i="21"/>
  <c r="J23" i="21"/>
  <c r="K23" i="21"/>
  <c r="L23" i="21"/>
  <c r="M23" i="21"/>
  <c r="N23" i="21"/>
  <c r="O23" i="21"/>
  <c r="P23" i="21"/>
  <c r="Q23" i="21"/>
  <c r="R23" i="21"/>
  <c r="S23" i="21"/>
  <c r="T23" i="21"/>
  <c r="U23" i="21"/>
  <c r="V23" i="21"/>
  <c r="W23" i="21"/>
  <c r="X23" i="21"/>
  <c r="Y23" i="21"/>
  <c r="B24" i="21"/>
  <c r="C24" i="21"/>
  <c r="D24" i="21"/>
  <c r="E24" i="21"/>
  <c r="F24" i="21"/>
  <c r="G24" i="21"/>
  <c r="H24" i="21"/>
  <c r="I24" i="21"/>
  <c r="J24" i="21"/>
  <c r="K24" i="21"/>
  <c r="L24" i="21"/>
  <c r="M24" i="21"/>
  <c r="N24" i="21"/>
  <c r="O24" i="21"/>
  <c r="P24" i="21"/>
  <c r="Q24" i="21"/>
  <c r="R24" i="21"/>
  <c r="S24" i="21"/>
  <c r="T24" i="21"/>
  <c r="U24" i="21"/>
  <c r="V24" i="21"/>
  <c r="W24" i="21"/>
  <c r="X24" i="21"/>
  <c r="Y24" i="21"/>
  <c r="B25" i="21"/>
  <c r="C25" i="21"/>
  <c r="D25" i="21"/>
  <c r="E25" i="21"/>
  <c r="F25" i="21"/>
  <c r="G25" i="21"/>
  <c r="H25" i="21"/>
  <c r="I25" i="21"/>
  <c r="J25" i="21"/>
  <c r="K25" i="21"/>
  <c r="L25" i="21"/>
  <c r="M25" i="21"/>
  <c r="N25" i="21"/>
  <c r="O25" i="21"/>
  <c r="P25" i="21"/>
  <c r="Q25" i="21"/>
  <c r="R25" i="21"/>
  <c r="S25" i="21"/>
  <c r="T25" i="21"/>
  <c r="U25" i="21"/>
  <c r="V25" i="21"/>
  <c r="W25" i="21"/>
  <c r="X25" i="21"/>
  <c r="Y25" i="21"/>
  <c r="B26" i="21"/>
  <c r="C26" i="21"/>
  <c r="D26" i="21"/>
  <c r="E26" i="21"/>
  <c r="F26" i="21"/>
  <c r="G26" i="21"/>
  <c r="H26" i="21"/>
  <c r="I26" i="21"/>
  <c r="J26" i="21"/>
  <c r="K26" i="21"/>
  <c r="L26" i="21"/>
  <c r="M26" i="21"/>
  <c r="N26" i="21"/>
  <c r="O26" i="21"/>
  <c r="P26" i="21"/>
  <c r="Q26" i="21"/>
  <c r="R26" i="21"/>
  <c r="S26" i="21"/>
  <c r="T26" i="21"/>
  <c r="U26" i="21"/>
  <c r="V26" i="21"/>
  <c r="W26" i="21"/>
  <c r="X26" i="21"/>
  <c r="Y26" i="21"/>
  <c r="B27" i="21"/>
  <c r="C27" i="21"/>
  <c r="D27" i="21"/>
  <c r="E27" i="21"/>
  <c r="F27" i="21"/>
  <c r="G27" i="21"/>
  <c r="H27" i="21"/>
  <c r="I27" i="21"/>
  <c r="J27" i="21"/>
  <c r="K27" i="21"/>
  <c r="L27" i="21"/>
  <c r="M27" i="21"/>
  <c r="N27" i="21"/>
  <c r="O27" i="21"/>
  <c r="P27" i="21"/>
  <c r="Q27" i="21"/>
  <c r="R27" i="21"/>
  <c r="S27" i="21"/>
  <c r="T27" i="21"/>
  <c r="U27" i="21"/>
  <c r="V27" i="21"/>
  <c r="W27" i="21"/>
  <c r="X27" i="21"/>
  <c r="Y27" i="21"/>
  <c r="B28" i="21"/>
  <c r="C28" i="21"/>
  <c r="D28" i="21"/>
  <c r="E28" i="21"/>
  <c r="F28" i="21"/>
  <c r="G28" i="21"/>
  <c r="H28" i="21"/>
  <c r="I28" i="21"/>
  <c r="J28" i="21"/>
  <c r="K28" i="21"/>
  <c r="L28" i="21"/>
  <c r="M28" i="21"/>
  <c r="N28" i="21"/>
  <c r="O28" i="21"/>
  <c r="P28" i="21"/>
  <c r="Q28" i="21"/>
  <c r="R28" i="21"/>
  <c r="S28" i="21"/>
  <c r="T28" i="21"/>
  <c r="U28" i="21"/>
  <c r="V28" i="21"/>
  <c r="W28" i="21"/>
  <c r="X28" i="21"/>
  <c r="Y28" i="21"/>
  <c r="B29" i="21"/>
  <c r="C29" i="21"/>
  <c r="D29" i="21"/>
  <c r="E29" i="21"/>
  <c r="F29" i="21"/>
  <c r="G29" i="21"/>
  <c r="H29" i="21"/>
  <c r="I29" i="21"/>
  <c r="J29" i="21"/>
  <c r="K29" i="21"/>
  <c r="L29" i="21"/>
  <c r="M29" i="21"/>
  <c r="N29" i="21"/>
  <c r="O29" i="21"/>
  <c r="P29" i="21"/>
  <c r="Q29" i="21"/>
  <c r="R29" i="21"/>
  <c r="S29" i="21"/>
  <c r="T29" i="21"/>
  <c r="U29" i="21"/>
  <c r="V29" i="21"/>
  <c r="W29" i="21"/>
  <c r="X29" i="21"/>
  <c r="Y29" i="21"/>
  <c r="B30" i="21"/>
  <c r="C30" i="21"/>
  <c r="D30" i="21"/>
  <c r="E30" i="21"/>
  <c r="F30" i="21"/>
  <c r="G30" i="21"/>
  <c r="H30" i="21"/>
  <c r="I30" i="21"/>
  <c r="J30" i="21"/>
  <c r="K30" i="21"/>
  <c r="L30" i="21"/>
  <c r="M30" i="21"/>
  <c r="N30" i="21"/>
  <c r="O30" i="21"/>
  <c r="P30" i="21"/>
  <c r="Q30" i="21"/>
  <c r="R30" i="21"/>
  <c r="S30" i="21"/>
  <c r="T30" i="21"/>
  <c r="U30" i="21"/>
  <c r="V30" i="21"/>
  <c r="W30" i="21"/>
  <c r="X30" i="21"/>
  <c r="Y30" i="21"/>
  <c r="B31" i="21"/>
  <c r="C31" i="21"/>
  <c r="D31" i="21"/>
  <c r="E31" i="21"/>
  <c r="F31" i="21"/>
  <c r="G31" i="21"/>
  <c r="H31" i="21"/>
  <c r="I31" i="21"/>
  <c r="J31" i="21"/>
  <c r="K31" i="21"/>
  <c r="L31" i="21"/>
  <c r="M31" i="21"/>
  <c r="N31" i="21"/>
  <c r="O31" i="21"/>
  <c r="P31" i="21"/>
  <c r="Q31" i="21"/>
  <c r="R31" i="21"/>
  <c r="S31" i="21"/>
  <c r="T31" i="21"/>
  <c r="U31" i="21"/>
  <c r="V31" i="21"/>
  <c r="W31" i="21"/>
  <c r="X31" i="21"/>
  <c r="Y31" i="21"/>
  <c r="B32" i="21"/>
  <c r="C32" i="21"/>
  <c r="D32" i="21"/>
  <c r="E32" i="21"/>
  <c r="F32" i="21"/>
  <c r="G32" i="21"/>
  <c r="H32" i="21"/>
  <c r="I32" i="21"/>
  <c r="J32" i="21"/>
  <c r="K32" i="21"/>
  <c r="L32" i="21"/>
  <c r="M32" i="21"/>
  <c r="N32" i="21"/>
  <c r="O32" i="21"/>
  <c r="P32" i="21"/>
  <c r="Q32" i="21"/>
  <c r="R32" i="21"/>
  <c r="S32" i="21"/>
  <c r="T32" i="21"/>
  <c r="U32" i="21"/>
  <c r="V32" i="21"/>
  <c r="W32" i="21"/>
  <c r="X32" i="21"/>
  <c r="Y32" i="21"/>
  <c r="B33" i="21"/>
  <c r="C33" i="21"/>
  <c r="D33" i="21"/>
  <c r="E33" i="21"/>
  <c r="F33" i="21"/>
  <c r="G33" i="21"/>
  <c r="H33" i="21"/>
  <c r="I33" i="21"/>
  <c r="J33" i="21"/>
  <c r="K33" i="21"/>
  <c r="L33" i="21"/>
  <c r="M33" i="21"/>
  <c r="N33" i="21"/>
  <c r="O33" i="21"/>
  <c r="P33" i="21"/>
  <c r="Q33" i="21"/>
  <c r="R33" i="21"/>
  <c r="S33" i="21"/>
  <c r="T33" i="21"/>
  <c r="U33" i="21"/>
  <c r="V33" i="21"/>
  <c r="W33" i="21"/>
  <c r="X33" i="21"/>
  <c r="Y33" i="21"/>
  <c r="B34" i="21"/>
  <c r="C34" i="21"/>
  <c r="D34" i="21"/>
  <c r="E34" i="21"/>
  <c r="F34" i="21"/>
  <c r="G34" i="21"/>
  <c r="H34" i="21"/>
  <c r="I34" i="21"/>
  <c r="J34" i="21"/>
  <c r="K34" i="21"/>
  <c r="L34" i="21"/>
  <c r="M34" i="21"/>
  <c r="N34" i="21"/>
  <c r="O34" i="21"/>
  <c r="P34" i="21"/>
  <c r="Q34" i="21"/>
  <c r="R34" i="21"/>
  <c r="S34" i="21"/>
  <c r="T34" i="21"/>
  <c r="U34" i="21"/>
  <c r="V34" i="21"/>
  <c r="W34" i="21"/>
  <c r="X34" i="21"/>
  <c r="Y34" i="21"/>
  <c r="B35" i="21"/>
  <c r="C35" i="21"/>
  <c r="D35" i="21"/>
  <c r="E35" i="21"/>
  <c r="F35" i="21"/>
  <c r="G35" i="21"/>
  <c r="H35" i="21"/>
  <c r="I35" i="21"/>
  <c r="J35" i="21"/>
  <c r="K35" i="21"/>
  <c r="L35" i="21"/>
  <c r="M35" i="21"/>
  <c r="N35" i="21"/>
  <c r="O35" i="21"/>
  <c r="P35" i="21"/>
  <c r="Q35" i="21"/>
  <c r="R35" i="21"/>
  <c r="S35" i="21"/>
  <c r="T35" i="21"/>
  <c r="U35" i="21"/>
  <c r="V35" i="21"/>
  <c r="W35" i="21"/>
  <c r="X35" i="21"/>
  <c r="Y35" i="21"/>
  <c r="B36" i="21"/>
  <c r="C36" i="21"/>
  <c r="D36" i="21"/>
  <c r="E36" i="21"/>
  <c r="F36" i="21"/>
  <c r="G36" i="21"/>
  <c r="H36" i="21"/>
  <c r="I36" i="21"/>
  <c r="J36" i="21"/>
  <c r="K36" i="21"/>
  <c r="L36" i="21"/>
  <c r="M36" i="21"/>
  <c r="N36" i="21"/>
  <c r="O36" i="21"/>
  <c r="P36" i="21"/>
  <c r="Q36" i="21"/>
  <c r="R36" i="21"/>
  <c r="S36" i="21"/>
  <c r="T36" i="21"/>
  <c r="U36" i="21"/>
  <c r="V36" i="21"/>
  <c r="W36" i="21"/>
  <c r="X36" i="21"/>
  <c r="Y36" i="21"/>
  <c r="B37" i="21"/>
  <c r="C37" i="21"/>
  <c r="D37" i="21"/>
  <c r="E37" i="21"/>
  <c r="F37" i="21"/>
  <c r="G37" i="21"/>
  <c r="H37" i="21"/>
  <c r="I37" i="21"/>
  <c r="J37" i="21"/>
  <c r="K37" i="21"/>
  <c r="L37" i="21"/>
  <c r="M37" i="21"/>
  <c r="N37" i="21"/>
  <c r="O37" i="21"/>
  <c r="P37" i="21"/>
  <c r="Q37" i="21"/>
  <c r="R37" i="21"/>
  <c r="S37" i="21"/>
  <c r="T37" i="21"/>
  <c r="U37" i="21"/>
  <c r="V37" i="21"/>
  <c r="W37" i="21"/>
  <c r="X37" i="21"/>
  <c r="Y37" i="21"/>
  <c r="B38" i="21"/>
  <c r="C38" i="21"/>
  <c r="D38" i="21"/>
  <c r="E38" i="21"/>
  <c r="F38" i="21"/>
  <c r="G38" i="21"/>
  <c r="H38" i="21"/>
  <c r="I38" i="21"/>
  <c r="J38" i="21"/>
  <c r="K38" i="21"/>
  <c r="L38" i="21"/>
  <c r="M38" i="21"/>
  <c r="N38" i="21"/>
  <c r="O38" i="21"/>
  <c r="P38" i="21"/>
  <c r="Q38" i="21"/>
  <c r="R38" i="21"/>
  <c r="S38" i="21"/>
  <c r="T38" i="21"/>
  <c r="U38" i="21"/>
  <c r="V38" i="21"/>
  <c r="W38" i="21"/>
  <c r="X38" i="21"/>
  <c r="Y38" i="21"/>
  <c r="B39" i="21"/>
  <c r="C39" i="21"/>
  <c r="D39" i="21"/>
  <c r="E39" i="21"/>
  <c r="F39" i="21"/>
  <c r="G39" i="21"/>
  <c r="H39" i="21"/>
  <c r="I39" i="21"/>
  <c r="J39" i="21"/>
  <c r="K39" i="21"/>
  <c r="L39" i="21"/>
  <c r="M39" i="21"/>
  <c r="N39" i="21"/>
  <c r="O39" i="21"/>
  <c r="P39" i="21"/>
  <c r="Q39" i="21"/>
  <c r="R39" i="21"/>
  <c r="S39" i="21"/>
  <c r="T39" i="21"/>
  <c r="U39" i="21"/>
  <c r="V39" i="21"/>
  <c r="W39" i="21"/>
  <c r="X39" i="21"/>
  <c r="Y39" i="21"/>
  <c r="B40" i="21"/>
  <c r="C40" i="21"/>
  <c r="D40" i="21"/>
  <c r="E40" i="21"/>
  <c r="F40" i="21"/>
  <c r="G40" i="21"/>
  <c r="H40" i="21"/>
  <c r="I40" i="21"/>
  <c r="J40" i="21"/>
  <c r="K40" i="21"/>
  <c r="L40" i="21"/>
  <c r="M40" i="21"/>
  <c r="N40" i="21"/>
  <c r="O40" i="21"/>
  <c r="P40" i="21"/>
  <c r="Q40" i="21"/>
  <c r="R40" i="21"/>
  <c r="S40" i="21"/>
  <c r="T40" i="21"/>
  <c r="U40" i="21"/>
  <c r="V40" i="21"/>
  <c r="W40" i="21"/>
  <c r="X40" i="21"/>
  <c r="Y40" i="21"/>
  <c r="B41" i="21"/>
  <c r="C41" i="21"/>
  <c r="D41" i="21"/>
  <c r="E41" i="21"/>
  <c r="F41" i="21"/>
  <c r="G41" i="21"/>
  <c r="H41" i="21"/>
  <c r="I41" i="21"/>
  <c r="J41" i="21"/>
  <c r="K41" i="21"/>
  <c r="L41" i="21"/>
  <c r="M41" i="21"/>
  <c r="N41" i="21"/>
  <c r="O41" i="21"/>
  <c r="P41" i="21"/>
  <c r="Q41" i="21"/>
  <c r="R41" i="21"/>
  <c r="S41" i="21"/>
  <c r="T41" i="21"/>
  <c r="U41" i="21"/>
  <c r="V41" i="21"/>
  <c r="W41" i="21"/>
  <c r="X41" i="21"/>
  <c r="Y41" i="21"/>
  <c r="B42" i="21"/>
  <c r="C42" i="21"/>
  <c r="D42" i="21"/>
  <c r="E42" i="21"/>
  <c r="F42" i="21"/>
  <c r="G42" i="21"/>
  <c r="H42" i="21"/>
  <c r="I42" i="21"/>
  <c r="J42" i="21"/>
  <c r="K42" i="21"/>
  <c r="L42" i="21"/>
  <c r="M42" i="21"/>
  <c r="N42" i="21"/>
  <c r="O42" i="21"/>
  <c r="P42" i="21"/>
  <c r="Q42" i="21"/>
  <c r="R42" i="21"/>
  <c r="S42" i="21"/>
  <c r="T42" i="21"/>
  <c r="U42" i="21"/>
  <c r="V42" i="21"/>
  <c r="W42" i="21"/>
  <c r="X42" i="21"/>
  <c r="Y42" i="21"/>
  <c r="B43" i="21"/>
  <c r="C43" i="21"/>
  <c r="D43" i="21"/>
  <c r="E43" i="21"/>
  <c r="F43" i="21"/>
  <c r="G43" i="21"/>
  <c r="H43" i="21"/>
  <c r="I43" i="21"/>
  <c r="J43" i="21"/>
  <c r="K43" i="21"/>
  <c r="L43" i="21"/>
  <c r="M43" i="21"/>
  <c r="N43" i="21"/>
  <c r="O43" i="21"/>
  <c r="P43" i="21"/>
  <c r="Q43" i="21"/>
  <c r="R43" i="21"/>
  <c r="S43" i="21"/>
  <c r="T43" i="21"/>
  <c r="U43" i="21"/>
  <c r="V43" i="21"/>
  <c r="W43" i="21"/>
  <c r="X43" i="21"/>
  <c r="Y43" i="21"/>
  <c r="B44" i="21"/>
  <c r="C44" i="21"/>
  <c r="D44" i="21"/>
  <c r="E44" i="21"/>
  <c r="F44" i="21"/>
  <c r="G44" i="21"/>
  <c r="H44" i="21"/>
  <c r="I44" i="21"/>
  <c r="J44" i="21"/>
  <c r="K44" i="21"/>
  <c r="L44" i="21"/>
  <c r="M44" i="21"/>
  <c r="N44" i="21"/>
  <c r="O44" i="21"/>
  <c r="P44" i="21"/>
  <c r="Q44" i="21"/>
  <c r="R44" i="21"/>
  <c r="S44" i="21"/>
  <c r="T44" i="21"/>
  <c r="U44" i="21"/>
  <c r="V44" i="21"/>
  <c r="W44" i="21"/>
  <c r="X44" i="21"/>
  <c r="Y44" i="21"/>
  <c r="B45" i="21"/>
  <c r="C45" i="21"/>
  <c r="D45" i="21"/>
  <c r="E45" i="21"/>
  <c r="F45" i="21"/>
  <c r="G45" i="21"/>
  <c r="H45" i="21"/>
  <c r="I45" i="21"/>
  <c r="J45" i="21"/>
  <c r="K45" i="21"/>
  <c r="L45" i="21"/>
  <c r="M45" i="21"/>
  <c r="N45" i="21"/>
  <c r="O45" i="21"/>
  <c r="P45" i="21"/>
  <c r="Q45" i="21"/>
  <c r="R45" i="21"/>
  <c r="S45" i="21"/>
  <c r="T45" i="21"/>
  <c r="U45" i="21"/>
  <c r="V45" i="21"/>
  <c r="W45" i="21"/>
  <c r="X45" i="21"/>
  <c r="Y45" i="21"/>
  <c r="B46" i="21"/>
  <c r="C46" i="21"/>
  <c r="D46" i="21"/>
  <c r="E46" i="21"/>
  <c r="F46" i="21"/>
  <c r="G46" i="21"/>
  <c r="H46" i="21"/>
  <c r="I46" i="21"/>
  <c r="J46" i="21"/>
  <c r="K46" i="21"/>
  <c r="L46" i="21"/>
  <c r="M46" i="21"/>
  <c r="N46" i="21"/>
  <c r="O46" i="21"/>
  <c r="P46" i="21"/>
  <c r="Q46" i="21"/>
  <c r="R46" i="21"/>
  <c r="S46" i="21"/>
  <c r="T46" i="21"/>
  <c r="U46" i="21"/>
  <c r="V46" i="21"/>
  <c r="W46" i="21"/>
  <c r="X46" i="21"/>
  <c r="Y46" i="21"/>
  <c r="B47" i="21"/>
  <c r="C47" i="21"/>
  <c r="D47" i="21"/>
  <c r="E47" i="21"/>
  <c r="F47" i="21"/>
  <c r="G47" i="21"/>
  <c r="H47" i="21"/>
  <c r="I47" i="21"/>
  <c r="J47" i="21"/>
  <c r="K47" i="21"/>
  <c r="L47" i="21"/>
  <c r="M47" i="21"/>
  <c r="N47" i="21"/>
  <c r="O47" i="21"/>
  <c r="P47" i="21"/>
  <c r="Q47" i="21"/>
  <c r="R47" i="21"/>
  <c r="S47" i="21"/>
  <c r="T47" i="21"/>
  <c r="U47" i="21"/>
  <c r="V47" i="21"/>
  <c r="W47" i="21"/>
  <c r="X47" i="21"/>
  <c r="Y47" i="21"/>
  <c r="B48" i="21"/>
  <c r="C48" i="21"/>
  <c r="D48" i="21"/>
  <c r="E48" i="21"/>
  <c r="F48" i="21"/>
  <c r="G48" i="21"/>
  <c r="H48" i="21"/>
  <c r="I48" i="21"/>
  <c r="J48" i="21"/>
  <c r="K48" i="21"/>
  <c r="L48" i="21"/>
  <c r="M48" i="21"/>
  <c r="N48" i="21"/>
  <c r="O48" i="21"/>
  <c r="P48" i="21"/>
  <c r="Q48" i="21"/>
  <c r="R48" i="21"/>
  <c r="S48" i="21"/>
  <c r="T48" i="21"/>
  <c r="U48" i="21"/>
  <c r="V48" i="21"/>
  <c r="W48" i="21"/>
  <c r="X48" i="21"/>
  <c r="Y48" i="21"/>
  <c r="B49" i="21"/>
  <c r="C49" i="21"/>
  <c r="D49" i="21"/>
  <c r="E49" i="21"/>
  <c r="F49" i="21"/>
  <c r="G49" i="21"/>
  <c r="H49" i="21"/>
  <c r="I49" i="21"/>
  <c r="J49" i="21"/>
  <c r="K49" i="21"/>
  <c r="L49" i="21"/>
  <c r="M49" i="21"/>
  <c r="N49" i="21"/>
  <c r="O49" i="21"/>
  <c r="P49" i="21"/>
  <c r="Q49" i="21"/>
  <c r="R49" i="21"/>
  <c r="S49" i="21"/>
  <c r="T49" i="21"/>
  <c r="U49" i="21"/>
  <c r="V49" i="21"/>
  <c r="W49" i="21"/>
  <c r="X49" i="21"/>
  <c r="Y49" i="21"/>
  <c r="B50" i="21"/>
  <c r="C50" i="21"/>
  <c r="D50" i="21"/>
  <c r="E50" i="21"/>
  <c r="F50" i="21"/>
  <c r="G50" i="21"/>
  <c r="H50" i="21"/>
  <c r="I50" i="21"/>
  <c r="J50" i="21"/>
  <c r="K50" i="21"/>
  <c r="L50" i="21"/>
  <c r="M50" i="21"/>
  <c r="N50" i="21"/>
  <c r="O50" i="21"/>
  <c r="P50" i="21"/>
  <c r="Q50" i="21"/>
  <c r="R50" i="21"/>
  <c r="S50" i="21"/>
  <c r="T50" i="21"/>
  <c r="U50" i="21"/>
  <c r="V50" i="21"/>
  <c r="W50" i="21"/>
  <c r="X50" i="21"/>
  <c r="Y50" i="21"/>
  <c r="B51" i="21"/>
  <c r="C51" i="21"/>
  <c r="D51" i="21"/>
  <c r="E51" i="21"/>
  <c r="F51" i="21"/>
  <c r="G51" i="21"/>
  <c r="H51" i="21"/>
  <c r="I51" i="21"/>
  <c r="J51" i="21"/>
  <c r="K51" i="21"/>
  <c r="L51" i="21"/>
  <c r="M51" i="21"/>
  <c r="N51" i="21"/>
  <c r="O51" i="21"/>
  <c r="P51" i="21"/>
  <c r="Q51" i="21"/>
  <c r="R51" i="21"/>
  <c r="S51" i="21"/>
  <c r="T51" i="21"/>
  <c r="U51" i="21"/>
  <c r="V51" i="21"/>
  <c r="W51" i="21"/>
  <c r="X51" i="21"/>
  <c r="Y51" i="21"/>
  <c r="B52" i="21"/>
  <c r="C52" i="21"/>
  <c r="D52" i="21"/>
  <c r="E52" i="21"/>
  <c r="F52" i="21"/>
  <c r="G52" i="21"/>
  <c r="H52" i="21"/>
  <c r="I52" i="21"/>
  <c r="J52" i="21"/>
  <c r="K52" i="21"/>
  <c r="L52" i="21"/>
  <c r="M52" i="21"/>
  <c r="N52" i="21"/>
  <c r="O52" i="21"/>
  <c r="P52" i="21"/>
  <c r="Q52" i="21"/>
  <c r="R52" i="21"/>
  <c r="S52" i="21"/>
  <c r="T52" i="21"/>
  <c r="U52" i="21"/>
  <c r="V52" i="21"/>
  <c r="W52" i="21"/>
  <c r="X52" i="21"/>
  <c r="Y52" i="21"/>
  <c r="B53" i="21"/>
  <c r="C53" i="21"/>
  <c r="D53" i="21"/>
  <c r="E53" i="21"/>
  <c r="F53" i="21"/>
  <c r="G53" i="21"/>
  <c r="H53" i="21"/>
  <c r="I53" i="21"/>
  <c r="J53" i="21"/>
  <c r="K53" i="21"/>
  <c r="L53" i="21"/>
  <c r="M53" i="21"/>
  <c r="N53" i="21"/>
  <c r="O53" i="21"/>
  <c r="P53" i="21"/>
  <c r="Q53" i="21"/>
  <c r="R53" i="21"/>
  <c r="S53" i="21"/>
  <c r="T53" i="21"/>
  <c r="U53" i="21"/>
  <c r="V53" i="21"/>
  <c r="W53" i="21"/>
  <c r="X53" i="21"/>
  <c r="Y53" i="21"/>
  <c r="B54" i="21"/>
  <c r="C54" i="21"/>
  <c r="D54" i="21"/>
  <c r="E54" i="21"/>
  <c r="F54" i="21"/>
  <c r="G54" i="21"/>
  <c r="H54" i="21"/>
  <c r="I54" i="21"/>
  <c r="J54" i="21"/>
  <c r="K54" i="21"/>
  <c r="L54" i="21"/>
  <c r="M54" i="21"/>
  <c r="N54" i="21"/>
  <c r="O54" i="21"/>
  <c r="P54" i="21"/>
  <c r="Q54" i="21"/>
  <c r="R54" i="21"/>
  <c r="S54" i="21"/>
  <c r="T54" i="21"/>
  <c r="U54" i="21"/>
  <c r="V54" i="21"/>
  <c r="W54" i="21"/>
  <c r="X54" i="21"/>
  <c r="Y54" i="21"/>
  <c r="B55" i="21"/>
  <c r="C55" i="21"/>
  <c r="D55" i="21"/>
  <c r="E55" i="21"/>
  <c r="F55" i="21"/>
  <c r="G55" i="21"/>
  <c r="H55" i="21"/>
  <c r="I55" i="21"/>
  <c r="J55" i="21"/>
  <c r="K55" i="21"/>
  <c r="L55" i="21"/>
  <c r="M55" i="21"/>
  <c r="N55" i="21"/>
  <c r="O55" i="21"/>
  <c r="P55" i="21"/>
  <c r="Q55" i="21"/>
  <c r="R55" i="21"/>
  <c r="S55" i="21"/>
  <c r="T55" i="21"/>
  <c r="U55" i="21"/>
  <c r="V55" i="21"/>
  <c r="W55" i="21"/>
  <c r="X55" i="21"/>
  <c r="Y55" i="21"/>
  <c r="B56" i="21"/>
  <c r="C56" i="21"/>
  <c r="D56" i="21"/>
  <c r="E56" i="21"/>
  <c r="F56" i="21"/>
  <c r="G56" i="21"/>
  <c r="H56" i="21"/>
  <c r="I56" i="21"/>
  <c r="J56" i="21"/>
  <c r="K56" i="21"/>
  <c r="L56" i="21"/>
  <c r="M56" i="21"/>
  <c r="N56" i="21"/>
  <c r="O56" i="21"/>
  <c r="P56" i="21"/>
  <c r="Q56" i="21"/>
  <c r="R56" i="21"/>
  <c r="S56" i="21"/>
  <c r="T56" i="21"/>
  <c r="U56" i="21"/>
  <c r="V56" i="21"/>
  <c r="W56" i="21"/>
  <c r="X56" i="21"/>
  <c r="Y56" i="21"/>
  <c r="B57" i="21"/>
  <c r="C57" i="21"/>
  <c r="D57" i="21"/>
  <c r="E57" i="21"/>
  <c r="F57" i="21"/>
  <c r="G57" i="21"/>
  <c r="H57" i="21"/>
  <c r="I57" i="21"/>
  <c r="J57" i="21"/>
  <c r="K57" i="21"/>
  <c r="L57" i="21"/>
  <c r="M57" i="21"/>
  <c r="N57" i="21"/>
  <c r="O57" i="21"/>
  <c r="P57" i="21"/>
  <c r="Q57" i="21"/>
  <c r="R57" i="21"/>
  <c r="S57" i="21"/>
  <c r="T57" i="21"/>
  <c r="U57" i="21"/>
  <c r="V57" i="21"/>
  <c r="W57" i="21"/>
  <c r="X57" i="21"/>
  <c r="Y57" i="21"/>
  <c r="B58" i="21"/>
  <c r="C58" i="21"/>
  <c r="D58" i="21"/>
  <c r="E58" i="21"/>
  <c r="F58" i="21"/>
  <c r="G58" i="21"/>
  <c r="H58" i="21"/>
  <c r="I58" i="21"/>
  <c r="J58" i="21"/>
  <c r="K58" i="21"/>
  <c r="L58" i="21"/>
  <c r="M58" i="21"/>
  <c r="N58" i="21"/>
  <c r="O58" i="21"/>
  <c r="P58" i="21"/>
  <c r="Q58" i="21"/>
  <c r="R58" i="21"/>
  <c r="S58" i="21"/>
  <c r="T58" i="21"/>
  <c r="U58" i="21"/>
  <c r="V58" i="21"/>
  <c r="W58" i="21"/>
  <c r="X58" i="21"/>
  <c r="Y58" i="21"/>
  <c r="B59" i="21"/>
  <c r="C59" i="21"/>
  <c r="D59" i="21"/>
  <c r="E59" i="21"/>
  <c r="F59" i="21"/>
  <c r="G59" i="21"/>
  <c r="H59" i="21"/>
  <c r="I59" i="21"/>
  <c r="J59" i="21"/>
  <c r="K59" i="21"/>
  <c r="L59" i="21"/>
  <c r="M59" i="21"/>
  <c r="N59" i="21"/>
  <c r="O59" i="21"/>
  <c r="P59" i="21"/>
  <c r="Q59" i="21"/>
  <c r="R59" i="21"/>
  <c r="S59" i="21"/>
  <c r="T59" i="21"/>
  <c r="U59" i="21"/>
  <c r="V59" i="21"/>
  <c r="W59" i="21"/>
  <c r="X59" i="21"/>
  <c r="Y59" i="21"/>
  <c r="B60" i="21"/>
  <c r="C60" i="21"/>
  <c r="D60" i="21"/>
  <c r="E60" i="21"/>
  <c r="F60" i="21"/>
  <c r="G60" i="21"/>
  <c r="H60" i="21"/>
  <c r="I60" i="21"/>
  <c r="J60" i="21"/>
  <c r="K60" i="21"/>
  <c r="L60" i="21"/>
  <c r="M60" i="21"/>
  <c r="N60" i="21"/>
  <c r="O60" i="21"/>
  <c r="P60" i="21"/>
  <c r="Q60" i="21"/>
  <c r="R60" i="21"/>
  <c r="S60" i="21"/>
  <c r="T60" i="21"/>
  <c r="U60" i="21"/>
  <c r="V60" i="21"/>
  <c r="W60" i="21"/>
  <c r="X60" i="21"/>
  <c r="Y60" i="21"/>
  <c r="B61" i="21"/>
  <c r="C61" i="21"/>
  <c r="D61" i="21"/>
  <c r="E61" i="21"/>
  <c r="F61" i="21"/>
  <c r="G61" i="21"/>
  <c r="H61" i="21"/>
  <c r="I61" i="21"/>
  <c r="J61" i="21"/>
  <c r="K61" i="21"/>
  <c r="L61" i="21"/>
  <c r="M61" i="21"/>
  <c r="N61" i="21"/>
  <c r="O61" i="21"/>
  <c r="P61" i="21"/>
  <c r="Q61" i="21"/>
  <c r="R61" i="21"/>
  <c r="S61" i="21"/>
  <c r="T61" i="21"/>
  <c r="U61" i="21"/>
  <c r="V61" i="21"/>
  <c r="W61" i="21"/>
  <c r="X61" i="21"/>
  <c r="Y61" i="21"/>
  <c r="B62" i="21"/>
  <c r="C62" i="21"/>
  <c r="D62" i="21"/>
  <c r="E62" i="21"/>
  <c r="F62" i="21"/>
  <c r="G62" i="21"/>
  <c r="H62" i="21"/>
  <c r="I62" i="21"/>
  <c r="J62" i="21"/>
  <c r="K62" i="21"/>
  <c r="L62" i="21"/>
  <c r="M62" i="21"/>
  <c r="N62" i="21"/>
  <c r="O62" i="21"/>
  <c r="P62" i="21"/>
  <c r="Q62" i="21"/>
  <c r="R62" i="21"/>
  <c r="S62" i="21"/>
  <c r="T62" i="21"/>
  <c r="U62" i="21"/>
  <c r="V62" i="21"/>
  <c r="W62" i="21"/>
  <c r="X62" i="21"/>
  <c r="Y62" i="21"/>
  <c r="B63" i="21"/>
  <c r="C63" i="21"/>
  <c r="D63" i="21"/>
  <c r="E63" i="21"/>
  <c r="F63" i="21"/>
  <c r="G63" i="21"/>
  <c r="H63" i="21"/>
  <c r="I63" i="21"/>
  <c r="J63" i="21"/>
  <c r="K63" i="21"/>
  <c r="L63" i="21"/>
  <c r="M63" i="21"/>
  <c r="N63" i="21"/>
  <c r="O63" i="21"/>
  <c r="P63" i="21"/>
  <c r="Q63" i="21"/>
  <c r="R63" i="21"/>
  <c r="S63" i="21"/>
  <c r="T63" i="21"/>
  <c r="U63" i="21"/>
  <c r="V63" i="21"/>
  <c r="W63" i="21"/>
  <c r="X63" i="21"/>
  <c r="Y63" i="21"/>
  <c r="B64" i="21"/>
  <c r="C64" i="21"/>
  <c r="D64" i="21"/>
  <c r="E64" i="21"/>
  <c r="F64" i="21"/>
  <c r="G64" i="21"/>
  <c r="H64" i="21"/>
  <c r="I64" i="21"/>
  <c r="J64" i="21"/>
  <c r="K64" i="21"/>
  <c r="L64" i="21"/>
  <c r="M64" i="21"/>
  <c r="N64" i="21"/>
  <c r="O64" i="21"/>
  <c r="P64" i="21"/>
  <c r="Q64" i="21"/>
  <c r="R64" i="21"/>
  <c r="S64" i="21"/>
  <c r="T64" i="21"/>
  <c r="U64" i="21"/>
  <c r="V64" i="21"/>
  <c r="W64" i="21"/>
  <c r="X64" i="21"/>
  <c r="Y64" i="21"/>
  <c r="B65" i="21"/>
  <c r="C65" i="21"/>
  <c r="D65" i="21"/>
  <c r="E65" i="21"/>
  <c r="F65" i="21"/>
  <c r="G65" i="21"/>
  <c r="H65" i="21"/>
  <c r="I65" i="21"/>
  <c r="J65" i="21"/>
  <c r="K65" i="21"/>
  <c r="L65" i="21"/>
  <c r="M65" i="21"/>
  <c r="N65" i="21"/>
  <c r="O65" i="21"/>
  <c r="P65" i="21"/>
  <c r="Q65" i="21"/>
  <c r="R65" i="21"/>
  <c r="S65" i="21"/>
  <c r="T65" i="21"/>
  <c r="U65" i="21"/>
  <c r="V65" i="21"/>
  <c r="W65" i="21"/>
  <c r="X65" i="21"/>
  <c r="Y65" i="21"/>
  <c r="B66" i="21"/>
  <c r="C66" i="21"/>
  <c r="D66" i="21"/>
  <c r="E66" i="21"/>
  <c r="F66" i="21"/>
  <c r="G66" i="21"/>
  <c r="H66" i="21"/>
  <c r="I66" i="21"/>
  <c r="J66" i="21"/>
  <c r="K66" i="21"/>
  <c r="L66" i="21"/>
  <c r="M66" i="21"/>
  <c r="N66" i="21"/>
  <c r="O66" i="21"/>
  <c r="P66" i="21"/>
  <c r="Q66" i="21"/>
  <c r="R66" i="21"/>
  <c r="S66" i="21"/>
  <c r="T66" i="21"/>
  <c r="U66" i="21"/>
  <c r="V66" i="21"/>
  <c r="W66" i="21"/>
  <c r="X66" i="21"/>
  <c r="Y66" i="21"/>
  <c r="B67" i="21"/>
  <c r="C67" i="21"/>
  <c r="D67" i="21"/>
  <c r="E67" i="21"/>
  <c r="F67" i="21"/>
  <c r="G67" i="21"/>
  <c r="H67" i="21"/>
  <c r="I67" i="21"/>
  <c r="J67" i="21"/>
  <c r="K67" i="21"/>
  <c r="L67" i="21"/>
  <c r="M67" i="21"/>
  <c r="N67" i="21"/>
  <c r="O67" i="21"/>
  <c r="P67" i="21"/>
  <c r="Q67" i="21"/>
  <c r="R67" i="21"/>
  <c r="S67" i="21"/>
  <c r="T67" i="21"/>
  <c r="U67" i="21"/>
  <c r="V67" i="21"/>
  <c r="W67" i="21"/>
  <c r="X67" i="21"/>
  <c r="Y67" i="21"/>
  <c r="B68" i="21"/>
  <c r="C68" i="21"/>
  <c r="D68" i="21"/>
  <c r="E68" i="21"/>
  <c r="F68" i="21"/>
  <c r="G68" i="21"/>
  <c r="H68" i="21"/>
  <c r="I68" i="21"/>
  <c r="J68" i="21"/>
  <c r="K68" i="21"/>
  <c r="L68" i="21"/>
  <c r="M68" i="21"/>
  <c r="N68" i="21"/>
  <c r="O68" i="21"/>
  <c r="P68" i="21"/>
  <c r="Q68" i="21"/>
  <c r="R68" i="21"/>
  <c r="S68" i="21"/>
  <c r="T68" i="21"/>
  <c r="U68" i="21"/>
  <c r="V68" i="21"/>
  <c r="W68" i="21"/>
  <c r="X68" i="21"/>
  <c r="Y68" i="21"/>
  <c r="B69" i="21"/>
  <c r="C69" i="21"/>
  <c r="D69" i="21"/>
  <c r="E69" i="21"/>
  <c r="F69" i="21"/>
  <c r="G69" i="21"/>
  <c r="H69" i="21"/>
  <c r="I69" i="21"/>
  <c r="J69" i="21"/>
  <c r="K69" i="21"/>
  <c r="L69" i="21"/>
  <c r="M69" i="21"/>
  <c r="N69" i="21"/>
  <c r="O69" i="21"/>
  <c r="P69" i="21"/>
  <c r="Q69" i="21"/>
  <c r="R69" i="21"/>
  <c r="S69" i="21"/>
  <c r="T69" i="21"/>
  <c r="U69" i="21"/>
  <c r="V69" i="21"/>
  <c r="W69" i="21"/>
  <c r="X69" i="21"/>
  <c r="Y69" i="21"/>
  <c r="B70" i="21"/>
  <c r="C70" i="21"/>
  <c r="D70" i="21"/>
  <c r="E70" i="21"/>
  <c r="F70" i="21"/>
  <c r="G70" i="21"/>
  <c r="H70" i="21"/>
  <c r="I70" i="21"/>
  <c r="J70" i="21"/>
  <c r="K70" i="21"/>
  <c r="L70" i="21"/>
  <c r="M70" i="21"/>
  <c r="N70" i="21"/>
  <c r="O70" i="21"/>
  <c r="P70" i="21"/>
  <c r="Q70" i="21"/>
  <c r="R70" i="21"/>
  <c r="S70" i="21"/>
  <c r="T70" i="21"/>
  <c r="U70" i="21"/>
  <c r="V70" i="21"/>
  <c r="W70" i="21"/>
  <c r="X70" i="21"/>
  <c r="Y70" i="21"/>
  <c r="B71" i="21"/>
  <c r="C71" i="21"/>
  <c r="D71" i="21"/>
  <c r="E71" i="21"/>
  <c r="F71" i="21"/>
  <c r="G71" i="21"/>
  <c r="H71" i="21"/>
  <c r="I71" i="21"/>
  <c r="J71" i="21"/>
  <c r="K71" i="21"/>
  <c r="L71" i="21"/>
  <c r="M71" i="21"/>
  <c r="N71" i="21"/>
  <c r="O71" i="21"/>
  <c r="P71" i="21"/>
  <c r="Q71" i="21"/>
  <c r="R71" i="21"/>
  <c r="S71" i="21"/>
  <c r="T71" i="21"/>
  <c r="U71" i="21"/>
  <c r="V71" i="21"/>
  <c r="W71" i="21"/>
  <c r="X71" i="21"/>
  <c r="Y71" i="21"/>
  <c r="B72" i="21"/>
  <c r="C72" i="21"/>
  <c r="D72" i="21"/>
  <c r="E72" i="21"/>
  <c r="F72" i="21"/>
  <c r="G72" i="21"/>
  <c r="H72" i="21"/>
  <c r="I72" i="21"/>
  <c r="J72" i="21"/>
  <c r="K72" i="21"/>
  <c r="L72" i="21"/>
  <c r="M72" i="21"/>
  <c r="N72" i="21"/>
  <c r="O72" i="21"/>
  <c r="P72" i="21"/>
  <c r="Q72" i="21"/>
  <c r="R72" i="21"/>
  <c r="S72" i="21"/>
  <c r="T72" i="21"/>
  <c r="U72" i="21"/>
  <c r="V72" i="21"/>
  <c r="W72" i="21"/>
  <c r="X72" i="21"/>
  <c r="Y72" i="21"/>
  <c r="B73" i="21"/>
  <c r="C73" i="21"/>
  <c r="D73" i="21"/>
  <c r="E73" i="21"/>
  <c r="F73" i="21"/>
  <c r="G73" i="21"/>
  <c r="H73" i="21"/>
  <c r="I73" i="21"/>
  <c r="J73" i="21"/>
  <c r="K73" i="21"/>
  <c r="L73" i="21"/>
  <c r="M73" i="21"/>
  <c r="N73" i="21"/>
  <c r="O73" i="21"/>
  <c r="P73" i="21"/>
  <c r="Q73" i="21"/>
  <c r="R73" i="21"/>
  <c r="S73" i="21"/>
  <c r="T73" i="21"/>
  <c r="U73" i="21"/>
  <c r="V73" i="21"/>
  <c r="W73" i="21"/>
  <c r="X73" i="21"/>
  <c r="Y73" i="21"/>
  <c r="B74" i="21"/>
  <c r="C74" i="21"/>
  <c r="D74" i="21"/>
  <c r="E74" i="21"/>
  <c r="F74" i="21"/>
  <c r="G74" i="21"/>
  <c r="H74" i="21"/>
  <c r="I74" i="21"/>
  <c r="J74" i="21"/>
  <c r="K74" i="21"/>
  <c r="L74" i="21"/>
  <c r="M74" i="21"/>
  <c r="N74" i="21"/>
  <c r="O74" i="21"/>
  <c r="P74" i="21"/>
  <c r="Q74" i="21"/>
  <c r="R74" i="21"/>
  <c r="S74" i="21"/>
  <c r="T74" i="21"/>
  <c r="U74" i="21"/>
  <c r="V74" i="21"/>
  <c r="W74" i="21"/>
  <c r="X74" i="21"/>
  <c r="Y74" i="21"/>
  <c r="B75" i="21"/>
  <c r="C75" i="21"/>
  <c r="D75" i="21"/>
  <c r="E75" i="21"/>
  <c r="F75" i="21"/>
  <c r="G75" i="21"/>
  <c r="H75" i="21"/>
  <c r="I75" i="21"/>
  <c r="J75" i="21"/>
  <c r="K75" i="21"/>
  <c r="L75" i="21"/>
  <c r="M75" i="21"/>
  <c r="N75" i="21"/>
  <c r="O75" i="21"/>
  <c r="P75" i="21"/>
  <c r="Q75" i="21"/>
  <c r="R75" i="21"/>
  <c r="S75" i="21"/>
  <c r="T75" i="21"/>
  <c r="U75" i="21"/>
  <c r="V75" i="21"/>
  <c r="W75" i="21"/>
  <c r="X75" i="21"/>
  <c r="Y75" i="21"/>
  <c r="B76" i="21"/>
  <c r="C76" i="21"/>
  <c r="D76" i="21"/>
  <c r="E76" i="21"/>
  <c r="F76" i="21"/>
  <c r="G76" i="21"/>
  <c r="H76" i="21"/>
  <c r="I76" i="21"/>
  <c r="J76" i="21"/>
  <c r="K76" i="21"/>
  <c r="L76" i="21"/>
  <c r="M76" i="21"/>
  <c r="N76" i="21"/>
  <c r="O76" i="21"/>
  <c r="P76" i="21"/>
  <c r="Q76" i="21"/>
  <c r="R76" i="21"/>
  <c r="S76" i="21"/>
  <c r="T76" i="21"/>
  <c r="U76" i="21"/>
  <c r="V76" i="21"/>
  <c r="W76" i="21"/>
  <c r="X76" i="21"/>
  <c r="Y76" i="21"/>
  <c r="B77" i="21"/>
  <c r="C77" i="21"/>
  <c r="D77" i="21"/>
  <c r="E77" i="21"/>
  <c r="F77" i="21"/>
  <c r="G77" i="21"/>
  <c r="H77" i="21"/>
  <c r="I77" i="21"/>
  <c r="J77" i="21"/>
  <c r="K77" i="21"/>
  <c r="L77" i="21"/>
  <c r="M77" i="21"/>
  <c r="N77" i="21"/>
  <c r="O77" i="21"/>
  <c r="P77" i="21"/>
  <c r="Q77" i="21"/>
  <c r="R77" i="21"/>
  <c r="S77" i="21"/>
  <c r="T77" i="21"/>
  <c r="U77" i="21"/>
  <c r="V77" i="21"/>
  <c r="W77" i="21"/>
  <c r="X77" i="21"/>
  <c r="Y77" i="21"/>
  <c r="B78" i="21"/>
  <c r="C78" i="21"/>
  <c r="D78" i="21"/>
  <c r="E78" i="21"/>
  <c r="F78" i="21"/>
  <c r="G78" i="21"/>
  <c r="H78" i="21"/>
  <c r="I78" i="21"/>
  <c r="J78" i="21"/>
  <c r="K78" i="21"/>
  <c r="L78" i="21"/>
  <c r="M78" i="21"/>
  <c r="N78" i="21"/>
  <c r="O78" i="21"/>
  <c r="P78" i="21"/>
  <c r="Q78" i="21"/>
  <c r="R78" i="21"/>
  <c r="S78" i="21"/>
  <c r="T78" i="21"/>
  <c r="U78" i="21"/>
  <c r="V78" i="21"/>
  <c r="W78" i="21"/>
  <c r="X78" i="21"/>
  <c r="Y78" i="21"/>
  <c r="B79" i="21"/>
  <c r="C79" i="21"/>
  <c r="D79" i="21"/>
  <c r="E79" i="21"/>
  <c r="F79" i="21"/>
  <c r="G79" i="21"/>
  <c r="H79" i="21"/>
  <c r="I79" i="21"/>
  <c r="J79" i="21"/>
  <c r="K79" i="21"/>
  <c r="L79" i="21"/>
  <c r="M79" i="21"/>
  <c r="N79" i="21"/>
  <c r="O79" i="21"/>
  <c r="P79" i="21"/>
  <c r="Q79" i="21"/>
  <c r="R79" i="21"/>
  <c r="S79" i="21"/>
  <c r="T79" i="21"/>
  <c r="U79" i="21"/>
  <c r="V79" i="21"/>
  <c r="W79" i="21"/>
  <c r="X79" i="21"/>
  <c r="Y79" i="21"/>
  <c r="B80" i="21"/>
  <c r="C80" i="21"/>
  <c r="D80" i="21"/>
  <c r="E80" i="21"/>
  <c r="F80" i="21"/>
  <c r="G80" i="21"/>
  <c r="H80" i="21"/>
  <c r="I80" i="21"/>
  <c r="J80" i="21"/>
  <c r="K80" i="21"/>
  <c r="L80" i="21"/>
  <c r="M80" i="21"/>
  <c r="N80" i="21"/>
  <c r="O80" i="21"/>
  <c r="P80" i="21"/>
  <c r="Q80" i="21"/>
  <c r="R80" i="21"/>
  <c r="S80" i="21"/>
  <c r="T80" i="21"/>
  <c r="U80" i="21"/>
  <c r="V80" i="21"/>
  <c r="W80" i="21"/>
  <c r="X80" i="21"/>
  <c r="Y80" i="21"/>
  <c r="B81" i="21"/>
  <c r="C81" i="21"/>
  <c r="D81" i="21"/>
  <c r="E81" i="21"/>
  <c r="F81" i="21"/>
  <c r="G81" i="21"/>
  <c r="H81" i="21"/>
  <c r="I81" i="21"/>
  <c r="J81" i="21"/>
  <c r="K81" i="21"/>
  <c r="L81" i="21"/>
  <c r="M81" i="21"/>
  <c r="N81" i="21"/>
  <c r="O81" i="21"/>
  <c r="P81" i="21"/>
  <c r="Q81" i="21"/>
  <c r="R81" i="21"/>
  <c r="S81" i="21"/>
  <c r="T81" i="21"/>
  <c r="U81" i="21"/>
  <c r="V81" i="21"/>
  <c r="W81" i="21"/>
  <c r="X81" i="21"/>
  <c r="Y81" i="21"/>
  <c r="B82" i="21"/>
  <c r="C82" i="21"/>
  <c r="D82" i="21"/>
  <c r="E82" i="21"/>
  <c r="F82" i="21"/>
  <c r="G82" i="21"/>
  <c r="H82" i="21"/>
  <c r="I82" i="21"/>
  <c r="J82" i="21"/>
  <c r="K82" i="21"/>
  <c r="L82" i="21"/>
  <c r="M82" i="21"/>
  <c r="N82" i="21"/>
  <c r="O82" i="21"/>
  <c r="P82" i="21"/>
  <c r="Q82" i="21"/>
  <c r="R82" i="21"/>
  <c r="S82" i="21"/>
  <c r="T82" i="21"/>
  <c r="U82" i="21"/>
  <c r="V82" i="21"/>
  <c r="W82" i="21"/>
  <c r="X82" i="21"/>
  <c r="Y82" i="21"/>
  <c r="B83" i="21"/>
  <c r="C83" i="21"/>
  <c r="D83" i="21"/>
  <c r="E83" i="21"/>
  <c r="F83" i="21"/>
  <c r="G83" i="21"/>
  <c r="H83" i="21"/>
  <c r="I83" i="21"/>
  <c r="J83" i="21"/>
  <c r="K83" i="21"/>
  <c r="L83" i="21"/>
  <c r="M83" i="21"/>
  <c r="N83" i="21"/>
  <c r="O83" i="21"/>
  <c r="P83" i="21"/>
  <c r="Q83" i="21"/>
  <c r="R83" i="21"/>
  <c r="S83" i="21"/>
  <c r="T83" i="21"/>
  <c r="U83" i="21"/>
  <c r="V83" i="21"/>
  <c r="W83" i="21"/>
  <c r="X83" i="21"/>
  <c r="Y83" i="21"/>
  <c r="B84" i="21"/>
  <c r="C84" i="21"/>
  <c r="D84" i="21"/>
  <c r="E84" i="21"/>
  <c r="F84" i="21"/>
  <c r="G84" i="21"/>
  <c r="H84" i="21"/>
  <c r="I84" i="21"/>
  <c r="J84" i="21"/>
  <c r="K84" i="21"/>
  <c r="L84" i="21"/>
  <c r="M84" i="21"/>
  <c r="N84" i="21"/>
  <c r="O84" i="21"/>
  <c r="P84" i="21"/>
  <c r="Q84" i="21"/>
  <c r="R84" i="21"/>
  <c r="S84" i="21"/>
  <c r="T84" i="21"/>
  <c r="U84" i="21"/>
  <c r="V84" i="21"/>
  <c r="W84" i="21"/>
  <c r="X84" i="21"/>
  <c r="Y84" i="21"/>
  <c r="B85" i="21"/>
  <c r="C85" i="21"/>
  <c r="D85" i="21"/>
  <c r="E85" i="21"/>
  <c r="F85" i="21"/>
  <c r="G85" i="21"/>
  <c r="H85" i="21"/>
  <c r="I85" i="21"/>
  <c r="J85" i="21"/>
  <c r="K85" i="21"/>
  <c r="L85" i="21"/>
  <c r="M85" i="21"/>
  <c r="N85" i="21"/>
  <c r="O85" i="21"/>
  <c r="P85" i="21"/>
  <c r="Q85" i="21"/>
  <c r="R85" i="21"/>
  <c r="S85" i="21"/>
  <c r="T85" i="21"/>
  <c r="U85" i="21"/>
  <c r="V85" i="21"/>
  <c r="W85" i="21"/>
  <c r="X85" i="21"/>
  <c r="Y85" i="21"/>
  <c r="B86" i="21"/>
  <c r="C86" i="21"/>
  <c r="D86" i="21"/>
  <c r="E86" i="21"/>
  <c r="F86" i="21"/>
  <c r="G86" i="21"/>
  <c r="H86" i="21"/>
  <c r="I86" i="21"/>
  <c r="J86" i="21"/>
  <c r="K86" i="21"/>
  <c r="L86" i="21"/>
  <c r="M86" i="21"/>
  <c r="N86" i="21"/>
  <c r="O86" i="21"/>
  <c r="P86" i="21"/>
  <c r="Q86" i="21"/>
  <c r="R86" i="21"/>
  <c r="S86" i="21"/>
  <c r="T86" i="21"/>
  <c r="U86" i="21"/>
  <c r="V86" i="21"/>
  <c r="W86" i="21"/>
  <c r="X86" i="21"/>
  <c r="Y86" i="21"/>
  <c r="B87" i="21"/>
  <c r="C87" i="21"/>
  <c r="D87" i="21"/>
  <c r="E87" i="21"/>
  <c r="F87" i="21"/>
  <c r="G87" i="21"/>
  <c r="H87" i="21"/>
  <c r="I87" i="21"/>
  <c r="J87" i="21"/>
  <c r="K87" i="21"/>
  <c r="L87" i="21"/>
  <c r="M87" i="21"/>
  <c r="N87" i="21"/>
  <c r="O87" i="21"/>
  <c r="P87" i="21"/>
  <c r="Q87" i="21"/>
  <c r="R87" i="21"/>
  <c r="S87" i="21"/>
  <c r="T87" i="21"/>
  <c r="U87" i="21"/>
  <c r="V87" i="21"/>
  <c r="W87" i="21"/>
  <c r="X87" i="21"/>
  <c r="Y87" i="21"/>
  <c r="B88" i="21"/>
  <c r="C88" i="21"/>
  <c r="D88" i="21"/>
  <c r="E88" i="21"/>
  <c r="F88" i="21"/>
  <c r="G88" i="21"/>
  <c r="H88" i="21"/>
  <c r="I88" i="21"/>
  <c r="J88" i="21"/>
  <c r="K88" i="21"/>
  <c r="L88" i="21"/>
  <c r="M88" i="21"/>
  <c r="N88" i="21"/>
  <c r="O88" i="21"/>
  <c r="P88" i="21"/>
  <c r="Q88" i="21"/>
  <c r="R88" i="21"/>
  <c r="S88" i="21"/>
  <c r="T88" i="21"/>
  <c r="U88" i="21"/>
  <c r="V88" i="21"/>
  <c r="W88" i="21"/>
  <c r="X88" i="21"/>
  <c r="Y88" i="21"/>
  <c r="B89" i="21"/>
  <c r="C89" i="21"/>
  <c r="D89" i="21"/>
  <c r="E89" i="21"/>
  <c r="F89" i="21"/>
  <c r="G89" i="21"/>
  <c r="H89" i="21"/>
  <c r="I89" i="21"/>
  <c r="J89" i="21"/>
  <c r="K89" i="21"/>
  <c r="L89" i="21"/>
  <c r="M89" i="21"/>
  <c r="N89" i="21"/>
  <c r="O89" i="21"/>
  <c r="P89" i="21"/>
  <c r="Q89" i="21"/>
  <c r="R89" i="21"/>
  <c r="S89" i="21"/>
  <c r="T89" i="21"/>
  <c r="U89" i="21"/>
  <c r="V89" i="21"/>
  <c r="W89" i="21"/>
  <c r="X89" i="21"/>
  <c r="Y89" i="21"/>
  <c r="B90" i="21"/>
  <c r="C90" i="21"/>
  <c r="D90" i="21"/>
  <c r="E90" i="21"/>
  <c r="F90" i="21"/>
  <c r="G90" i="21"/>
  <c r="H90" i="21"/>
  <c r="I90" i="21"/>
  <c r="J90" i="21"/>
  <c r="K90" i="21"/>
  <c r="L90" i="21"/>
  <c r="M90" i="21"/>
  <c r="N90" i="21"/>
  <c r="O90" i="21"/>
  <c r="P90" i="21"/>
  <c r="Q90" i="21"/>
  <c r="R90" i="21"/>
  <c r="S90" i="21"/>
  <c r="T90" i="21"/>
  <c r="U90" i="21"/>
  <c r="V90" i="21"/>
  <c r="W90" i="21"/>
  <c r="X90" i="21"/>
  <c r="Y90" i="21"/>
  <c r="B91" i="21"/>
  <c r="C91" i="21"/>
  <c r="D91" i="21"/>
  <c r="E91" i="21"/>
  <c r="F91" i="21"/>
  <c r="G91" i="21"/>
  <c r="H91" i="21"/>
  <c r="I91" i="21"/>
  <c r="J91" i="21"/>
  <c r="K91" i="21"/>
  <c r="L91" i="21"/>
  <c r="M91" i="21"/>
  <c r="N91" i="21"/>
  <c r="O91" i="21"/>
  <c r="P91" i="21"/>
  <c r="Q91" i="21"/>
  <c r="R91" i="21"/>
  <c r="S91" i="21"/>
  <c r="T91" i="21"/>
  <c r="U91" i="21"/>
  <c r="V91" i="21"/>
  <c r="W91" i="21"/>
  <c r="X91" i="21"/>
  <c r="Y91" i="21"/>
  <c r="B92" i="21"/>
  <c r="C92" i="21"/>
  <c r="D92" i="21"/>
  <c r="E92" i="21"/>
  <c r="F92" i="21"/>
  <c r="G92" i="21"/>
  <c r="H92" i="21"/>
  <c r="I92" i="21"/>
  <c r="J92" i="21"/>
  <c r="K92" i="21"/>
  <c r="L92" i="21"/>
  <c r="M92" i="21"/>
  <c r="N92" i="21"/>
  <c r="O92" i="21"/>
  <c r="P92" i="21"/>
  <c r="Q92" i="21"/>
  <c r="R92" i="21"/>
  <c r="S92" i="21"/>
  <c r="T92" i="21"/>
  <c r="U92" i="21"/>
  <c r="V92" i="21"/>
  <c r="W92" i="21"/>
  <c r="X92" i="21"/>
  <c r="Y92" i="21"/>
  <c r="B93" i="21"/>
  <c r="C93" i="21"/>
  <c r="D93" i="21"/>
  <c r="E93" i="21"/>
  <c r="F93" i="21"/>
  <c r="G93" i="21"/>
  <c r="H93" i="21"/>
  <c r="I93" i="21"/>
  <c r="J93" i="21"/>
  <c r="K93" i="21"/>
  <c r="L93" i="21"/>
  <c r="M93" i="21"/>
  <c r="N93" i="21"/>
  <c r="O93" i="21"/>
  <c r="P93" i="21"/>
  <c r="Q93" i="21"/>
  <c r="R93" i="21"/>
  <c r="S93" i="21"/>
  <c r="T93" i="21"/>
  <c r="U93" i="21"/>
  <c r="V93" i="21"/>
  <c r="W93" i="21"/>
  <c r="X93" i="21"/>
  <c r="Y93" i="21"/>
  <c r="B94" i="21"/>
  <c r="C94" i="21"/>
  <c r="D94" i="21"/>
  <c r="E94" i="21"/>
  <c r="F94" i="21"/>
  <c r="G94" i="21"/>
  <c r="H94" i="21"/>
  <c r="I94" i="21"/>
  <c r="J94" i="21"/>
  <c r="K94" i="21"/>
  <c r="L94" i="21"/>
  <c r="M94" i="21"/>
  <c r="N94" i="21"/>
  <c r="O94" i="21"/>
  <c r="P94" i="21"/>
  <c r="Q94" i="21"/>
  <c r="R94" i="21"/>
  <c r="S94" i="21"/>
  <c r="T94" i="21"/>
  <c r="U94" i="21"/>
  <c r="V94" i="21"/>
  <c r="W94" i="21"/>
  <c r="X94" i="21"/>
  <c r="Y94" i="21"/>
  <c r="B95" i="21"/>
  <c r="C95" i="21"/>
  <c r="D95" i="21"/>
  <c r="E95" i="21"/>
  <c r="F95" i="21"/>
  <c r="G95" i="21"/>
  <c r="H95" i="21"/>
  <c r="I95" i="21"/>
  <c r="J95" i="21"/>
  <c r="K95" i="21"/>
  <c r="L95" i="21"/>
  <c r="M95" i="21"/>
  <c r="N95" i="21"/>
  <c r="O95" i="21"/>
  <c r="P95" i="21"/>
  <c r="Q95" i="21"/>
  <c r="R95" i="21"/>
  <c r="S95" i="21"/>
  <c r="T95" i="21"/>
  <c r="U95" i="21"/>
  <c r="V95" i="21"/>
  <c r="W95" i="21"/>
  <c r="X95" i="21"/>
  <c r="Y95" i="21"/>
  <c r="B96" i="21"/>
  <c r="C96" i="21"/>
  <c r="D96" i="21"/>
  <c r="E96" i="21"/>
  <c r="F96" i="21"/>
  <c r="G96" i="21"/>
  <c r="H96" i="21"/>
  <c r="I96" i="21"/>
  <c r="J96" i="21"/>
  <c r="K96" i="21"/>
  <c r="L96" i="21"/>
  <c r="M96" i="21"/>
  <c r="N96" i="21"/>
  <c r="O96" i="21"/>
  <c r="P96" i="21"/>
  <c r="Q96" i="21"/>
  <c r="R96" i="21"/>
  <c r="S96" i="21"/>
  <c r="T96" i="21"/>
  <c r="U96" i="21"/>
  <c r="V96" i="21"/>
  <c r="W96" i="21"/>
  <c r="X96" i="21"/>
  <c r="Y96" i="21"/>
  <c r="B97" i="21"/>
  <c r="C97" i="21"/>
  <c r="D97" i="21"/>
  <c r="E97" i="21"/>
  <c r="F97" i="21"/>
  <c r="G97" i="21"/>
  <c r="H97" i="21"/>
  <c r="I97" i="21"/>
  <c r="J97" i="21"/>
  <c r="K97" i="21"/>
  <c r="L97" i="21"/>
  <c r="M97" i="21"/>
  <c r="N97" i="21"/>
  <c r="O97" i="21"/>
  <c r="P97" i="21"/>
  <c r="Q97" i="21"/>
  <c r="R97" i="21"/>
  <c r="S97" i="21"/>
  <c r="T97" i="21"/>
  <c r="U97" i="21"/>
  <c r="V97" i="21"/>
  <c r="W97" i="21"/>
  <c r="X97" i="21"/>
  <c r="Y97" i="21"/>
  <c r="B98" i="21"/>
  <c r="C98" i="21"/>
  <c r="D98" i="21"/>
  <c r="E98" i="21"/>
  <c r="F98" i="21"/>
  <c r="G98" i="21"/>
  <c r="H98" i="21"/>
  <c r="I98" i="21"/>
  <c r="J98" i="21"/>
  <c r="K98" i="21"/>
  <c r="L98" i="21"/>
  <c r="M98" i="21"/>
  <c r="N98" i="21"/>
  <c r="O98" i="21"/>
  <c r="P98" i="21"/>
  <c r="Q98" i="21"/>
  <c r="R98" i="21"/>
  <c r="S98" i="21"/>
  <c r="T98" i="21"/>
  <c r="U98" i="21"/>
  <c r="V98" i="21"/>
  <c r="W98" i="21"/>
  <c r="X98" i="21"/>
  <c r="Y98" i="21"/>
  <c r="B99" i="21"/>
  <c r="C99" i="21"/>
  <c r="D99" i="21"/>
  <c r="E99" i="21"/>
  <c r="F99" i="21"/>
  <c r="G99" i="21"/>
  <c r="H99" i="21"/>
  <c r="I99" i="21"/>
  <c r="J99" i="21"/>
  <c r="K99" i="21"/>
  <c r="L99" i="21"/>
  <c r="M99" i="21"/>
  <c r="N99" i="21"/>
  <c r="O99" i="21"/>
  <c r="P99" i="21"/>
  <c r="Q99" i="21"/>
  <c r="R99" i="21"/>
  <c r="S99" i="21"/>
  <c r="T99" i="21"/>
  <c r="U99" i="21"/>
  <c r="V99" i="21"/>
  <c r="W99" i="21"/>
  <c r="X99" i="21"/>
  <c r="Y99" i="21"/>
  <c r="B100" i="21"/>
  <c r="C100" i="21"/>
  <c r="D100" i="21"/>
  <c r="E100" i="21"/>
  <c r="F100" i="21"/>
  <c r="G100" i="21"/>
  <c r="H100" i="21"/>
  <c r="I100" i="21"/>
  <c r="J100" i="21"/>
  <c r="K100" i="21"/>
  <c r="L100" i="21"/>
  <c r="M100" i="21"/>
  <c r="N100" i="21"/>
  <c r="O100" i="21"/>
  <c r="P100" i="21"/>
  <c r="Q100" i="21"/>
  <c r="R100" i="21"/>
  <c r="S100" i="21"/>
  <c r="T100" i="21"/>
  <c r="U100" i="21"/>
  <c r="V100" i="21"/>
  <c r="W100" i="21"/>
  <c r="X100" i="21"/>
  <c r="Y100" i="21"/>
  <c r="B101" i="21"/>
  <c r="C101" i="21"/>
  <c r="D101" i="21"/>
  <c r="E101" i="21"/>
  <c r="F101" i="21"/>
  <c r="G101" i="21"/>
  <c r="H101" i="21"/>
  <c r="I101" i="21"/>
  <c r="J101" i="21"/>
  <c r="K101" i="21"/>
  <c r="L101" i="21"/>
  <c r="M101" i="21"/>
  <c r="N101" i="21"/>
  <c r="O101" i="21"/>
  <c r="P101" i="21"/>
  <c r="Q101" i="21"/>
  <c r="R101" i="21"/>
  <c r="S101" i="21"/>
  <c r="T101" i="21"/>
  <c r="U101" i="21"/>
  <c r="V101" i="21"/>
  <c r="W101" i="21"/>
  <c r="X101" i="21"/>
  <c r="Y101" i="21"/>
  <c r="B102" i="21"/>
  <c r="C102" i="21"/>
  <c r="D102" i="21"/>
  <c r="E102" i="21"/>
  <c r="F102" i="21"/>
  <c r="G102" i="21"/>
  <c r="H102" i="21"/>
  <c r="I102" i="21"/>
  <c r="J102" i="21"/>
  <c r="K102" i="21"/>
  <c r="L102" i="21"/>
  <c r="M102" i="21"/>
  <c r="N102" i="21"/>
  <c r="O102" i="21"/>
  <c r="P102" i="21"/>
  <c r="Q102" i="21"/>
  <c r="R102" i="21"/>
  <c r="S102" i="21"/>
  <c r="T102" i="21"/>
  <c r="U102" i="21"/>
  <c r="V102" i="21"/>
  <c r="W102" i="21"/>
  <c r="X102" i="21"/>
  <c r="Y102" i="21"/>
  <c r="B103" i="21"/>
  <c r="C103" i="21"/>
  <c r="D103" i="21"/>
  <c r="E103" i="21"/>
  <c r="F103" i="21"/>
  <c r="G103" i="21"/>
  <c r="H103" i="21"/>
  <c r="I103" i="21"/>
  <c r="J103" i="21"/>
  <c r="K103" i="21"/>
  <c r="L103" i="21"/>
  <c r="M103" i="21"/>
  <c r="N103" i="21"/>
  <c r="O103" i="21"/>
  <c r="P103" i="21"/>
  <c r="Q103" i="21"/>
  <c r="R103" i="21"/>
  <c r="S103" i="21"/>
  <c r="T103" i="21"/>
  <c r="U103" i="21"/>
  <c r="V103" i="21"/>
  <c r="W103" i="21"/>
  <c r="X103" i="21"/>
  <c r="Y103" i="21"/>
  <c r="B104" i="21"/>
  <c r="C104" i="21"/>
  <c r="D104" i="21"/>
  <c r="E104" i="21"/>
  <c r="F104" i="21"/>
  <c r="G104" i="21"/>
  <c r="H104" i="21"/>
  <c r="I104" i="21"/>
  <c r="J104" i="21"/>
  <c r="K104" i="21"/>
  <c r="L104" i="21"/>
  <c r="M104" i="21"/>
  <c r="N104" i="21"/>
  <c r="O104" i="21"/>
  <c r="P104" i="21"/>
  <c r="Q104" i="21"/>
  <c r="R104" i="21"/>
  <c r="S104" i="21"/>
  <c r="T104" i="21"/>
  <c r="U104" i="21"/>
  <c r="V104" i="21"/>
  <c r="W104" i="21"/>
  <c r="X104" i="21"/>
  <c r="Y104" i="21"/>
  <c r="B105" i="21"/>
  <c r="C105" i="21"/>
  <c r="D105" i="21"/>
  <c r="E105" i="21"/>
  <c r="F105" i="21"/>
  <c r="G105" i="21"/>
  <c r="H105" i="21"/>
  <c r="I105" i="21"/>
  <c r="J105" i="21"/>
  <c r="K105" i="21"/>
  <c r="L105" i="21"/>
  <c r="M105" i="21"/>
  <c r="N105" i="21"/>
  <c r="O105" i="21"/>
  <c r="P105" i="21"/>
  <c r="Q105" i="21"/>
  <c r="R105" i="21"/>
  <c r="S105" i="21"/>
  <c r="T105" i="21"/>
  <c r="U105" i="21"/>
  <c r="V105" i="21"/>
  <c r="W105" i="21"/>
  <c r="X105" i="21"/>
  <c r="Y105" i="21"/>
  <c r="B106" i="21"/>
  <c r="C106" i="21"/>
  <c r="D106" i="21"/>
  <c r="E106" i="21"/>
  <c r="F106" i="21"/>
  <c r="G106" i="21"/>
  <c r="H106" i="21"/>
  <c r="I106" i="21"/>
  <c r="J106" i="21"/>
  <c r="K106" i="21"/>
  <c r="L106" i="21"/>
  <c r="M106" i="21"/>
  <c r="N106" i="21"/>
  <c r="O106" i="21"/>
  <c r="P106" i="21"/>
  <c r="Q106" i="21"/>
  <c r="R106" i="21"/>
  <c r="S106" i="21"/>
  <c r="T106" i="21"/>
  <c r="U106" i="21"/>
  <c r="V106" i="21"/>
  <c r="W106" i="21"/>
  <c r="X106" i="21"/>
  <c r="Y106" i="21"/>
  <c r="B107" i="21"/>
  <c r="C107" i="21"/>
  <c r="D107" i="21"/>
  <c r="E107" i="21"/>
  <c r="F107" i="21"/>
  <c r="G107" i="21"/>
  <c r="H107" i="21"/>
  <c r="I107" i="21"/>
  <c r="J107" i="21"/>
  <c r="K107" i="21"/>
  <c r="L107" i="21"/>
  <c r="M107" i="21"/>
  <c r="N107" i="21"/>
  <c r="O107" i="21"/>
  <c r="P107" i="21"/>
  <c r="Q107" i="21"/>
  <c r="R107" i="21"/>
  <c r="S107" i="21"/>
  <c r="T107" i="21"/>
  <c r="U107" i="21"/>
  <c r="V107" i="21"/>
  <c r="W107" i="21"/>
  <c r="X107" i="21"/>
  <c r="Y107" i="21"/>
  <c r="B108" i="21"/>
  <c r="C108" i="21"/>
  <c r="D108" i="21"/>
  <c r="E108" i="21"/>
  <c r="F108" i="21"/>
  <c r="G108" i="21"/>
  <c r="H108" i="21"/>
  <c r="I108" i="21"/>
  <c r="J108" i="21"/>
  <c r="K108" i="21"/>
  <c r="L108" i="21"/>
  <c r="M108" i="21"/>
  <c r="N108" i="21"/>
  <c r="O108" i="21"/>
  <c r="P108" i="21"/>
  <c r="Q108" i="21"/>
  <c r="R108" i="21"/>
  <c r="S108" i="21"/>
  <c r="T108" i="21"/>
  <c r="U108" i="21"/>
  <c r="V108" i="21"/>
  <c r="W108" i="21"/>
  <c r="X108" i="21"/>
  <c r="Y108" i="21"/>
  <c r="B109" i="21"/>
  <c r="C109" i="21"/>
  <c r="D109" i="21"/>
  <c r="E109" i="21"/>
  <c r="F109" i="21"/>
  <c r="G109" i="21"/>
  <c r="H109" i="21"/>
  <c r="I109" i="21"/>
  <c r="J109" i="21"/>
  <c r="K109" i="21"/>
  <c r="L109" i="21"/>
  <c r="M109" i="21"/>
  <c r="N109" i="21"/>
  <c r="O109" i="21"/>
  <c r="P109" i="21"/>
  <c r="Q109" i="21"/>
  <c r="R109" i="21"/>
  <c r="S109" i="21"/>
  <c r="T109" i="21"/>
  <c r="U109" i="21"/>
  <c r="V109" i="21"/>
  <c r="W109" i="21"/>
  <c r="X109" i="21"/>
  <c r="Y109" i="21"/>
  <c r="B110" i="21"/>
  <c r="C110" i="21"/>
  <c r="D110" i="21"/>
  <c r="E110" i="21"/>
  <c r="F110" i="21"/>
  <c r="G110" i="21"/>
  <c r="H110" i="21"/>
  <c r="I110" i="21"/>
  <c r="J110" i="21"/>
  <c r="K110" i="21"/>
  <c r="L110" i="21"/>
  <c r="M110" i="21"/>
  <c r="N110" i="21"/>
  <c r="O110" i="21"/>
  <c r="P110" i="21"/>
  <c r="Q110" i="21"/>
  <c r="R110" i="21"/>
  <c r="S110" i="21"/>
  <c r="T110" i="21"/>
  <c r="U110" i="21"/>
  <c r="V110" i="21"/>
  <c r="W110" i="21"/>
  <c r="X110" i="21"/>
  <c r="Y110" i="21"/>
  <c r="B111" i="21"/>
  <c r="C111" i="21"/>
  <c r="D111" i="21"/>
  <c r="E111" i="21"/>
  <c r="F111" i="21"/>
  <c r="G111" i="21"/>
  <c r="H111" i="21"/>
  <c r="I111" i="21"/>
  <c r="J111" i="21"/>
  <c r="K111" i="21"/>
  <c r="L111" i="21"/>
  <c r="M111" i="21"/>
  <c r="N111" i="21"/>
  <c r="O111" i="21"/>
  <c r="P111" i="21"/>
  <c r="Q111" i="21"/>
  <c r="R111" i="21"/>
  <c r="S111" i="21"/>
  <c r="T111" i="21"/>
  <c r="U111" i="21"/>
  <c r="V111" i="21"/>
  <c r="W111" i="21"/>
  <c r="X111" i="21"/>
  <c r="Y111" i="21"/>
  <c r="B112" i="21"/>
  <c r="C112" i="21"/>
  <c r="D112" i="21"/>
  <c r="E112" i="21"/>
  <c r="F112" i="21"/>
  <c r="G112" i="21"/>
  <c r="H112" i="21"/>
  <c r="I112" i="21"/>
  <c r="J112" i="21"/>
  <c r="K112" i="21"/>
  <c r="L112" i="21"/>
  <c r="M112" i="21"/>
  <c r="N112" i="21"/>
  <c r="O112" i="21"/>
  <c r="P112" i="21"/>
  <c r="Q112" i="21"/>
  <c r="R112" i="21"/>
  <c r="S112" i="21"/>
  <c r="T112" i="21"/>
  <c r="U112" i="21"/>
  <c r="V112" i="21"/>
  <c r="W112" i="21"/>
  <c r="X112" i="21"/>
  <c r="Y112" i="21"/>
  <c r="B113" i="21"/>
  <c r="C113" i="21"/>
  <c r="D113" i="21"/>
  <c r="E113" i="21"/>
  <c r="F113" i="21"/>
  <c r="G113" i="21"/>
  <c r="H113" i="21"/>
  <c r="I113" i="21"/>
  <c r="J113" i="21"/>
  <c r="K113" i="21"/>
  <c r="L113" i="21"/>
  <c r="M113" i="21"/>
  <c r="N113" i="21"/>
  <c r="O113" i="21"/>
  <c r="P113" i="21"/>
  <c r="Q113" i="21"/>
  <c r="R113" i="21"/>
  <c r="S113" i="21"/>
  <c r="T113" i="21"/>
  <c r="U113" i="21"/>
  <c r="V113" i="21"/>
  <c r="W113" i="21"/>
  <c r="X113" i="21"/>
  <c r="Y113" i="21"/>
  <c r="B114" i="21"/>
  <c r="C114" i="21"/>
  <c r="D114" i="21"/>
  <c r="E114" i="21"/>
  <c r="F114" i="21"/>
  <c r="G114" i="21"/>
  <c r="H114" i="21"/>
  <c r="I114" i="21"/>
  <c r="J114" i="21"/>
  <c r="K114" i="21"/>
  <c r="L114" i="21"/>
  <c r="M114" i="21"/>
  <c r="N114" i="21"/>
  <c r="O114" i="21"/>
  <c r="P114" i="21"/>
  <c r="Q114" i="21"/>
  <c r="R114" i="21"/>
  <c r="S114" i="21"/>
  <c r="T114" i="21"/>
  <c r="U114" i="21"/>
  <c r="V114" i="21"/>
  <c r="W114" i="21"/>
  <c r="X114" i="21"/>
  <c r="Y114" i="21"/>
  <c r="B115" i="21"/>
  <c r="C115" i="21"/>
  <c r="D115" i="21"/>
  <c r="E115" i="21"/>
  <c r="F115" i="21"/>
  <c r="G115" i="21"/>
  <c r="H115" i="21"/>
  <c r="I115" i="21"/>
  <c r="J115" i="21"/>
  <c r="K115" i="21"/>
  <c r="L115" i="21"/>
  <c r="M115" i="21"/>
  <c r="N115" i="21"/>
  <c r="O115" i="21"/>
  <c r="P115" i="21"/>
  <c r="Q115" i="21"/>
  <c r="R115" i="21"/>
  <c r="S115" i="21"/>
  <c r="T115" i="21"/>
  <c r="U115" i="21"/>
  <c r="V115" i="21"/>
  <c r="W115" i="21"/>
  <c r="X115" i="21"/>
  <c r="Y115" i="21"/>
  <c r="B116" i="21"/>
  <c r="C116" i="21"/>
  <c r="D116" i="21"/>
  <c r="E116" i="21"/>
  <c r="F116" i="21"/>
  <c r="G116" i="21"/>
  <c r="H116" i="21"/>
  <c r="I116" i="21"/>
  <c r="J116" i="21"/>
  <c r="K116" i="21"/>
  <c r="L116" i="21"/>
  <c r="M116" i="21"/>
  <c r="N116" i="21"/>
  <c r="O116" i="21"/>
  <c r="P116" i="21"/>
  <c r="Q116" i="21"/>
  <c r="R116" i="21"/>
  <c r="S116" i="21"/>
  <c r="T116" i="21"/>
  <c r="U116" i="21"/>
  <c r="V116" i="21"/>
  <c r="W116" i="21"/>
  <c r="X116" i="21"/>
  <c r="Y116" i="21"/>
  <c r="B117" i="21"/>
  <c r="C117" i="21"/>
  <c r="D117" i="21"/>
  <c r="E117" i="21"/>
  <c r="F117" i="21"/>
  <c r="G117" i="21"/>
  <c r="H117" i="21"/>
  <c r="I117" i="21"/>
  <c r="J117" i="21"/>
  <c r="K117" i="21"/>
  <c r="L117" i="21"/>
  <c r="M117" i="21"/>
  <c r="N117" i="21"/>
  <c r="O117" i="21"/>
  <c r="P117" i="21"/>
  <c r="Q117" i="21"/>
  <c r="R117" i="21"/>
  <c r="S117" i="21"/>
  <c r="T117" i="21"/>
  <c r="U117" i="21"/>
  <c r="V117" i="21"/>
  <c r="W117" i="21"/>
  <c r="X117" i="21"/>
  <c r="Y117" i="21"/>
  <c r="B118" i="21"/>
  <c r="C118" i="21"/>
  <c r="D118" i="21"/>
  <c r="E118" i="21"/>
  <c r="F118" i="21"/>
  <c r="G118" i="21"/>
  <c r="H118" i="21"/>
  <c r="I118" i="21"/>
  <c r="J118" i="21"/>
  <c r="K118" i="21"/>
  <c r="L118" i="21"/>
  <c r="M118" i="21"/>
  <c r="N118" i="21"/>
  <c r="O118" i="21"/>
  <c r="P118" i="21"/>
  <c r="Q118" i="21"/>
  <c r="R118" i="21"/>
  <c r="S118" i="21"/>
  <c r="T118" i="21"/>
  <c r="U118" i="21"/>
  <c r="V118" i="21"/>
  <c r="W118" i="21"/>
  <c r="X118" i="21"/>
  <c r="Y118" i="21"/>
  <c r="B119" i="21"/>
  <c r="C119" i="21"/>
  <c r="D119" i="21"/>
  <c r="E119" i="21"/>
  <c r="F119" i="21"/>
  <c r="G119" i="21"/>
  <c r="H119" i="21"/>
  <c r="I119" i="21"/>
  <c r="J119" i="21"/>
  <c r="K119" i="21"/>
  <c r="L119" i="21"/>
  <c r="M119" i="21"/>
  <c r="N119" i="21"/>
  <c r="O119" i="21"/>
  <c r="P119" i="21"/>
  <c r="Q119" i="21"/>
  <c r="R119" i="21"/>
  <c r="S119" i="21"/>
  <c r="T119" i="21"/>
  <c r="U119" i="21"/>
  <c r="V119" i="21"/>
  <c r="W119" i="21"/>
  <c r="X119" i="21"/>
  <c r="Y119" i="21"/>
  <c r="B120" i="21"/>
  <c r="C120" i="21"/>
  <c r="D120" i="21"/>
  <c r="E120" i="21"/>
  <c r="F120" i="21"/>
  <c r="G120" i="21"/>
  <c r="H120" i="21"/>
  <c r="I120" i="21"/>
  <c r="J120" i="21"/>
  <c r="K120" i="21"/>
  <c r="L120" i="21"/>
  <c r="M120" i="21"/>
  <c r="N120" i="21"/>
  <c r="O120" i="21"/>
  <c r="P120" i="21"/>
  <c r="Q120" i="21"/>
  <c r="R120" i="21"/>
  <c r="S120" i="21"/>
  <c r="T120" i="21"/>
  <c r="U120" i="21"/>
  <c r="V120" i="21"/>
  <c r="W120" i="21"/>
  <c r="X120" i="21"/>
  <c r="Y120" i="21"/>
  <c r="B121" i="21"/>
  <c r="C121" i="21"/>
  <c r="D121" i="21"/>
  <c r="E121" i="21"/>
  <c r="F121" i="21"/>
  <c r="G121" i="21"/>
  <c r="H121" i="21"/>
  <c r="I121" i="21"/>
  <c r="J121" i="21"/>
  <c r="K121" i="21"/>
  <c r="L121" i="21"/>
  <c r="M121" i="21"/>
  <c r="N121" i="21"/>
  <c r="O121" i="21"/>
  <c r="P121" i="21"/>
  <c r="Q121" i="21"/>
  <c r="R121" i="21"/>
  <c r="S121" i="21"/>
  <c r="T121" i="21"/>
  <c r="U121" i="21"/>
  <c r="V121" i="21"/>
  <c r="W121" i="21"/>
  <c r="X121" i="21"/>
  <c r="Y121" i="21"/>
  <c r="B122" i="21"/>
  <c r="C122" i="21"/>
  <c r="D122" i="21"/>
  <c r="E122" i="21"/>
  <c r="F122" i="21"/>
  <c r="G122" i="21"/>
  <c r="H122" i="21"/>
  <c r="I122" i="21"/>
  <c r="J122" i="21"/>
  <c r="K122" i="21"/>
  <c r="L122" i="21"/>
  <c r="M122" i="21"/>
  <c r="N122" i="21"/>
  <c r="O122" i="21"/>
  <c r="P122" i="21"/>
  <c r="Q122" i="21"/>
  <c r="R122" i="21"/>
  <c r="S122" i="21"/>
  <c r="T122" i="21"/>
  <c r="U122" i="21"/>
  <c r="V122" i="21"/>
  <c r="W122" i="21"/>
  <c r="X122" i="21"/>
  <c r="Y122" i="21"/>
  <c r="B123" i="21"/>
  <c r="C123" i="21"/>
  <c r="D123" i="21"/>
  <c r="E123" i="21"/>
  <c r="F123" i="21"/>
  <c r="G123" i="21"/>
  <c r="H123" i="21"/>
  <c r="I123" i="21"/>
  <c r="J123" i="21"/>
  <c r="K123" i="21"/>
  <c r="L123" i="21"/>
  <c r="M123" i="21"/>
  <c r="N123" i="21"/>
  <c r="O123" i="21"/>
  <c r="P123" i="21"/>
  <c r="Q123" i="21"/>
  <c r="R123" i="21"/>
  <c r="S123" i="21"/>
  <c r="T123" i="21"/>
  <c r="U123" i="21"/>
  <c r="V123" i="21"/>
  <c r="W123" i="21"/>
  <c r="X123" i="21"/>
  <c r="Y123" i="21"/>
  <c r="B124" i="21"/>
  <c r="C124" i="21"/>
  <c r="D124" i="21"/>
  <c r="E124" i="21"/>
  <c r="F124" i="21"/>
  <c r="G124" i="21"/>
  <c r="H124" i="21"/>
  <c r="I124" i="21"/>
  <c r="J124" i="21"/>
  <c r="K124" i="21"/>
  <c r="L124" i="21"/>
  <c r="M124" i="21"/>
  <c r="N124" i="21"/>
  <c r="O124" i="21"/>
  <c r="P124" i="21"/>
  <c r="Q124" i="21"/>
  <c r="R124" i="21"/>
  <c r="S124" i="21"/>
  <c r="T124" i="21"/>
  <c r="U124" i="21"/>
  <c r="V124" i="21"/>
  <c r="W124" i="21"/>
  <c r="X124" i="21"/>
  <c r="Y124" i="21"/>
  <c r="B125" i="21"/>
  <c r="C125" i="21"/>
  <c r="D125" i="21"/>
  <c r="E125" i="21"/>
  <c r="F125" i="21"/>
  <c r="G125" i="21"/>
  <c r="H125" i="21"/>
  <c r="I125" i="21"/>
  <c r="J125" i="21"/>
  <c r="K125" i="21"/>
  <c r="L125" i="21"/>
  <c r="M125" i="21"/>
  <c r="N125" i="21"/>
  <c r="O125" i="21"/>
  <c r="P125" i="21"/>
  <c r="Q125" i="21"/>
  <c r="R125" i="21"/>
  <c r="S125" i="21"/>
  <c r="T125" i="21"/>
  <c r="U125" i="21"/>
  <c r="V125" i="21"/>
  <c r="W125" i="21"/>
  <c r="X125" i="21"/>
  <c r="Y125" i="21"/>
  <c r="B126" i="21"/>
  <c r="C126" i="21"/>
  <c r="D126" i="21"/>
  <c r="E126" i="21"/>
  <c r="F126" i="21"/>
  <c r="G126" i="21"/>
  <c r="H126" i="21"/>
  <c r="I126" i="21"/>
  <c r="J126" i="21"/>
  <c r="K126" i="21"/>
  <c r="L126" i="21"/>
  <c r="M126" i="21"/>
  <c r="N126" i="21"/>
  <c r="O126" i="21"/>
  <c r="P126" i="21"/>
  <c r="Q126" i="21"/>
  <c r="R126" i="21"/>
  <c r="S126" i="21"/>
  <c r="T126" i="21"/>
  <c r="U126" i="21"/>
  <c r="V126" i="21"/>
  <c r="W126" i="21"/>
  <c r="X126" i="21"/>
  <c r="Y126" i="21"/>
  <c r="B127" i="21"/>
  <c r="C127" i="21"/>
  <c r="D127" i="21"/>
  <c r="E127" i="21"/>
  <c r="F127" i="21"/>
  <c r="G127" i="21"/>
  <c r="H127" i="21"/>
  <c r="I127" i="21"/>
  <c r="J127" i="21"/>
  <c r="K127" i="21"/>
  <c r="L127" i="21"/>
  <c r="M127" i="21"/>
  <c r="N127" i="21"/>
  <c r="O127" i="21"/>
  <c r="P127" i="21"/>
  <c r="Q127" i="21"/>
  <c r="R127" i="21"/>
  <c r="S127" i="21"/>
  <c r="T127" i="21"/>
  <c r="U127" i="21"/>
  <c r="V127" i="21"/>
  <c r="W127" i="21"/>
  <c r="X127" i="21"/>
  <c r="Y127" i="21"/>
  <c r="B128" i="21"/>
  <c r="C128" i="21"/>
  <c r="D128" i="21"/>
  <c r="E128" i="21"/>
  <c r="F128" i="21"/>
  <c r="G128" i="21"/>
  <c r="H128" i="21"/>
  <c r="I128" i="21"/>
  <c r="J128" i="21"/>
  <c r="K128" i="21"/>
  <c r="L128" i="21"/>
  <c r="M128" i="21"/>
  <c r="N128" i="21"/>
  <c r="O128" i="21"/>
  <c r="P128" i="21"/>
  <c r="Q128" i="21"/>
  <c r="R128" i="21"/>
  <c r="S128" i="21"/>
  <c r="T128" i="21"/>
  <c r="U128" i="21"/>
  <c r="V128" i="21"/>
  <c r="W128" i="21"/>
  <c r="X128" i="21"/>
  <c r="Y128" i="21"/>
  <c r="B129" i="21"/>
  <c r="C129" i="21"/>
  <c r="D129" i="21"/>
  <c r="E129" i="21"/>
  <c r="F129" i="21"/>
  <c r="G129" i="21"/>
  <c r="H129" i="21"/>
  <c r="I129" i="21"/>
  <c r="J129" i="21"/>
  <c r="K129" i="21"/>
  <c r="L129" i="21"/>
  <c r="M129" i="21"/>
  <c r="N129" i="21"/>
  <c r="O129" i="21"/>
  <c r="P129" i="21"/>
  <c r="Q129" i="21"/>
  <c r="R129" i="21"/>
  <c r="S129" i="21"/>
  <c r="T129" i="21"/>
  <c r="U129" i="21"/>
  <c r="V129" i="21"/>
  <c r="W129" i="21"/>
  <c r="X129" i="21"/>
  <c r="Y129" i="21"/>
  <c r="B130" i="21"/>
  <c r="C130" i="21"/>
  <c r="D130" i="21"/>
  <c r="E130" i="21"/>
  <c r="F130" i="21"/>
  <c r="G130" i="21"/>
  <c r="H130" i="21"/>
  <c r="I130" i="21"/>
  <c r="J130" i="21"/>
  <c r="K130" i="21"/>
  <c r="L130" i="21"/>
  <c r="M130" i="21"/>
  <c r="N130" i="21"/>
  <c r="O130" i="21"/>
  <c r="P130" i="21"/>
  <c r="Q130" i="21"/>
  <c r="R130" i="21"/>
  <c r="S130" i="21"/>
  <c r="T130" i="21"/>
  <c r="U130" i="21"/>
  <c r="V130" i="21"/>
  <c r="W130" i="21"/>
  <c r="X130" i="21"/>
  <c r="Y130" i="21"/>
  <c r="B131" i="21"/>
  <c r="C131" i="21"/>
  <c r="D131" i="21"/>
  <c r="E131" i="21"/>
  <c r="F131" i="21"/>
  <c r="G131" i="21"/>
  <c r="H131" i="21"/>
  <c r="I131" i="21"/>
  <c r="J131" i="21"/>
  <c r="K131" i="21"/>
  <c r="L131" i="21"/>
  <c r="M131" i="21"/>
  <c r="N131" i="21"/>
  <c r="O131" i="21"/>
  <c r="P131" i="21"/>
  <c r="Q131" i="21"/>
  <c r="R131" i="21"/>
  <c r="S131" i="21"/>
  <c r="T131" i="21"/>
  <c r="U131" i="21"/>
  <c r="V131" i="21"/>
  <c r="W131" i="21"/>
  <c r="X131" i="21"/>
  <c r="Y131" i="21"/>
  <c r="B132" i="21"/>
  <c r="C132" i="21"/>
  <c r="D132" i="21"/>
  <c r="E132" i="21"/>
  <c r="F132" i="21"/>
  <c r="G132" i="21"/>
  <c r="H132" i="21"/>
  <c r="I132" i="21"/>
  <c r="J132" i="21"/>
  <c r="K132" i="21"/>
  <c r="L132" i="21"/>
  <c r="M132" i="21"/>
  <c r="N132" i="21"/>
  <c r="O132" i="21"/>
  <c r="P132" i="21"/>
  <c r="Q132" i="21"/>
  <c r="R132" i="21"/>
  <c r="S132" i="21"/>
  <c r="T132" i="21"/>
  <c r="U132" i="21"/>
  <c r="V132" i="21"/>
  <c r="W132" i="21"/>
  <c r="X132" i="21"/>
  <c r="Y132" i="21"/>
  <c r="B133" i="21"/>
  <c r="C133" i="21"/>
  <c r="D133" i="21"/>
  <c r="E133" i="21"/>
  <c r="F133" i="21"/>
  <c r="G133" i="21"/>
  <c r="H133" i="21"/>
  <c r="I133" i="21"/>
  <c r="J133" i="21"/>
  <c r="K133" i="21"/>
  <c r="L133" i="21"/>
  <c r="M133" i="21"/>
  <c r="N133" i="21"/>
  <c r="O133" i="21"/>
  <c r="P133" i="21"/>
  <c r="Q133" i="21"/>
  <c r="R133" i="21"/>
  <c r="S133" i="21"/>
  <c r="T133" i="21"/>
  <c r="U133" i="21"/>
  <c r="V133" i="21"/>
  <c r="W133" i="21"/>
  <c r="X133" i="21"/>
  <c r="Y133" i="21"/>
  <c r="B134" i="21"/>
  <c r="C134" i="21"/>
  <c r="D134" i="21"/>
  <c r="E134" i="21"/>
  <c r="F134" i="21"/>
  <c r="G134" i="21"/>
  <c r="H134" i="21"/>
  <c r="I134" i="21"/>
  <c r="J134" i="21"/>
  <c r="K134" i="21"/>
  <c r="L134" i="21"/>
  <c r="M134" i="21"/>
  <c r="N134" i="21"/>
  <c r="O134" i="21"/>
  <c r="P134" i="21"/>
  <c r="Q134" i="21"/>
  <c r="R134" i="21"/>
  <c r="S134" i="21"/>
  <c r="T134" i="21"/>
  <c r="U134" i="21"/>
  <c r="V134" i="21"/>
  <c r="W134" i="21"/>
  <c r="X134" i="21"/>
  <c r="Y134" i="21"/>
  <c r="B135" i="21"/>
  <c r="C135" i="21"/>
  <c r="D135" i="21"/>
  <c r="E135" i="21"/>
  <c r="F135" i="21"/>
  <c r="G135" i="21"/>
  <c r="H135" i="21"/>
  <c r="I135" i="21"/>
  <c r="J135" i="21"/>
  <c r="K135" i="21"/>
  <c r="L135" i="21"/>
  <c r="M135" i="21"/>
  <c r="N135" i="21"/>
  <c r="O135" i="21"/>
  <c r="P135" i="21"/>
  <c r="Q135" i="21"/>
  <c r="R135" i="21"/>
  <c r="S135" i="21"/>
  <c r="T135" i="21"/>
  <c r="U135" i="21"/>
  <c r="V135" i="21"/>
  <c r="W135" i="21"/>
  <c r="X135" i="21"/>
  <c r="Y135" i="21"/>
  <c r="B136" i="21"/>
  <c r="C136" i="21"/>
  <c r="D136" i="21"/>
  <c r="E136" i="21"/>
  <c r="F136" i="21"/>
  <c r="G136" i="21"/>
  <c r="H136" i="21"/>
  <c r="I136" i="21"/>
  <c r="J136" i="21"/>
  <c r="K136" i="21"/>
  <c r="L136" i="21"/>
  <c r="M136" i="21"/>
  <c r="N136" i="21"/>
  <c r="O136" i="21"/>
  <c r="P136" i="21"/>
  <c r="Q136" i="21"/>
  <c r="R136" i="21"/>
  <c r="S136" i="21"/>
  <c r="T136" i="21"/>
  <c r="U136" i="21"/>
  <c r="V136" i="21"/>
  <c r="W136" i="21"/>
  <c r="X136" i="21"/>
  <c r="Y136" i="21"/>
  <c r="B137" i="21"/>
  <c r="C137" i="21"/>
  <c r="D137" i="21"/>
  <c r="E137" i="21"/>
  <c r="F137" i="21"/>
  <c r="G137" i="21"/>
  <c r="H137" i="21"/>
  <c r="I137" i="21"/>
  <c r="J137" i="21"/>
  <c r="K137" i="21"/>
  <c r="L137" i="21"/>
  <c r="M137" i="21"/>
  <c r="N137" i="21"/>
  <c r="O137" i="21"/>
  <c r="P137" i="21"/>
  <c r="Q137" i="21"/>
  <c r="R137" i="21"/>
  <c r="S137" i="21"/>
  <c r="T137" i="21"/>
  <c r="U137" i="21"/>
  <c r="V137" i="21"/>
  <c r="W137" i="21"/>
  <c r="X137" i="21"/>
  <c r="Y137" i="21"/>
  <c r="B138" i="21"/>
  <c r="C138" i="21"/>
  <c r="D138" i="21"/>
  <c r="E138" i="21"/>
  <c r="F138" i="21"/>
  <c r="G138" i="21"/>
  <c r="H138" i="21"/>
  <c r="I138" i="21"/>
  <c r="J138" i="21"/>
  <c r="K138" i="21"/>
  <c r="L138" i="21"/>
  <c r="M138" i="21"/>
  <c r="N138" i="21"/>
  <c r="O138" i="21"/>
  <c r="P138" i="21"/>
  <c r="Q138" i="21"/>
  <c r="R138" i="21"/>
  <c r="S138" i="21"/>
  <c r="T138" i="21"/>
  <c r="U138" i="21"/>
  <c r="V138" i="21"/>
  <c r="W138" i="21"/>
  <c r="X138" i="21"/>
  <c r="Y138" i="21"/>
  <c r="B139" i="21"/>
  <c r="C139" i="21"/>
  <c r="D139" i="21"/>
  <c r="E139" i="21"/>
  <c r="F139" i="21"/>
  <c r="G139" i="21"/>
  <c r="H139" i="21"/>
  <c r="I139" i="21"/>
  <c r="J139" i="21"/>
  <c r="K139" i="21"/>
  <c r="L139" i="21"/>
  <c r="M139" i="21"/>
  <c r="N139" i="21"/>
  <c r="O139" i="21"/>
  <c r="P139" i="21"/>
  <c r="Q139" i="21"/>
  <c r="R139" i="21"/>
  <c r="S139" i="21"/>
  <c r="T139" i="21"/>
  <c r="U139" i="21"/>
  <c r="V139" i="21"/>
  <c r="W139" i="21"/>
  <c r="X139" i="21"/>
  <c r="Y139" i="21"/>
  <c r="B140" i="21"/>
  <c r="C140" i="21"/>
  <c r="D140" i="21"/>
  <c r="E140" i="21"/>
  <c r="F140" i="21"/>
  <c r="G140" i="21"/>
  <c r="H140" i="21"/>
  <c r="I140" i="21"/>
  <c r="J140" i="21"/>
  <c r="K140" i="21"/>
  <c r="L140" i="21"/>
  <c r="M140" i="21"/>
  <c r="N140" i="21"/>
  <c r="O140" i="21"/>
  <c r="P140" i="21"/>
  <c r="Q140" i="21"/>
  <c r="R140" i="21"/>
  <c r="S140" i="21"/>
  <c r="T140" i="21"/>
  <c r="U140" i="21"/>
  <c r="V140" i="21"/>
  <c r="W140" i="21"/>
  <c r="X140" i="21"/>
  <c r="Y140" i="21"/>
  <c r="B141" i="21"/>
  <c r="C141" i="21"/>
  <c r="D141" i="21"/>
  <c r="E141" i="21"/>
  <c r="F141" i="21"/>
  <c r="G141" i="21"/>
  <c r="H141" i="21"/>
  <c r="I141" i="21"/>
  <c r="J141" i="21"/>
  <c r="K141" i="21"/>
  <c r="L141" i="21"/>
  <c r="M141" i="21"/>
  <c r="N141" i="21"/>
  <c r="O141" i="21"/>
  <c r="P141" i="21"/>
  <c r="Q141" i="21"/>
  <c r="R141" i="21"/>
  <c r="S141" i="21"/>
  <c r="T141" i="21"/>
  <c r="U141" i="21"/>
  <c r="V141" i="21"/>
  <c r="W141" i="21"/>
  <c r="X141" i="21"/>
  <c r="Y141" i="21"/>
  <c r="B142" i="21"/>
  <c r="C142" i="21"/>
  <c r="D142" i="21"/>
  <c r="E142" i="21"/>
  <c r="F142" i="21"/>
  <c r="G142" i="21"/>
  <c r="H142" i="21"/>
  <c r="I142" i="21"/>
  <c r="J142" i="21"/>
  <c r="K142" i="21"/>
  <c r="L142" i="21"/>
  <c r="M142" i="21"/>
  <c r="N142" i="21"/>
  <c r="O142" i="21"/>
  <c r="P142" i="21"/>
  <c r="Q142" i="21"/>
  <c r="R142" i="21"/>
  <c r="S142" i="21"/>
  <c r="T142" i="21"/>
  <c r="U142" i="21"/>
  <c r="V142" i="21"/>
  <c r="W142" i="21"/>
  <c r="X142" i="21"/>
  <c r="Y142" i="21"/>
  <c r="B143" i="21"/>
  <c r="C143" i="21"/>
  <c r="D143" i="21"/>
  <c r="E143" i="21"/>
  <c r="F143" i="21"/>
  <c r="G143" i="21"/>
  <c r="H143" i="21"/>
  <c r="I143" i="21"/>
  <c r="J143" i="21"/>
  <c r="K143" i="21"/>
  <c r="L143" i="21"/>
  <c r="M143" i="21"/>
  <c r="N143" i="21"/>
  <c r="O143" i="21"/>
  <c r="P143" i="21"/>
  <c r="Q143" i="21"/>
  <c r="R143" i="21"/>
  <c r="S143" i="21"/>
  <c r="T143" i="21"/>
  <c r="U143" i="21"/>
  <c r="V143" i="21"/>
  <c r="W143" i="21"/>
  <c r="X143" i="21"/>
  <c r="Y143" i="21"/>
  <c r="B144" i="21"/>
  <c r="C144" i="21"/>
  <c r="D144" i="21"/>
  <c r="E144" i="21"/>
  <c r="F144" i="21"/>
  <c r="G144" i="21"/>
  <c r="H144" i="21"/>
  <c r="I144" i="21"/>
  <c r="J144" i="21"/>
  <c r="K144" i="21"/>
  <c r="L144" i="21"/>
  <c r="M144" i="21"/>
  <c r="N144" i="21"/>
  <c r="O144" i="21"/>
  <c r="P144" i="21"/>
  <c r="Q144" i="21"/>
  <c r="R144" i="21"/>
  <c r="S144" i="21"/>
  <c r="T144" i="21"/>
  <c r="U144" i="21"/>
  <c r="V144" i="21"/>
  <c r="W144" i="21"/>
  <c r="X144" i="21"/>
  <c r="Y144" i="21"/>
  <c r="B145" i="21"/>
  <c r="C145" i="21"/>
  <c r="D145" i="21"/>
  <c r="E145" i="21"/>
  <c r="F145" i="21"/>
  <c r="G145" i="21"/>
  <c r="H145" i="21"/>
  <c r="I145" i="21"/>
  <c r="J145" i="21"/>
  <c r="K145" i="21"/>
  <c r="L145" i="21"/>
  <c r="M145" i="21"/>
  <c r="N145" i="21"/>
  <c r="O145" i="21"/>
  <c r="P145" i="21"/>
  <c r="Q145" i="21"/>
  <c r="R145" i="21"/>
  <c r="S145" i="21"/>
  <c r="T145" i="21"/>
  <c r="U145" i="21"/>
  <c r="V145" i="21"/>
  <c r="W145" i="21"/>
  <c r="X145" i="21"/>
  <c r="Y145" i="21"/>
  <c r="B146" i="21"/>
  <c r="C146" i="21"/>
  <c r="D146" i="21"/>
  <c r="E146" i="21"/>
  <c r="F146" i="21"/>
  <c r="G146" i="21"/>
  <c r="H146" i="21"/>
  <c r="I146" i="21"/>
  <c r="J146" i="21"/>
  <c r="K146" i="21"/>
  <c r="L146" i="21"/>
  <c r="M146" i="21"/>
  <c r="N146" i="21"/>
  <c r="O146" i="21"/>
  <c r="P146" i="21"/>
  <c r="Q146" i="21"/>
  <c r="R146" i="21"/>
  <c r="S146" i="21"/>
  <c r="T146" i="21"/>
  <c r="U146" i="21"/>
  <c r="V146" i="21"/>
  <c r="W146" i="21"/>
  <c r="X146" i="21"/>
  <c r="Y146" i="21"/>
  <c r="B147" i="21"/>
  <c r="C147" i="21"/>
  <c r="D147" i="21"/>
  <c r="E147" i="21"/>
  <c r="F147" i="21"/>
  <c r="G147" i="21"/>
  <c r="H147" i="21"/>
  <c r="I147" i="21"/>
  <c r="J147" i="21"/>
  <c r="K147" i="21"/>
  <c r="L147" i="21"/>
  <c r="M147" i="21"/>
  <c r="N147" i="21"/>
  <c r="O147" i="21"/>
  <c r="P147" i="21"/>
  <c r="Q147" i="21"/>
  <c r="R147" i="21"/>
  <c r="S147" i="21"/>
  <c r="T147" i="21"/>
  <c r="U147" i="21"/>
  <c r="V147" i="21"/>
  <c r="W147" i="21"/>
  <c r="X147" i="21"/>
  <c r="Y147" i="21"/>
  <c r="B148" i="21"/>
  <c r="C148" i="21"/>
  <c r="D148" i="21"/>
  <c r="E148" i="21"/>
  <c r="F148" i="21"/>
  <c r="G148" i="21"/>
  <c r="H148" i="21"/>
  <c r="I148" i="21"/>
  <c r="J148" i="21"/>
  <c r="K148" i="21"/>
  <c r="L148" i="21"/>
  <c r="M148" i="21"/>
  <c r="N148" i="21"/>
  <c r="O148" i="21"/>
  <c r="P148" i="21"/>
  <c r="Q148" i="21"/>
  <c r="R148" i="21"/>
  <c r="S148" i="21"/>
  <c r="T148" i="21"/>
  <c r="U148" i="21"/>
  <c r="V148" i="21"/>
  <c r="W148" i="21"/>
  <c r="X148" i="21"/>
  <c r="Y148" i="21"/>
  <c r="B149" i="21"/>
  <c r="C149" i="21"/>
  <c r="D149" i="21"/>
  <c r="E149" i="21"/>
  <c r="F149" i="21"/>
  <c r="G149" i="21"/>
  <c r="H149" i="21"/>
  <c r="I149" i="21"/>
  <c r="J149" i="21"/>
  <c r="K149" i="21"/>
  <c r="L149" i="21"/>
  <c r="M149" i="21"/>
  <c r="N149" i="21"/>
  <c r="O149" i="21"/>
  <c r="P149" i="21"/>
  <c r="Q149" i="21"/>
  <c r="R149" i="21"/>
  <c r="S149" i="21"/>
  <c r="T149" i="21"/>
  <c r="U149" i="21"/>
  <c r="V149" i="21"/>
  <c r="W149" i="21"/>
  <c r="X149" i="21"/>
  <c r="Y149" i="21"/>
  <c r="B150" i="21"/>
  <c r="C150" i="21"/>
  <c r="D150" i="21"/>
  <c r="E150" i="21"/>
  <c r="F150" i="21"/>
  <c r="G150" i="21"/>
  <c r="H150" i="21"/>
  <c r="I150" i="21"/>
  <c r="J150" i="21"/>
  <c r="K150" i="21"/>
  <c r="L150" i="21"/>
  <c r="M150" i="21"/>
  <c r="N150" i="21"/>
  <c r="O150" i="21"/>
  <c r="P150" i="21"/>
  <c r="Q150" i="21"/>
  <c r="R150" i="21"/>
  <c r="S150" i="21"/>
  <c r="T150" i="21"/>
  <c r="U150" i="21"/>
  <c r="V150" i="21"/>
  <c r="W150" i="21"/>
  <c r="X150" i="21"/>
  <c r="Y150" i="21"/>
  <c r="B151" i="21"/>
  <c r="C151" i="21"/>
  <c r="D151" i="21"/>
  <c r="E151" i="21"/>
  <c r="F151" i="21"/>
  <c r="G151" i="21"/>
  <c r="H151" i="21"/>
  <c r="I151" i="21"/>
  <c r="J151" i="21"/>
  <c r="K151" i="21"/>
  <c r="L151" i="21"/>
  <c r="M151" i="21"/>
  <c r="N151" i="21"/>
  <c r="O151" i="21"/>
  <c r="P151" i="21"/>
  <c r="Q151" i="21"/>
  <c r="R151" i="21"/>
  <c r="S151" i="21"/>
  <c r="T151" i="21"/>
  <c r="U151" i="21"/>
  <c r="V151" i="21"/>
  <c r="W151" i="21"/>
  <c r="X151" i="21"/>
  <c r="Y151" i="21"/>
  <c r="B152" i="21"/>
  <c r="C152" i="21"/>
  <c r="D152" i="21"/>
  <c r="E152" i="21"/>
  <c r="F152" i="21"/>
  <c r="G152" i="21"/>
  <c r="H152" i="21"/>
  <c r="I152" i="21"/>
  <c r="J152" i="21"/>
  <c r="K152" i="21"/>
  <c r="L152" i="21"/>
  <c r="M152" i="21"/>
  <c r="N152" i="21"/>
  <c r="O152" i="21"/>
  <c r="P152" i="21"/>
  <c r="Q152" i="21"/>
  <c r="R152" i="21"/>
  <c r="S152" i="21"/>
  <c r="T152" i="21"/>
  <c r="U152" i="21"/>
  <c r="V152" i="21"/>
  <c r="W152" i="21"/>
  <c r="X152" i="21"/>
  <c r="Y152" i="21"/>
  <c r="B153" i="21"/>
  <c r="C153" i="21"/>
  <c r="D153" i="21"/>
  <c r="E153" i="21"/>
  <c r="F153" i="21"/>
  <c r="G153" i="21"/>
  <c r="H153" i="21"/>
  <c r="I153" i="21"/>
  <c r="J153" i="21"/>
  <c r="K153" i="21"/>
  <c r="L153" i="21"/>
  <c r="M153" i="21"/>
  <c r="N153" i="21"/>
  <c r="O153" i="21"/>
  <c r="P153" i="21"/>
  <c r="Q153" i="21"/>
  <c r="R153" i="21"/>
  <c r="S153" i="21"/>
  <c r="T153" i="21"/>
  <c r="U153" i="21"/>
  <c r="V153" i="21"/>
  <c r="W153" i="21"/>
  <c r="X153" i="21"/>
  <c r="Y153" i="21"/>
  <c r="B154" i="21"/>
  <c r="C154" i="21"/>
  <c r="D154" i="21"/>
  <c r="E154" i="21"/>
  <c r="F154" i="21"/>
  <c r="G154" i="21"/>
  <c r="H154" i="21"/>
  <c r="I154" i="21"/>
  <c r="J154" i="21"/>
  <c r="K154" i="21"/>
  <c r="L154" i="21"/>
  <c r="M154" i="21"/>
  <c r="N154" i="21"/>
  <c r="O154" i="21"/>
  <c r="P154" i="21"/>
  <c r="Q154" i="21"/>
  <c r="R154" i="21"/>
  <c r="S154" i="21"/>
  <c r="T154" i="21"/>
  <c r="U154" i="21"/>
  <c r="V154" i="21"/>
  <c r="W154" i="21"/>
  <c r="X154" i="21"/>
  <c r="Y154" i="21"/>
  <c r="B155" i="21"/>
  <c r="C155" i="21"/>
  <c r="D155" i="21"/>
  <c r="E155" i="21"/>
  <c r="F155" i="21"/>
  <c r="G155" i="21"/>
  <c r="H155" i="21"/>
  <c r="I155" i="21"/>
  <c r="J155" i="21"/>
  <c r="K155" i="21"/>
  <c r="L155" i="21"/>
  <c r="M155" i="21"/>
  <c r="N155" i="21"/>
  <c r="O155" i="21"/>
  <c r="P155" i="21"/>
  <c r="Q155" i="21"/>
  <c r="R155" i="21"/>
  <c r="S155" i="21"/>
  <c r="T155" i="21"/>
  <c r="U155" i="21"/>
  <c r="V155" i="21"/>
  <c r="W155" i="21"/>
  <c r="X155" i="21"/>
  <c r="Y155" i="21"/>
  <c r="B156" i="21"/>
  <c r="C156" i="21"/>
  <c r="D156" i="21"/>
  <c r="E156" i="21"/>
  <c r="F156" i="21"/>
  <c r="G156" i="21"/>
  <c r="H156" i="21"/>
  <c r="I156" i="21"/>
  <c r="J156" i="21"/>
  <c r="K156" i="21"/>
  <c r="L156" i="21"/>
  <c r="M156" i="21"/>
  <c r="N156" i="21"/>
  <c r="O156" i="21"/>
  <c r="P156" i="21"/>
  <c r="Q156" i="21"/>
  <c r="R156" i="21"/>
  <c r="S156" i="21"/>
  <c r="T156" i="21"/>
  <c r="U156" i="21"/>
  <c r="V156" i="21"/>
  <c r="W156" i="21"/>
  <c r="X156" i="21"/>
  <c r="Y156" i="21"/>
  <c r="B157" i="21"/>
  <c r="C157" i="21"/>
  <c r="D157" i="21"/>
  <c r="E157" i="21"/>
  <c r="F157" i="21"/>
  <c r="G157" i="21"/>
  <c r="H157" i="21"/>
  <c r="I157" i="21"/>
  <c r="J157" i="21"/>
  <c r="K157" i="21"/>
  <c r="L157" i="21"/>
  <c r="M157" i="21"/>
  <c r="N157" i="21"/>
  <c r="O157" i="21"/>
  <c r="P157" i="21"/>
  <c r="Q157" i="21"/>
  <c r="R157" i="21"/>
  <c r="S157" i="21"/>
  <c r="T157" i="21"/>
  <c r="U157" i="21"/>
  <c r="V157" i="21"/>
  <c r="W157" i="21"/>
  <c r="X157" i="21"/>
  <c r="Y157" i="21"/>
  <c r="B158" i="21"/>
  <c r="C158" i="21"/>
  <c r="D158" i="21"/>
  <c r="E158" i="21"/>
  <c r="F158" i="21"/>
  <c r="G158" i="21"/>
  <c r="H158" i="21"/>
  <c r="I158" i="21"/>
  <c r="J158" i="21"/>
  <c r="K158" i="21"/>
  <c r="L158" i="21"/>
  <c r="M158" i="21"/>
  <c r="N158" i="21"/>
  <c r="O158" i="21"/>
  <c r="P158" i="21"/>
  <c r="Q158" i="21"/>
  <c r="R158" i="21"/>
  <c r="S158" i="21"/>
  <c r="T158" i="21"/>
  <c r="U158" i="21"/>
  <c r="V158" i="21"/>
  <c r="W158" i="21"/>
  <c r="X158" i="21"/>
  <c r="Y158" i="21"/>
  <c r="B159" i="21"/>
  <c r="C159" i="21"/>
  <c r="D159" i="21"/>
  <c r="E159" i="21"/>
  <c r="F159" i="21"/>
  <c r="G159" i="21"/>
  <c r="H159" i="21"/>
  <c r="I159" i="21"/>
  <c r="J159" i="21"/>
  <c r="K159" i="21"/>
  <c r="L159" i="21"/>
  <c r="M159" i="21"/>
  <c r="N159" i="21"/>
  <c r="O159" i="21"/>
  <c r="P159" i="21"/>
  <c r="Q159" i="21"/>
  <c r="R159" i="21"/>
  <c r="S159" i="21"/>
  <c r="T159" i="21"/>
  <c r="U159" i="21"/>
  <c r="V159" i="21"/>
  <c r="W159" i="21"/>
  <c r="X159" i="21"/>
  <c r="Y159" i="21"/>
  <c r="B160" i="21"/>
  <c r="C160" i="21"/>
  <c r="D160" i="21"/>
  <c r="E160" i="21"/>
  <c r="F160" i="21"/>
  <c r="G160" i="21"/>
  <c r="H160" i="21"/>
  <c r="I160" i="21"/>
  <c r="J160" i="21"/>
  <c r="K160" i="21"/>
  <c r="L160" i="21"/>
  <c r="M160" i="21"/>
  <c r="N160" i="21"/>
  <c r="O160" i="21"/>
  <c r="P160" i="21"/>
  <c r="Q160" i="21"/>
  <c r="R160" i="21"/>
  <c r="S160" i="21"/>
  <c r="T160" i="21"/>
  <c r="U160" i="21"/>
  <c r="V160" i="21"/>
  <c r="W160" i="21"/>
  <c r="X160" i="21"/>
  <c r="Y160" i="21"/>
  <c r="B161" i="21"/>
  <c r="C161" i="21"/>
  <c r="D161" i="21"/>
  <c r="E161" i="21"/>
  <c r="F161" i="21"/>
  <c r="G161" i="21"/>
  <c r="H161" i="21"/>
  <c r="I161" i="21"/>
  <c r="J161" i="21"/>
  <c r="K161" i="21"/>
  <c r="L161" i="21"/>
  <c r="M161" i="21"/>
  <c r="N161" i="21"/>
  <c r="O161" i="21"/>
  <c r="P161" i="21"/>
  <c r="Q161" i="21"/>
  <c r="R161" i="21"/>
  <c r="S161" i="21"/>
  <c r="T161" i="21"/>
  <c r="U161" i="21"/>
  <c r="V161" i="21"/>
  <c r="W161" i="21"/>
  <c r="X161" i="21"/>
  <c r="Y161" i="21"/>
  <c r="B162" i="21"/>
  <c r="C162" i="21"/>
  <c r="D162" i="21"/>
  <c r="E162" i="21"/>
  <c r="F162" i="21"/>
  <c r="G162" i="21"/>
  <c r="H162" i="21"/>
  <c r="I162" i="21"/>
  <c r="J162" i="21"/>
  <c r="K162" i="21"/>
  <c r="L162" i="21"/>
  <c r="M162" i="21"/>
  <c r="N162" i="21"/>
  <c r="O162" i="21"/>
  <c r="P162" i="21"/>
  <c r="Q162" i="21"/>
  <c r="R162" i="21"/>
  <c r="S162" i="21"/>
  <c r="T162" i="21"/>
  <c r="U162" i="21"/>
  <c r="V162" i="21"/>
  <c r="W162" i="21"/>
  <c r="X162" i="21"/>
  <c r="Y162" i="21"/>
  <c r="B163" i="21"/>
  <c r="C163" i="21"/>
  <c r="D163" i="21"/>
  <c r="E163" i="21"/>
  <c r="F163" i="21"/>
  <c r="G163" i="21"/>
  <c r="H163" i="21"/>
  <c r="I163" i="21"/>
  <c r="J163" i="21"/>
  <c r="K163" i="21"/>
  <c r="L163" i="21"/>
  <c r="M163" i="21"/>
  <c r="N163" i="21"/>
  <c r="O163" i="21"/>
  <c r="P163" i="21"/>
  <c r="Q163" i="21"/>
  <c r="R163" i="21"/>
  <c r="S163" i="21"/>
  <c r="T163" i="21"/>
  <c r="U163" i="21"/>
  <c r="V163" i="21"/>
  <c r="W163" i="21"/>
  <c r="X163" i="21"/>
  <c r="Y163" i="21"/>
  <c r="B164" i="21"/>
  <c r="C164" i="21"/>
  <c r="D164" i="21"/>
  <c r="E164" i="21"/>
  <c r="F164" i="21"/>
  <c r="G164" i="21"/>
  <c r="H164" i="21"/>
  <c r="I164" i="21"/>
  <c r="J164" i="21"/>
  <c r="K164" i="21"/>
  <c r="L164" i="21"/>
  <c r="M164" i="21"/>
  <c r="N164" i="21"/>
  <c r="O164" i="21"/>
  <c r="P164" i="21"/>
  <c r="Q164" i="21"/>
  <c r="R164" i="21"/>
  <c r="S164" i="21"/>
  <c r="T164" i="21"/>
  <c r="U164" i="21"/>
  <c r="V164" i="21"/>
  <c r="W164" i="21"/>
  <c r="X164" i="21"/>
  <c r="Y164" i="21"/>
  <c r="B165" i="21"/>
  <c r="C165" i="21"/>
  <c r="D165" i="21"/>
  <c r="E165" i="21"/>
  <c r="F165" i="21"/>
  <c r="G165" i="21"/>
  <c r="H165" i="21"/>
  <c r="I165" i="21"/>
  <c r="J165" i="21"/>
  <c r="K165" i="21"/>
  <c r="L165" i="21"/>
  <c r="M165" i="21"/>
  <c r="N165" i="21"/>
  <c r="O165" i="21"/>
  <c r="P165" i="21"/>
  <c r="Q165" i="21"/>
  <c r="R165" i="21"/>
  <c r="S165" i="21"/>
  <c r="T165" i="21"/>
  <c r="U165" i="21"/>
  <c r="V165" i="21"/>
  <c r="W165" i="21"/>
  <c r="X165" i="21"/>
  <c r="Y165" i="21"/>
  <c r="B166" i="21"/>
  <c r="C166" i="21"/>
  <c r="D166" i="21"/>
  <c r="E166" i="21"/>
  <c r="F166" i="21"/>
  <c r="G166" i="21"/>
  <c r="H166" i="21"/>
  <c r="I166" i="21"/>
  <c r="J166" i="21"/>
  <c r="K166" i="21"/>
  <c r="L166" i="21"/>
  <c r="M166" i="21"/>
  <c r="N166" i="21"/>
  <c r="O166" i="21"/>
  <c r="P166" i="21"/>
  <c r="Q166" i="21"/>
  <c r="R166" i="21"/>
  <c r="S166" i="21"/>
  <c r="T166" i="21"/>
  <c r="U166" i="21"/>
  <c r="V166" i="21"/>
  <c r="W166" i="21"/>
  <c r="X166" i="21"/>
  <c r="Y166" i="21"/>
  <c r="B167" i="21"/>
  <c r="C167" i="21"/>
  <c r="D167" i="21"/>
  <c r="E167" i="21"/>
  <c r="F167" i="21"/>
  <c r="G167" i="21"/>
  <c r="H167" i="21"/>
  <c r="I167" i="21"/>
  <c r="J167" i="21"/>
  <c r="K167" i="21"/>
  <c r="L167" i="21"/>
  <c r="M167" i="21"/>
  <c r="N167" i="21"/>
  <c r="O167" i="21"/>
  <c r="P167" i="21"/>
  <c r="Q167" i="21"/>
  <c r="R167" i="21"/>
  <c r="S167" i="21"/>
  <c r="T167" i="21"/>
  <c r="U167" i="21"/>
  <c r="V167" i="21"/>
  <c r="W167" i="21"/>
  <c r="X167" i="21"/>
  <c r="Y167" i="21"/>
  <c r="B168" i="21"/>
  <c r="C168" i="21"/>
  <c r="D168" i="21"/>
  <c r="E168" i="21"/>
  <c r="F168" i="21"/>
  <c r="G168" i="21"/>
  <c r="H168" i="21"/>
  <c r="I168" i="21"/>
  <c r="J168" i="21"/>
  <c r="K168" i="21"/>
  <c r="L168" i="21"/>
  <c r="M168" i="21"/>
  <c r="N168" i="21"/>
  <c r="O168" i="21"/>
  <c r="P168" i="21"/>
  <c r="Q168" i="21"/>
  <c r="R168" i="21"/>
  <c r="S168" i="21"/>
  <c r="T168" i="21"/>
  <c r="U168" i="21"/>
  <c r="V168" i="21"/>
  <c r="W168" i="21"/>
  <c r="X168" i="21"/>
  <c r="Y168" i="21"/>
  <c r="B169" i="21"/>
  <c r="C169" i="21"/>
  <c r="D169" i="21"/>
  <c r="E169" i="21"/>
  <c r="F169" i="21"/>
  <c r="G169" i="21"/>
  <c r="H169" i="21"/>
  <c r="I169" i="21"/>
  <c r="J169" i="21"/>
  <c r="K169" i="21"/>
  <c r="L169" i="21"/>
  <c r="M169" i="21"/>
  <c r="N169" i="21"/>
  <c r="O169" i="21"/>
  <c r="P169" i="21"/>
  <c r="Q169" i="21"/>
  <c r="R169" i="21"/>
  <c r="S169" i="21"/>
  <c r="T169" i="21"/>
  <c r="U169" i="21"/>
  <c r="V169" i="21"/>
  <c r="W169" i="21"/>
  <c r="X169" i="21"/>
  <c r="Y169" i="21"/>
  <c r="B170" i="21"/>
  <c r="C170" i="21"/>
  <c r="D170" i="21"/>
  <c r="E170" i="21"/>
  <c r="F170" i="21"/>
  <c r="G170" i="21"/>
  <c r="H170" i="21"/>
  <c r="I170" i="21"/>
  <c r="J170" i="21"/>
  <c r="K170" i="21"/>
  <c r="L170" i="21"/>
  <c r="M170" i="21"/>
  <c r="N170" i="21"/>
  <c r="O170" i="21"/>
  <c r="P170" i="21"/>
  <c r="Q170" i="21"/>
  <c r="R170" i="21"/>
  <c r="S170" i="21"/>
  <c r="T170" i="21"/>
  <c r="U170" i="21"/>
  <c r="V170" i="21"/>
  <c r="W170" i="21"/>
  <c r="X170" i="21"/>
  <c r="Y170" i="21"/>
  <c r="B171" i="21"/>
  <c r="C171" i="21"/>
  <c r="D171" i="21"/>
  <c r="E171" i="21"/>
  <c r="F171" i="21"/>
  <c r="G171" i="21"/>
  <c r="H171" i="21"/>
  <c r="I171" i="21"/>
  <c r="J171" i="21"/>
  <c r="K171" i="21"/>
  <c r="L171" i="21"/>
  <c r="M171" i="21"/>
  <c r="N171" i="21"/>
  <c r="O171" i="21"/>
  <c r="P171" i="21"/>
  <c r="Q171" i="21"/>
  <c r="R171" i="21"/>
  <c r="S171" i="21"/>
  <c r="T171" i="21"/>
  <c r="U171" i="21"/>
  <c r="V171" i="21"/>
  <c r="W171" i="21"/>
  <c r="X171" i="21"/>
  <c r="Y171" i="21"/>
  <c r="B172" i="21"/>
  <c r="C172" i="21"/>
  <c r="D172" i="21"/>
  <c r="E172" i="21"/>
  <c r="F172" i="21"/>
  <c r="G172" i="21"/>
  <c r="H172" i="21"/>
  <c r="I172" i="21"/>
  <c r="J172" i="21"/>
  <c r="K172" i="21"/>
  <c r="L172" i="21"/>
  <c r="M172" i="21"/>
  <c r="N172" i="21"/>
  <c r="O172" i="21"/>
  <c r="P172" i="21"/>
  <c r="Q172" i="21"/>
  <c r="R172" i="21"/>
  <c r="S172" i="21"/>
  <c r="T172" i="21"/>
  <c r="U172" i="21"/>
  <c r="V172" i="21"/>
  <c r="W172" i="21"/>
  <c r="X172" i="21"/>
  <c r="Y172" i="21"/>
  <c r="B173" i="21"/>
  <c r="C173" i="21"/>
  <c r="D173" i="21"/>
  <c r="E173" i="21"/>
  <c r="F173" i="21"/>
  <c r="G173" i="21"/>
  <c r="H173" i="21"/>
  <c r="I173" i="21"/>
  <c r="J173" i="21"/>
  <c r="K173" i="21"/>
  <c r="L173" i="21"/>
  <c r="M173" i="21"/>
  <c r="N173" i="21"/>
  <c r="O173" i="21"/>
  <c r="P173" i="21"/>
  <c r="Q173" i="21"/>
  <c r="R173" i="21"/>
  <c r="S173" i="21"/>
  <c r="T173" i="21"/>
  <c r="U173" i="21"/>
  <c r="V173" i="21"/>
  <c r="W173" i="21"/>
  <c r="X173" i="21"/>
  <c r="Y173" i="21"/>
  <c r="B174" i="21"/>
  <c r="C174" i="21"/>
  <c r="D174" i="21"/>
  <c r="E174" i="21"/>
  <c r="F174" i="21"/>
  <c r="G174" i="21"/>
  <c r="H174" i="21"/>
  <c r="I174" i="21"/>
  <c r="J174" i="21"/>
  <c r="K174" i="21"/>
  <c r="L174" i="21"/>
  <c r="M174" i="21"/>
  <c r="N174" i="21"/>
  <c r="O174" i="21"/>
  <c r="P174" i="21"/>
  <c r="Q174" i="21"/>
  <c r="R174" i="21"/>
  <c r="S174" i="21"/>
  <c r="T174" i="21"/>
  <c r="U174" i="21"/>
  <c r="V174" i="21"/>
  <c r="W174" i="21"/>
  <c r="X174" i="21"/>
  <c r="Y174" i="21"/>
  <c r="B175" i="21"/>
  <c r="C175" i="21"/>
  <c r="D175" i="21"/>
  <c r="E175" i="21"/>
  <c r="F175" i="21"/>
  <c r="G175" i="21"/>
  <c r="H175" i="21"/>
  <c r="I175" i="21"/>
  <c r="J175" i="21"/>
  <c r="K175" i="21"/>
  <c r="L175" i="21"/>
  <c r="M175" i="21"/>
  <c r="N175" i="21"/>
  <c r="O175" i="21"/>
  <c r="P175" i="21"/>
  <c r="Q175" i="21"/>
  <c r="R175" i="21"/>
  <c r="S175" i="21"/>
  <c r="T175" i="21"/>
  <c r="U175" i="21"/>
  <c r="V175" i="21"/>
  <c r="W175" i="21"/>
  <c r="X175" i="21"/>
  <c r="Y175" i="21"/>
  <c r="B176" i="21"/>
  <c r="C176" i="21"/>
  <c r="D176" i="21"/>
  <c r="E176" i="21"/>
  <c r="F176" i="21"/>
  <c r="G176" i="21"/>
  <c r="H176" i="21"/>
  <c r="I176" i="21"/>
  <c r="J176" i="21"/>
  <c r="K176" i="21"/>
  <c r="L176" i="21"/>
  <c r="M176" i="21"/>
  <c r="N176" i="21"/>
  <c r="O176" i="21"/>
  <c r="P176" i="21"/>
  <c r="Q176" i="21"/>
  <c r="R176" i="21"/>
  <c r="S176" i="21"/>
  <c r="T176" i="21"/>
  <c r="U176" i="21"/>
  <c r="V176" i="21"/>
  <c r="W176" i="21"/>
  <c r="X176" i="21"/>
  <c r="Y176" i="21"/>
  <c r="B177" i="21"/>
  <c r="C177" i="21"/>
  <c r="D177" i="21"/>
  <c r="E177" i="21"/>
  <c r="F177" i="21"/>
  <c r="G177" i="21"/>
  <c r="H177" i="21"/>
  <c r="I177" i="21"/>
  <c r="J177" i="21"/>
  <c r="K177" i="21"/>
  <c r="L177" i="21"/>
  <c r="M177" i="21"/>
  <c r="N177" i="21"/>
  <c r="O177" i="21"/>
  <c r="P177" i="21"/>
  <c r="Q177" i="21"/>
  <c r="R177" i="21"/>
  <c r="S177" i="21"/>
  <c r="T177" i="21"/>
  <c r="U177" i="21"/>
  <c r="V177" i="21"/>
  <c r="W177" i="21"/>
  <c r="X177" i="21"/>
  <c r="Y177" i="21"/>
  <c r="B178" i="21"/>
  <c r="C178" i="21"/>
  <c r="D178" i="21"/>
  <c r="E178" i="21"/>
  <c r="F178" i="21"/>
  <c r="G178" i="21"/>
  <c r="H178" i="21"/>
  <c r="I178" i="21"/>
  <c r="J178" i="21"/>
  <c r="K178" i="21"/>
  <c r="L178" i="21"/>
  <c r="M178" i="21"/>
  <c r="N178" i="21"/>
  <c r="O178" i="21"/>
  <c r="P178" i="21"/>
  <c r="Q178" i="21"/>
  <c r="R178" i="21"/>
  <c r="S178" i="21"/>
  <c r="T178" i="21"/>
  <c r="U178" i="21"/>
  <c r="V178" i="21"/>
  <c r="W178" i="21"/>
  <c r="X178" i="21"/>
  <c r="Y178" i="21"/>
  <c r="B179" i="21"/>
  <c r="C179" i="21"/>
  <c r="D179" i="21"/>
  <c r="E179" i="21"/>
  <c r="F179" i="21"/>
  <c r="G179" i="21"/>
  <c r="H179" i="21"/>
  <c r="I179" i="21"/>
  <c r="J179" i="21"/>
  <c r="K179" i="21"/>
  <c r="L179" i="21"/>
  <c r="M179" i="21"/>
  <c r="N179" i="21"/>
  <c r="O179" i="21"/>
  <c r="P179" i="21"/>
  <c r="Q179" i="21"/>
  <c r="R179" i="21"/>
  <c r="S179" i="21"/>
  <c r="T179" i="21"/>
  <c r="U179" i="21"/>
  <c r="V179" i="21"/>
  <c r="W179" i="21"/>
  <c r="X179" i="21"/>
  <c r="Y179" i="21"/>
  <c r="B180" i="21"/>
  <c r="C180" i="21"/>
  <c r="D180" i="21"/>
  <c r="E180" i="21"/>
  <c r="F180" i="21"/>
  <c r="G180" i="21"/>
  <c r="H180" i="21"/>
  <c r="I180" i="21"/>
  <c r="J180" i="21"/>
  <c r="K180" i="21"/>
  <c r="L180" i="21"/>
  <c r="M180" i="21"/>
  <c r="N180" i="21"/>
  <c r="O180" i="21"/>
  <c r="P180" i="21"/>
  <c r="Q180" i="21"/>
  <c r="R180" i="21"/>
  <c r="S180" i="21"/>
  <c r="T180" i="21"/>
  <c r="U180" i="21"/>
  <c r="V180" i="21"/>
  <c r="W180" i="21"/>
  <c r="X180" i="21"/>
  <c r="Y180" i="21"/>
  <c r="B181" i="21"/>
  <c r="C181" i="21"/>
  <c r="D181" i="21"/>
  <c r="E181" i="21"/>
  <c r="F181" i="21"/>
  <c r="G181" i="21"/>
  <c r="H181" i="21"/>
  <c r="I181" i="21"/>
  <c r="J181" i="21"/>
  <c r="K181" i="21"/>
  <c r="L181" i="21"/>
  <c r="M181" i="21"/>
  <c r="N181" i="21"/>
  <c r="O181" i="21"/>
  <c r="P181" i="21"/>
  <c r="Q181" i="21"/>
  <c r="R181" i="21"/>
  <c r="S181" i="21"/>
  <c r="T181" i="21"/>
  <c r="U181" i="21"/>
  <c r="V181" i="21"/>
  <c r="W181" i="21"/>
  <c r="X181" i="21"/>
  <c r="Y181" i="21"/>
  <c r="B182" i="21"/>
  <c r="C182" i="21"/>
  <c r="D182" i="21"/>
  <c r="E182" i="21"/>
  <c r="F182" i="21"/>
  <c r="G182" i="21"/>
  <c r="H182" i="21"/>
  <c r="I182" i="21"/>
  <c r="J182" i="21"/>
  <c r="K182" i="21"/>
  <c r="L182" i="21"/>
  <c r="M182" i="21"/>
  <c r="N182" i="21"/>
  <c r="O182" i="21"/>
  <c r="P182" i="21"/>
  <c r="Q182" i="21"/>
  <c r="R182" i="21"/>
  <c r="S182" i="21"/>
  <c r="T182" i="21"/>
  <c r="U182" i="21"/>
  <c r="V182" i="21"/>
  <c r="W182" i="21"/>
  <c r="X182" i="21"/>
  <c r="Y182" i="21"/>
  <c r="B183" i="21"/>
  <c r="C183" i="21"/>
  <c r="D183" i="21"/>
  <c r="E183" i="21"/>
  <c r="F183" i="21"/>
  <c r="G183" i="21"/>
  <c r="H183" i="21"/>
  <c r="I183" i="21"/>
  <c r="J183" i="21"/>
  <c r="K183" i="21"/>
  <c r="L183" i="21"/>
  <c r="M183" i="21"/>
  <c r="N183" i="21"/>
  <c r="O183" i="21"/>
  <c r="P183" i="21"/>
  <c r="Q183" i="21"/>
  <c r="R183" i="21"/>
  <c r="S183" i="21"/>
  <c r="T183" i="21"/>
  <c r="U183" i="21"/>
  <c r="V183" i="21"/>
  <c r="W183" i="21"/>
  <c r="X183" i="21"/>
  <c r="Y183" i="21"/>
  <c r="B184" i="21"/>
  <c r="C184" i="21"/>
  <c r="D184" i="21"/>
  <c r="E184" i="21"/>
  <c r="F184" i="21"/>
  <c r="G184" i="21"/>
  <c r="H184" i="21"/>
  <c r="I184" i="21"/>
  <c r="J184" i="21"/>
  <c r="K184" i="21"/>
  <c r="L184" i="21"/>
  <c r="M184" i="21"/>
  <c r="N184" i="21"/>
  <c r="O184" i="21"/>
  <c r="P184" i="21"/>
  <c r="Q184" i="21"/>
  <c r="R184" i="21"/>
  <c r="S184" i="21"/>
  <c r="T184" i="21"/>
  <c r="U184" i="21"/>
  <c r="V184" i="21"/>
  <c r="W184" i="21"/>
  <c r="X184" i="21"/>
  <c r="Y184" i="21"/>
  <c r="B185" i="21"/>
  <c r="C185" i="21"/>
  <c r="D185" i="21"/>
  <c r="E185" i="21"/>
  <c r="F185" i="21"/>
  <c r="G185" i="21"/>
  <c r="H185" i="21"/>
  <c r="I185" i="21"/>
  <c r="J185" i="21"/>
  <c r="K185" i="21"/>
  <c r="L185" i="21"/>
  <c r="M185" i="21"/>
  <c r="N185" i="21"/>
  <c r="O185" i="21"/>
  <c r="P185" i="21"/>
  <c r="Q185" i="21"/>
  <c r="R185" i="21"/>
  <c r="S185" i="21"/>
  <c r="T185" i="21"/>
  <c r="U185" i="21"/>
  <c r="V185" i="21"/>
  <c r="W185" i="21"/>
  <c r="X185" i="21"/>
  <c r="Y185" i="21"/>
  <c r="B186" i="21"/>
  <c r="C186" i="21"/>
  <c r="D186" i="21"/>
  <c r="E186" i="21"/>
  <c r="F186" i="21"/>
  <c r="G186" i="21"/>
  <c r="H186" i="21"/>
  <c r="I186" i="21"/>
  <c r="J186" i="21"/>
  <c r="K186" i="21"/>
  <c r="L186" i="21"/>
  <c r="M186" i="21"/>
  <c r="N186" i="21"/>
  <c r="O186" i="21"/>
  <c r="P186" i="21"/>
  <c r="Q186" i="21"/>
  <c r="R186" i="21"/>
  <c r="S186" i="21"/>
  <c r="T186" i="21"/>
  <c r="U186" i="21"/>
  <c r="V186" i="21"/>
  <c r="W186" i="21"/>
  <c r="X186" i="21"/>
  <c r="Y186" i="21"/>
  <c r="B187" i="21"/>
  <c r="C187" i="21"/>
  <c r="D187" i="21"/>
  <c r="E187" i="21"/>
  <c r="F187" i="21"/>
  <c r="G187" i="21"/>
  <c r="H187" i="21"/>
  <c r="I187" i="21"/>
  <c r="J187" i="21"/>
  <c r="K187" i="21"/>
  <c r="L187" i="21"/>
  <c r="M187" i="21"/>
  <c r="N187" i="21"/>
  <c r="O187" i="21"/>
  <c r="P187" i="21"/>
  <c r="Q187" i="21"/>
  <c r="R187" i="21"/>
  <c r="S187" i="21"/>
  <c r="T187" i="21"/>
  <c r="U187" i="21"/>
  <c r="V187" i="21"/>
  <c r="W187" i="21"/>
  <c r="X187" i="21"/>
  <c r="Y187" i="21"/>
  <c r="B188" i="21"/>
  <c r="C188" i="21"/>
  <c r="D188" i="21"/>
  <c r="E188" i="21"/>
  <c r="F188" i="21"/>
  <c r="G188" i="21"/>
  <c r="H188" i="21"/>
  <c r="I188" i="21"/>
  <c r="J188" i="21"/>
  <c r="K188" i="21"/>
  <c r="L188" i="21"/>
  <c r="M188" i="21"/>
  <c r="N188" i="21"/>
  <c r="O188" i="21"/>
  <c r="P188" i="21"/>
  <c r="Q188" i="21"/>
  <c r="R188" i="21"/>
  <c r="S188" i="21"/>
  <c r="T188" i="21"/>
  <c r="U188" i="21"/>
  <c r="V188" i="21"/>
  <c r="W188" i="21"/>
  <c r="X188" i="21"/>
  <c r="Y188" i="21"/>
  <c r="B189" i="21"/>
  <c r="C189" i="21"/>
  <c r="D189" i="21"/>
  <c r="E189" i="21"/>
  <c r="F189" i="21"/>
  <c r="G189" i="21"/>
  <c r="H189" i="21"/>
  <c r="I189" i="21"/>
  <c r="J189" i="21"/>
  <c r="K189" i="21"/>
  <c r="L189" i="21"/>
  <c r="M189" i="21"/>
  <c r="N189" i="21"/>
  <c r="O189" i="21"/>
  <c r="P189" i="21"/>
  <c r="Q189" i="21"/>
  <c r="R189" i="21"/>
  <c r="S189" i="21"/>
  <c r="T189" i="21"/>
  <c r="U189" i="21"/>
  <c r="V189" i="21"/>
  <c r="W189" i="21"/>
  <c r="X189" i="21"/>
  <c r="Y189" i="21"/>
  <c r="B190" i="21"/>
  <c r="C190" i="21"/>
  <c r="D190" i="21"/>
  <c r="E190" i="21"/>
  <c r="F190" i="21"/>
  <c r="G190" i="21"/>
  <c r="H190" i="21"/>
  <c r="I190" i="21"/>
  <c r="J190" i="21"/>
  <c r="K190" i="21"/>
  <c r="L190" i="21"/>
  <c r="M190" i="21"/>
  <c r="N190" i="21"/>
  <c r="O190" i="21"/>
  <c r="P190" i="21"/>
  <c r="Q190" i="21"/>
  <c r="R190" i="21"/>
  <c r="S190" i="21"/>
  <c r="T190" i="21"/>
  <c r="U190" i="21"/>
  <c r="V190" i="21"/>
  <c r="W190" i="21"/>
  <c r="X190" i="21"/>
  <c r="Y190" i="21"/>
  <c r="B191" i="21"/>
  <c r="C191" i="21"/>
  <c r="D191" i="21"/>
  <c r="E191" i="21"/>
  <c r="F191" i="21"/>
  <c r="G191" i="21"/>
  <c r="H191" i="21"/>
  <c r="I191" i="21"/>
  <c r="J191" i="21"/>
  <c r="K191" i="21"/>
  <c r="L191" i="21"/>
  <c r="M191" i="21"/>
  <c r="N191" i="21"/>
  <c r="O191" i="21"/>
  <c r="P191" i="21"/>
  <c r="Q191" i="21"/>
  <c r="R191" i="21"/>
  <c r="S191" i="21"/>
  <c r="T191" i="21"/>
  <c r="U191" i="21"/>
  <c r="V191" i="21"/>
  <c r="W191" i="21"/>
  <c r="X191" i="21"/>
  <c r="Y191" i="21"/>
  <c r="B192" i="21"/>
  <c r="C192" i="21"/>
  <c r="D192" i="21"/>
  <c r="E192" i="21"/>
  <c r="F192" i="21"/>
  <c r="G192" i="21"/>
  <c r="H192" i="21"/>
  <c r="I192" i="21"/>
  <c r="J192" i="21"/>
  <c r="K192" i="21"/>
  <c r="L192" i="21"/>
  <c r="M192" i="21"/>
  <c r="N192" i="21"/>
  <c r="O192" i="21"/>
  <c r="P192" i="21"/>
  <c r="Q192" i="21"/>
  <c r="R192" i="21"/>
  <c r="S192" i="21"/>
  <c r="T192" i="21"/>
  <c r="U192" i="21"/>
  <c r="V192" i="21"/>
  <c r="W192" i="21"/>
  <c r="X192" i="21"/>
  <c r="Y192" i="21"/>
  <c r="B193" i="21"/>
  <c r="C193" i="21"/>
  <c r="D193" i="21"/>
  <c r="E193" i="21"/>
  <c r="F193" i="21"/>
  <c r="G193" i="21"/>
  <c r="H193" i="21"/>
  <c r="I193" i="21"/>
  <c r="J193" i="21"/>
  <c r="K193" i="21"/>
  <c r="L193" i="21"/>
  <c r="M193" i="21"/>
  <c r="N193" i="21"/>
  <c r="O193" i="21"/>
  <c r="P193" i="21"/>
  <c r="Q193" i="21"/>
  <c r="R193" i="21"/>
  <c r="S193" i="21"/>
  <c r="T193" i="21"/>
  <c r="U193" i="21"/>
  <c r="V193" i="21"/>
  <c r="W193" i="21"/>
  <c r="X193" i="21"/>
  <c r="Y193" i="21"/>
  <c r="B194" i="21"/>
  <c r="C194" i="21"/>
  <c r="D194" i="21"/>
  <c r="E194" i="21"/>
  <c r="F194" i="21"/>
  <c r="G194" i="21"/>
  <c r="H194" i="21"/>
  <c r="I194" i="21"/>
  <c r="J194" i="21"/>
  <c r="K194" i="21"/>
  <c r="L194" i="21"/>
  <c r="M194" i="21"/>
  <c r="N194" i="21"/>
  <c r="O194" i="21"/>
  <c r="P194" i="21"/>
  <c r="Q194" i="21"/>
  <c r="R194" i="21"/>
  <c r="S194" i="21"/>
  <c r="T194" i="21"/>
  <c r="U194" i="21"/>
  <c r="V194" i="21"/>
  <c r="W194" i="21"/>
  <c r="X194" i="21"/>
  <c r="Y194" i="21"/>
  <c r="B195" i="21"/>
  <c r="C195" i="21"/>
  <c r="D195" i="21"/>
  <c r="E195" i="21"/>
  <c r="F195" i="21"/>
  <c r="G195" i="21"/>
  <c r="H195" i="21"/>
  <c r="I195" i="21"/>
  <c r="J195" i="21"/>
  <c r="K195" i="21"/>
  <c r="L195" i="21"/>
  <c r="M195" i="21"/>
  <c r="N195" i="21"/>
  <c r="O195" i="21"/>
  <c r="P195" i="21"/>
  <c r="Q195" i="21"/>
  <c r="R195" i="21"/>
  <c r="S195" i="21"/>
  <c r="T195" i="21"/>
  <c r="U195" i="21"/>
  <c r="V195" i="21"/>
  <c r="W195" i="21"/>
  <c r="X195" i="21"/>
  <c r="Y195" i="21"/>
  <c r="B196" i="21"/>
  <c r="C196" i="21"/>
  <c r="D196" i="21"/>
  <c r="E196" i="21"/>
  <c r="F196" i="21"/>
  <c r="G196" i="21"/>
  <c r="H196" i="21"/>
  <c r="I196" i="21"/>
  <c r="J196" i="21"/>
  <c r="K196" i="21"/>
  <c r="L196" i="21"/>
  <c r="M196" i="21"/>
  <c r="N196" i="21"/>
  <c r="O196" i="21"/>
  <c r="P196" i="21"/>
  <c r="Q196" i="21"/>
  <c r="R196" i="21"/>
  <c r="S196" i="21"/>
  <c r="T196" i="21"/>
  <c r="U196" i="21"/>
  <c r="V196" i="21"/>
  <c r="W196" i="21"/>
  <c r="X196" i="21"/>
  <c r="Y196" i="21"/>
  <c r="B197" i="21"/>
  <c r="C197" i="21"/>
  <c r="D197" i="21"/>
  <c r="E197" i="21"/>
  <c r="F197" i="21"/>
  <c r="G197" i="21"/>
  <c r="H197" i="21"/>
  <c r="I197" i="21"/>
  <c r="J197" i="21"/>
  <c r="K197" i="21"/>
  <c r="L197" i="21"/>
  <c r="M197" i="21"/>
  <c r="N197" i="21"/>
  <c r="O197" i="21"/>
  <c r="P197" i="21"/>
  <c r="Q197" i="21"/>
  <c r="R197" i="21"/>
  <c r="S197" i="21"/>
  <c r="T197" i="21"/>
  <c r="U197" i="21"/>
  <c r="V197" i="21"/>
  <c r="W197" i="21"/>
  <c r="X197" i="21"/>
  <c r="Y197" i="21"/>
  <c r="B198" i="21"/>
  <c r="C198" i="21"/>
  <c r="D198" i="21"/>
  <c r="E198" i="21"/>
  <c r="F198" i="21"/>
  <c r="G198" i="21"/>
  <c r="H198" i="21"/>
  <c r="I198" i="21"/>
  <c r="J198" i="21"/>
  <c r="K198" i="21"/>
  <c r="L198" i="21"/>
  <c r="M198" i="21"/>
  <c r="N198" i="21"/>
  <c r="O198" i="21"/>
  <c r="P198" i="21"/>
  <c r="Q198" i="21"/>
  <c r="R198" i="21"/>
  <c r="S198" i="21"/>
  <c r="T198" i="21"/>
  <c r="U198" i="21"/>
  <c r="V198" i="21"/>
  <c r="W198" i="21"/>
  <c r="X198" i="21"/>
  <c r="Y198" i="21"/>
  <c r="B199" i="21"/>
  <c r="C199" i="21"/>
  <c r="D199" i="21"/>
  <c r="E199" i="21"/>
  <c r="F199" i="21"/>
  <c r="G199" i="21"/>
  <c r="H199" i="21"/>
  <c r="I199" i="21"/>
  <c r="J199" i="21"/>
  <c r="K199" i="21"/>
  <c r="L199" i="21"/>
  <c r="M199" i="21"/>
  <c r="N199" i="21"/>
  <c r="O199" i="21"/>
  <c r="P199" i="21"/>
  <c r="Q199" i="21"/>
  <c r="R199" i="21"/>
  <c r="S199" i="21"/>
  <c r="T199" i="21"/>
  <c r="U199" i="21"/>
  <c r="V199" i="21"/>
  <c r="W199" i="21"/>
  <c r="X199" i="21"/>
  <c r="Y199" i="21"/>
  <c r="B200" i="21"/>
  <c r="C200" i="21"/>
  <c r="D200" i="21"/>
  <c r="E200" i="21"/>
  <c r="F200" i="21"/>
  <c r="G200" i="21"/>
  <c r="H200" i="21"/>
  <c r="I200" i="21"/>
  <c r="J200" i="21"/>
  <c r="K200" i="21"/>
  <c r="L200" i="21"/>
  <c r="M200" i="21"/>
  <c r="N200" i="21"/>
  <c r="O200" i="21"/>
  <c r="P200" i="21"/>
  <c r="Q200" i="21"/>
  <c r="R200" i="21"/>
  <c r="S200" i="21"/>
  <c r="T200" i="21"/>
  <c r="U200" i="21"/>
  <c r="V200" i="21"/>
  <c r="W200" i="21"/>
  <c r="X200" i="21"/>
  <c r="Y200" i="21"/>
  <c r="B201" i="21"/>
  <c r="C201" i="21"/>
  <c r="D201" i="21"/>
  <c r="E201" i="21"/>
  <c r="F201" i="21"/>
  <c r="G201" i="21"/>
  <c r="H201" i="21"/>
  <c r="I201" i="21"/>
  <c r="J201" i="21"/>
  <c r="K201" i="21"/>
  <c r="L201" i="21"/>
  <c r="M201" i="21"/>
  <c r="N201" i="21"/>
  <c r="O201" i="21"/>
  <c r="P201" i="21"/>
  <c r="Q201" i="21"/>
  <c r="R201" i="21"/>
  <c r="S201" i="21"/>
  <c r="T201" i="21"/>
  <c r="U201" i="21"/>
  <c r="V201" i="21"/>
  <c r="W201" i="21"/>
  <c r="X201" i="21"/>
  <c r="Y201" i="21"/>
  <c r="B202" i="21"/>
  <c r="C202" i="21"/>
  <c r="D202" i="21"/>
  <c r="E202" i="21"/>
  <c r="F202" i="21"/>
  <c r="G202" i="21"/>
  <c r="H202" i="21"/>
  <c r="I202" i="21"/>
  <c r="J202" i="21"/>
  <c r="K202" i="21"/>
  <c r="L202" i="21"/>
  <c r="M202" i="21"/>
  <c r="N202" i="21"/>
  <c r="O202" i="21"/>
  <c r="P202" i="21"/>
  <c r="Q202" i="21"/>
  <c r="R202" i="21"/>
  <c r="S202" i="21"/>
  <c r="T202" i="21"/>
  <c r="U202" i="21"/>
  <c r="V202" i="21"/>
  <c r="W202" i="21"/>
  <c r="X202" i="21"/>
  <c r="Y202" i="21"/>
  <c r="B203" i="21"/>
  <c r="C203" i="21"/>
  <c r="D203" i="21"/>
  <c r="E203" i="21"/>
  <c r="F203" i="21"/>
  <c r="G203" i="21"/>
  <c r="H203" i="21"/>
  <c r="I203" i="21"/>
  <c r="J203" i="21"/>
  <c r="K203" i="21"/>
  <c r="L203" i="21"/>
  <c r="M203" i="21"/>
  <c r="N203" i="21"/>
  <c r="O203" i="21"/>
  <c r="P203" i="21"/>
  <c r="Q203" i="21"/>
  <c r="R203" i="21"/>
  <c r="S203" i="21"/>
  <c r="T203" i="21"/>
  <c r="U203" i="21"/>
  <c r="V203" i="21"/>
  <c r="W203" i="21"/>
  <c r="X203" i="21"/>
  <c r="Y203" i="21"/>
  <c r="B204" i="21"/>
  <c r="C204" i="21"/>
  <c r="D204" i="21"/>
  <c r="E204" i="21"/>
  <c r="F204" i="21"/>
  <c r="G204" i="21"/>
  <c r="H204" i="21"/>
  <c r="I204" i="21"/>
  <c r="J204" i="21"/>
  <c r="K204" i="21"/>
  <c r="L204" i="21"/>
  <c r="M204" i="21"/>
  <c r="N204" i="21"/>
  <c r="O204" i="21"/>
  <c r="P204" i="21"/>
  <c r="Q204" i="21"/>
  <c r="R204" i="21"/>
  <c r="S204" i="21"/>
  <c r="T204" i="21"/>
  <c r="U204" i="21"/>
  <c r="V204" i="21"/>
  <c r="W204" i="21"/>
  <c r="X204" i="21"/>
  <c r="Y204" i="21"/>
  <c r="B205" i="21"/>
  <c r="C205" i="21"/>
  <c r="D205" i="21"/>
  <c r="E205" i="21"/>
  <c r="F205" i="21"/>
  <c r="G205" i="21"/>
  <c r="H205" i="21"/>
  <c r="I205" i="21"/>
  <c r="J205" i="21"/>
  <c r="K205" i="21"/>
  <c r="L205" i="21"/>
  <c r="M205" i="21"/>
  <c r="N205" i="21"/>
  <c r="O205" i="21"/>
  <c r="P205" i="21"/>
  <c r="Q205" i="21"/>
  <c r="R205" i="21"/>
  <c r="S205" i="21"/>
  <c r="T205" i="21"/>
  <c r="U205" i="21"/>
  <c r="V205" i="21"/>
  <c r="W205" i="21"/>
  <c r="X205" i="21"/>
  <c r="Y205" i="21"/>
  <c r="B206" i="21"/>
  <c r="C206" i="21"/>
  <c r="D206" i="21"/>
  <c r="E206" i="21"/>
  <c r="F206" i="21"/>
  <c r="G206" i="21"/>
  <c r="H206" i="21"/>
  <c r="I206" i="21"/>
  <c r="J206" i="21"/>
  <c r="K206" i="21"/>
  <c r="L206" i="21"/>
  <c r="M206" i="21"/>
  <c r="N206" i="21"/>
  <c r="O206" i="21"/>
  <c r="P206" i="21"/>
  <c r="Q206" i="21"/>
  <c r="R206" i="21"/>
  <c r="S206" i="21"/>
  <c r="T206" i="21"/>
  <c r="U206" i="21"/>
  <c r="V206" i="21"/>
  <c r="W206" i="21"/>
  <c r="X206" i="21"/>
  <c r="Y206" i="21"/>
  <c r="B207" i="21"/>
  <c r="C207" i="21"/>
  <c r="D207" i="21"/>
  <c r="E207" i="21"/>
  <c r="F207" i="21"/>
  <c r="G207" i="21"/>
  <c r="H207" i="21"/>
  <c r="I207" i="21"/>
  <c r="J207" i="21"/>
  <c r="K207" i="21"/>
  <c r="L207" i="21"/>
  <c r="M207" i="21"/>
  <c r="N207" i="21"/>
  <c r="O207" i="21"/>
  <c r="P207" i="21"/>
  <c r="Q207" i="21"/>
  <c r="R207" i="21"/>
  <c r="S207" i="21"/>
  <c r="T207" i="21"/>
  <c r="U207" i="21"/>
  <c r="V207" i="21"/>
  <c r="W207" i="21"/>
  <c r="X207" i="21"/>
  <c r="Y207" i="21"/>
  <c r="B208" i="21"/>
  <c r="C208" i="21"/>
  <c r="D208" i="21"/>
  <c r="E208" i="21"/>
  <c r="F208" i="21"/>
  <c r="G208" i="21"/>
  <c r="H208" i="21"/>
  <c r="I208" i="21"/>
  <c r="J208" i="21"/>
  <c r="K208" i="21"/>
  <c r="L208" i="21"/>
  <c r="M208" i="21"/>
  <c r="N208" i="21"/>
  <c r="O208" i="21"/>
  <c r="P208" i="21"/>
  <c r="Q208" i="21"/>
  <c r="R208" i="21"/>
  <c r="S208" i="21"/>
  <c r="T208" i="21"/>
  <c r="U208" i="21"/>
  <c r="V208" i="21"/>
  <c r="W208" i="21"/>
  <c r="X208" i="21"/>
  <c r="Y208" i="21"/>
  <c r="B209" i="21"/>
  <c r="C209" i="21"/>
  <c r="D209" i="21"/>
  <c r="E209" i="21"/>
  <c r="F209" i="21"/>
  <c r="G209" i="21"/>
  <c r="H209" i="21"/>
  <c r="I209" i="21"/>
  <c r="J209" i="21"/>
  <c r="K209" i="21"/>
  <c r="L209" i="21"/>
  <c r="M209" i="21"/>
  <c r="N209" i="21"/>
  <c r="O209" i="21"/>
  <c r="P209" i="21"/>
  <c r="Q209" i="21"/>
  <c r="R209" i="21"/>
  <c r="S209" i="21"/>
  <c r="T209" i="21"/>
  <c r="U209" i="21"/>
  <c r="V209" i="21"/>
  <c r="W209" i="21"/>
  <c r="X209" i="21"/>
  <c r="Y209" i="21"/>
  <c r="B210" i="21"/>
  <c r="C210" i="21"/>
  <c r="D210" i="21"/>
  <c r="E210" i="21"/>
  <c r="F210" i="21"/>
  <c r="G210" i="21"/>
  <c r="H210" i="21"/>
  <c r="I210" i="21"/>
  <c r="J210" i="21"/>
  <c r="K210" i="21"/>
  <c r="L210" i="21"/>
  <c r="M210" i="21"/>
  <c r="N210" i="21"/>
  <c r="O210" i="21"/>
  <c r="P210" i="21"/>
  <c r="Q210" i="21"/>
  <c r="R210" i="21"/>
  <c r="S210" i="21"/>
  <c r="T210" i="21"/>
  <c r="U210" i="21"/>
  <c r="V210" i="21"/>
  <c r="W210" i="21"/>
  <c r="X210" i="21"/>
  <c r="Y210" i="21"/>
  <c r="B211" i="21"/>
  <c r="C211" i="21"/>
  <c r="D211" i="21"/>
  <c r="E211" i="21"/>
  <c r="F211" i="21"/>
  <c r="G211" i="21"/>
  <c r="H211" i="21"/>
  <c r="I211" i="21"/>
  <c r="J211" i="21"/>
  <c r="K211" i="21"/>
  <c r="L211" i="21"/>
  <c r="M211" i="21"/>
  <c r="N211" i="21"/>
  <c r="O211" i="21"/>
  <c r="P211" i="21"/>
  <c r="Q211" i="21"/>
  <c r="R211" i="21"/>
  <c r="S211" i="21"/>
  <c r="T211" i="21"/>
  <c r="U211" i="21"/>
  <c r="V211" i="21"/>
  <c r="W211" i="21"/>
  <c r="X211" i="21"/>
  <c r="Y211" i="21"/>
  <c r="B212" i="21"/>
  <c r="C212" i="21"/>
  <c r="D212" i="21"/>
  <c r="E212" i="21"/>
  <c r="F212" i="21"/>
  <c r="G212" i="21"/>
  <c r="H212" i="21"/>
  <c r="I212" i="21"/>
  <c r="J212" i="21"/>
  <c r="K212" i="21"/>
  <c r="L212" i="21"/>
  <c r="M212" i="21"/>
  <c r="N212" i="21"/>
  <c r="O212" i="21"/>
  <c r="P212" i="21"/>
  <c r="Q212" i="21"/>
  <c r="R212" i="21"/>
  <c r="S212" i="21"/>
  <c r="T212" i="21"/>
  <c r="U212" i="21"/>
  <c r="V212" i="21"/>
  <c r="W212" i="21"/>
  <c r="X212" i="21"/>
  <c r="Y212" i="21"/>
  <c r="B213" i="21"/>
  <c r="C213" i="21"/>
  <c r="D213" i="21"/>
  <c r="E213" i="21"/>
  <c r="F213" i="21"/>
  <c r="G213" i="21"/>
  <c r="H213" i="21"/>
  <c r="I213" i="21"/>
  <c r="J213" i="21"/>
  <c r="K213" i="21"/>
  <c r="L213" i="21"/>
  <c r="M213" i="21"/>
  <c r="N213" i="21"/>
  <c r="O213" i="21"/>
  <c r="P213" i="21"/>
  <c r="Q213" i="21"/>
  <c r="R213" i="21"/>
  <c r="S213" i="21"/>
  <c r="T213" i="21"/>
  <c r="U213" i="21"/>
  <c r="V213" i="21"/>
  <c r="W213" i="21"/>
  <c r="X213" i="21"/>
  <c r="Y213" i="21"/>
  <c r="B214" i="21"/>
  <c r="C214" i="21"/>
  <c r="D214" i="21"/>
  <c r="E214" i="21"/>
  <c r="F214" i="21"/>
  <c r="G214" i="21"/>
  <c r="H214" i="21"/>
  <c r="I214" i="21"/>
  <c r="J214" i="21"/>
  <c r="K214" i="21"/>
  <c r="L214" i="21"/>
  <c r="M214" i="21"/>
  <c r="N214" i="21"/>
  <c r="O214" i="21"/>
  <c r="P214" i="21"/>
  <c r="Q214" i="21"/>
  <c r="R214" i="21"/>
  <c r="S214" i="21"/>
  <c r="T214" i="21"/>
  <c r="U214" i="21"/>
  <c r="V214" i="21"/>
  <c r="W214" i="21"/>
  <c r="X214" i="21"/>
  <c r="Y214" i="21"/>
  <c r="B215" i="21"/>
  <c r="C215" i="21"/>
  <c r="D215" i="21"/>
  <c r="E215" i="21"/>
  <c r="F215" i="21"/>
  <c r="G215" i="21"/>
  <c r="H215" i="21"/>
  <c r="I215" i="21"/>
  <c r="J215" i="21"/>
  <c r="K215" i="21"/>
  <c r="L215" i="21"/>
  <c r="M215" i="21"/>
  <c r="N215" i="21"/>
  <c r="O215" i="21"/>
  <c r="P215" i="21"/>
  <c r="Q215" i="21"/>
  <c r="R215" i="21"/>
  <c r="S215" i="21"/>
  <c r="T215" i="21"/>
  <c r="U215" i="21"/>
  <c r="V215" i="21"/>
  <c r="W215" i="21"/>
  <c r="X215" i="21"/>
  <c r="Y215" i="21"/>
  <c r="B216" i="21"/>
  <c r="C216" i="21"/>
  <c r="D216" i="21"/>
  <c r="E216" i="21"/>
  <c r="F216" i="21"/>
  <c r="G216" i="21"/>
  <c r="H216" i="21"/>
  <c r="I216" i="21"/>
  <c r="J216" i="21"/>
  <c r="K216" i="21"/>
  <c r="L216" i="21"/>
  <c r="M216" i="21"/>
  <c r="N216" i="21"/>
  <c r="O216" i="21"/>
  <c r="P216" i="21"/>
  <c r="Q216" i="21"/>
  <c r="R216" i="21"/>
  <c r="S216" i="21"/>
  <c r="T216" i="21"/>
  <c r="U216" i="21"/>
  <c r="V216" i="21"/>
  <c r="W216" i="21"/>
  <c r="X216" i="21"/>
  <c r="Y216" i="21"/>
  <c r="B217" i="21"/>
  <c r="C217" i="21"/>
  <c r="D217" i="21"/>
  <c r="E217" i="21"/>
  <c r="F217" i="21"/>
  <c r="G217" i="21"/>
  <c r="H217" i="21"/>
  <c r="I217" i="21"/>
  <c r="J217" i="21"/>
  <c r="K217" i="21"/>
  <c r="L217" i="21"/>
  <c r="M217" i="21"/>
  <c r="N217" i="21"/>
  <c r="O217" i="21"/>
  <c r="P217" i="21"/>
  <c r="Q217" i="21"/>
  <c r="R217" i="21"/>
  <c r="S217" i="21"/>
  <c r="T217" i="21"/>
  <c r="U217" i="21"/>
  <c r="V217" i="21"/>
  <c r="W217" i="21"/>
  <c r="X217" i="21"/>
  <c r="Y217" i="21"/>
  <c r="B218" i="21"/>
  <c r="C218" i="21"/>
  <c r="D218" i="21"/>
  <c r="E218" i="21"/>
  <c r="F218" i="21"/>
  <c r="G218" i="21"/>
  <c r="H218" i="21"/>
  <c r="I218" i="21"/>
  <c r="J218" i="21"/>
  <c r="K218" i="21"/>
  <c r="L218" i="21"/>
  <c r="M218" i="21"/>
  <c r="N218" i="21"/>
  <c r="O218" i="21"/>
  <c r="P218" i="21"/>
  <c r="Q218" i="21"/>
  <c r="R218" i="21"/>
  <c r="S218" i="21"/>
  <c r="T218" i="21"/>
  <c r="U218" i="21"/>
  <c r="V218" i="21"/>
  <c r="W218" i="21"/>
  <c r="X218" i="21"/>
  <c r="Y218" i="21"/>
  <c r="B219" i="21"/>
  <c r="C219" i="21"/>
  <c r="D219" i="21"/>
  <c r="E219" i="21"/>
  <c r="F219" i="21"/>
  <c r="G219" i="21"/>
  <c r="H219" i="21"/>
  <c r="I219" i="21"/>
  <c r="J219" i="21"/>
  <c r="K219" i="21"/>
  <c r="L219" i="21"/>
  <c r="M219" i="21"/>
  <c r="N219" i="21"/>
  <c r="O219" i="21"/>
  <c r="P219" i="21"/>
  <c r="Q219" i="21"/>
  <c r="R219" i="21"/>
  <c r="S219" i="21"/>
  <c r="T219" i="21"/>
  <c r="U219" i="21"/>
  <c r="V219" i="21"/>
  <c r="W219" i="21"/>
  <c r="X219" i="21"/>
  <c r="Y219" i="21"/>
  <c r="B220" i="21"/>
  <c r="C220" i="21"/>
  <c r="D220" i="21"/>
  <c r="E220" i="21"/>
  <c r="F220" i="21"/>
  <c r="G220" i="21"/>
  <c r="H220" i="21"/>
  <c r="I220" i="21"/>
  <c r="J220" i="21"/>
  <c r="K220" i="21"/>
  <c r="L220" i="21"/>
  <c r="M220" i="21"/>
  <c r="N220" i="21"/>
  <c r="O220" i="21"/>
  <c r="P220" i="21"/>
  <c r="Q220" i="21"/>
  <c r="R220" i="21"/>
  <c r="S220" i="21"/>
  <c r="T220" i="21"/>
  <c r="U220" i="21"/>
  <c r="V220" i="21"/>
  <c r="W220" i="21"/>
  <c r="X220" i="21"/>
  <c r="Y220" i="21"/>
  <c r="B221" i="21"/>
  <c r="C221" i="21"/>
  <c r="D221" i="21"/>
  <c r="E221" i="21"/>
  <c r="F221" i="21"/>
  <c r="G221" i="21"/>
  <c r="H221" i="21"/>
  <c r="I221" i="21"/>
  <c r="J221" i="21"/>
  <c r="K221" i="21"/>
  <c r="L221" i="21"/>
  <c r="M221" i="21"/>
  <c r="N221" i="21"/>
  <c r="O221" i="21"/>
  <c r="P221" i="21"/>
  <c r="Q221" i="21"/>
  <c r="R221" i="21"/>
  <c r="S221" i="21"/>
  <c r="T221" i="21"/>
  <c r="U221" i="21"/>
  <c r="V221" i="21"/>
  <c r="W221" i="21"/>
  <c r="X221" i="21"/>
  <c r="Y221" i="21"/>
  <c r="B222" i="21"/>
  <c r="C222" i="21"/>
  <c r="D222" i="21"/>
  <c r="E222" i="21"/>
  <c r="F222" i="21"/>
  <c r="G222" i="21"/>
  <c r="H222" i="21"/>
  <c r="I222" i="21"/>
  <c r="J222" i="21"/>
  <c r="K222" i="21"/>
  <c r="L222" i="21"/>
  <c r="M222" i="21"/>
  <c r="N222" i="21"/>
  <c r="O222" i="21"/>
  <c r="P222" i="21"/>
  <c r="Q222" i="21"/>
  <c r="R222" i="21"/>
  <c r="S222" i="21"/>
  <c r="T222" i="21"/>
  <c r="U222" i="21"/>
  <c r="V222" i="21"/>
  <c r="W222" i="21"/>
  <c r="X222" i="21"/>
  <c r="Y222" i="21"/>
  <c r="B223" i="21"/>
  <c r="C223" i="21"/>
  <c r="D223" i="21"/>
  <c r="E223" i="21"/>
  <c r="F223" i="21"/>
  <c r="G223" i="21"/>
  <c r="H223" i="21"/>
  <c r="I223" i="21"/>
  <c r="J223" i="21"/>
  <c r="K223" i="21"/>
  <c r="L223" i="21"/>
  <c r="M223" i="21"/>
  <c r="N223" i="21"/>
  <c r="O223" i="21"/>
  <c r="P223" i="21"/>
  <c r="Q223" i="21"/>
  <c r="R223" i="21"/>
  <c r="S223" i="21"/>
  <c r="T223" i="21"/>
  <c r="U223" i="21"/>
  <c r="V223" i="21"/>
  <c r="W223" i="21"/>
  <c r="X223" i="21"/>
  <c r="Y223" i="21"/>
  <c r="B224" i="21"/>
  <c r="C224" i="21"/>
  <c r="D224" i="21"/>
  <c r="E224" i="21"/>
  <c r="F224" i="21"/>
  <c r="G224" i="21"/>
  <c r="H224" i="21"/>
  <c r="I224" i="21"/>
  <c r="J224" i="21"/>
  <c r="K224" i="21"/>
  <c r="L224" i="21"/>
  <c r="M224" i="21"/>
  <c r="N224" i="21"/>
  <c r="O224" i="21"/>
  <c r="P224" i="21"/>
  <c r="Q224" i="21"/>
  <c r="R224" i="21"/>
  <c r="S224" i="21"/>
  <c r="T224" i="21"/>
  <c r="U224" i="21"/>
  <c r="V224" i="21"/>
  <c r="W224" i="21"/>
  <c r="X224" i="21"/>
  <c r="Y224" i="21"/>
  <c r="B225" i="21"/>
  <c r="C225" i="21"/>
  <c r="D225" i="21"/>
  <c r="E225" i="21"/>
  <c r="F225" i="21"/>
  <c r="G225" i="21"/>
  <c r="H225" i="21"/>
  <c r="I225" i="21"/>
  <c r="J225" i="21"/>
  <c r="K225" i="21"/>
  <c r="L225" i="21"/>
  <c r="M225" i="21"/>
  <c r="N225" i="21"/>
  <c r="O225" i="21"/>
  <c r="P225" i="21"/>
  <c r="Q225" i="21"/>
  <c r="R225" i="21"/>
  <c r="S225" i="21"/>
  <c r="T225" i="21"/>
  <c r="U225" i="21"/>
  <c r="V225" i="21"/>
  <c r="W225" i="21"/>
  <c r="X225" i="21"/>
  <c r="Y225" i="21"/>
  <c r="B226" i="21"/>
  <c r="C226" i="21"/>
  <c r="D226" i="21"/>
  <c r="E226" i="21"/>
  <c r="F226" i="21"/>
  <c r="G226" i="21"/>
  <c r="H226" i="21"/>
  <c r="I226" i="21"/>
  <c r="J226" i="21"/>
  <c r="K226" i="21"/>
  <c r="L226" i="21"/>
  <c r="M226" i="21"/>
  <c r="N226" i="21"/>
  <c r="O226" i="21"/>
  <c r="P226" i="21"/>
  <c r="Q226" i="21"/>
  <c r="R226" i="21"/>
  <c r="S226" i="21"/>
  <c r="T226" i="21"/>
  <c r="U226" i="21"/>
  <c r="V226" i="21"/>
  <c r="W226" i="21"/>
  <c r="X226" i="21"/>
  <c r="Y226" i="21"/>
  <c r="B227" i="21"/>
  <c r="C227" i="21"/>
  <c r="D227" i="21"/>
  <c r="E227" i="21"/>
  <c r="F227" i="21"/>
  <c r="G227" i="21"/>
  <c r="H227" i="21"/>
  <c r="I227" i="21"/>
  <c r="J227" i="21"/>
  <c r="K227" i="21"/>
  <c r="L227" i="21"/>
  <c r="M227" i="21"/>
  <c r="N227" i="21"/>
  <c r="O227" i="21"/>
  <c r="P227" i="21"/>
  <c r="Q227" i="21"/>
  <c r="R227" i="21"/>
  <c r="S227" i="21"/>
  <c r="T227" i="21"/>
  <c r="U227" i="21"/>
  <c r="V227" i="21"/>
  <c r="W227" i="21"/>
  <c r="X227" i="21"/>
  <c r="Y227" i="21"/>
  <c r="B228" i="21"/>
  <c r="C228" i="21"/>
  <c r="D228" i="21"/>
  <c r="E228" i="21"/>
  <c r="F228" i="21"/>
  <c r="G228" i="21"/>
  <c r="H228" i="21"/>
  <c r="I228" i="21"/>
  <c r="J228" i="21"/>
  <c r="K228" i="21"/>
  <c r="L228" i="21"/>
  <c r="M228" i="21"/>
  <c r="N228" i="21"/>
  <c r="O228" i="21"/>
  <c r="P228" i="21"/>
  <c r="Q228" i="21"/>
  <c r="R228" i="21"/>
  <c r="S228" i="21"/>
  <c r="T228" i="21"/>
  <c r="U228" i="21"/>
  <c r="V228" i="21"/>
  <c r="W228" i="21"/>
  <c r="X228" i="21"/>
  <c r="Y228" i="21"/>
  <c r="B229" i="21"/>
  <c r="C229" i="21"/>
  <c r="D229" i="21"/>
  <c r="E229" i="21"/>
  <c r="F229" i="21"/>
  <c r="G229" i="21"/>
  <c r="H229" i="21"/>
  <c r="I229" i="21"/>
  <c r="J229" i="21"/>
  <c r="K229" i="21"/>
  <c r="L229" i="21"/>
  <c r="M229" i="21"/>
  <c r="N229" i="21"/>
  <c r="O229" i="21"/>
  <c r="P229" i="21"/>
  <c r="Q229" i="21"/>
  <c r="R229" i="21"/>
  <c r="S229" i="21"/>
  <c r="T229" i="21"/>
  <c r="U229" i="21"/>
  <c r="V229" i="21"/>
  <c r="W229" i="21"/>
  <c r="X229" i="21"/>
  <c r="Y229" i="21"/>
  <c r="B230" i="21"/>
  <c r="C230" i="21"/>
  <c r="D230" i="21"/>
  <c r="E230" i="21"/>
  <c r="F230" i="21"/>
  <c r="G230" i="21"/>
  <c r="H230" i="21"/>
  <c r="I230" i="21"/>
  <c r="J230" i="21"/>
  <c r="K230" i="21"/>
  <c r="L230" i="21"/>
  <c r="M230" i="21"/>
  <c r="N230" i="21"/>
  <c r="O230" i="21"/>
  <c r="P230" i="21"/>
  <c r="Q230" i="21"/>
  <c r="R230" i="21"/>
  <c r="S230" i="21"/>
  <c r="T230" i="21"/>
  <c r="U230" i="21"/>
  <c r="V230" i="21"/>
  <c r="W230" i="21"/>
  <c r="X230" i="21"/>
  <c r="Y230" i="21"/>
  <c r="B231" i="21"/>
  <c r="C231" i="21"/>
  <c r="D231" i="21"/>
  <c r="E231" i="21"/>
  <c r="F231" i="21"/>
  <c r="G231" i="21"/>
  <c r="H231" i="21"/>
  <c r="I231" i="21"/>
  <c r="J231" i="21"/>
  <c r="K231" i="21"/>
  <c r="L231" i="21"/>
  <c r="M231" i="21"/>
  <c r="N231" i="21"/>
  <c r="O231" i="21"/>
  <c r="P231" i="21"/>
  <c r="Q231" i="21"/>
  <c r="R231" i="21"/>
  <c r="S231" i="21"/>
  <c r="T231" i="21"/>
  <c r="U231" i="21"/>
  <c r="V231" i="21"/>
  <c r="W231" i="21"/>
  <c r="X231" i="21"/>
  <c r="Y231" i="21"/>
  <c r="B232" i="21"/>
  <c r="C232" i="21"/>
  <c r="D232" i="21"/>
  <c r="E232" i="21"/>
  <c r="F232" i="21"/>
  <c r="G232" i="21"/>
  <c r="H232" i="21"/>
  <c r="I232" i="21"/>
  <c r="J232" i="21"/>
  <c r="K232" i="21"/>
  <c r="L232" i="21"/>
  <c r="M232" i="21"/>
  <c r="N232" i="21"/>
  <c r="O232" i="21"/>
  <c r="P232" i="21"/>
  <c r="Q232" i="21"/>
  <c r="R232" i="21"/>
  <c r="S232" i="21"/>
  <c r="T232" i="21"/>
  <c r="U232" i="21"/>
  <c r="V232" i="21"/>
  <c r="W232" i="21"/>
  <c r="X232" i="21"/>
  <c r="Y232" i="21"/>
  <c r="B233" i="21"/>
  <c r="C233" i="21"/>
  <c r="D233" i="21"/>
  <c r="E233" i="21"/>
  <c r="F233" i="21"/>
  <c r="G233" i="21"/>
  <c r="H233" i="21"/>
  <c r="I233" i="21"/>
  <c r="J233" i="21"/>
  <c r="K233" i="21"/>
  <c r="L233" i="21"/>
  <c r="M233" i="21"/>
  <c r="N233" i="21"/>
  <c r="O233" i="21"/>
  <c r="P233" i="21"/>
  <c r="Q233" i="21"/>
  <c r="R233" i="21"/>
  <c r="S233" i="21"/>
  <c r="T233" i="21"/>
  <c r="U233" i="21"/>
  <c r="V233" i="21"/>
  <c r="W233" i="21"/>
  <c r="X233" i="21"/>
  <c r="Y233" i="21"/>
  <c r="B234" i="21"/>
  <c r="C234" i="21"/>
  <c r="D234" i="21"/>
  <c r="E234" i="21"/>
  <c r="F234" i="21"/>
  <c r="G234" i="21"/>
  <c r="H234" i="21"/>
  <c r="I234" i="21"/>
  <c r="J234" i="21"/>
  <c r="K234" i="21"/>
  <c r="L234" i="21"/>
  <c r="M234" i="21"/>
  <c r="N234" i="21"/>
  <c r="O234" i="21"/>
  <c r="P234" i="21"/>
  <c r="Q234" i="21"/>
  <c r="R234" i="21"/>
  <c r="S234" i="21"/>
  <c r="T234" i="21"/>
  <c r="U234" i="21"/>
  <c r="V234" i="21"/>
  <c r="W234" i="21"/>
  <c r="X234" i="21"/>
  <c r="Y234" i="21"/>
  <c r="B235" i="21"/>
  <c r="C235" i="21"/>
  <c r="D235" i="21"/>
  <c r="E235" i="21"/>
  <c r="F235" i="21"/>
  <c r="G235" i="21"/>
  <c r="H235" i="21"/>
  <c r="I235" i="21"/>
  <c r="J235" i="21"/>
  <c r="K235" i="21"/>
  <c r="L235" i="21"/>
  <c r="M235" i="21"/>
  <c r="N235" i="21"/>
  <c r="O235" i="21"/>
  <c r="P235" i="21"/>
  <c r="Q235" i="21"/>
  <c r="R235" i="21"/>
  <c r="S235" i="21"/>
  <c r="T235" i="21"/>
  <c r="U235" i="21"/>
  <c r="V235" i="21"/>
  <c r="W235" i="21"/>
  <c r="X235" i="21"/>
  <c r="Y235" i="21"/>
  <c r="B236" i="21"/>
  <c r="C236" i="21"/>
  <c r="D236" i="21"/>
  <c r="E236" i="21"/>
  <c r="F236" i="21"/>
  <c r="G236" i="21"/>
  <c r="H236" i="21"/>
  <c r="I236" i="21"/>
  <c r="J236" i="21"/>
  <c r="K236" i="21"/>
  <c r="L236" i="21"/>
  <c r="M236" i="21"/>
  <c r="N236" i="21"/>
  <c r="O236" i="21"/>
  <c r="P236" i="21"/>
  <c r="Q236" i="21"/>
  <c r="R236" i="21"/>
  <c r="S236" i="21"/>
  <c r="T236" i="21"/>
  <c r="U236" i="21"/>
  <c r="V236" i="21"/>
  <c r="W236" i="21"/>
  <c r="X236" i="21"/>
  <c r="Y236" i="21"/>
  <c r="B237" i="21"/>
  <c r="C237" i="21"/>
  <c r="D237" i="21"/>
  <c r="E237" i="21"/>
  <c r="F237" i="21"/>
  <c r="G237" i="21"/>
  <c r="H237" i="21"/>
  <c r="I237" i="21"/>
  <c r="J237" i="21"/>
  <c r="K237" i="21"/>
  <c r="L237" i="21"/>
  <c r="M237" i="21"/>
  <c r="N237" i="21"/>
  <c r="O237" i="21"/>
  <c r="P237" i="21"/>
  <c r="Q237" i="21"/>
  <c r="R237" i="21"/>
  <c r="S237" i="21"/>
  <c r="T237" i="21"/>
  <c r="U237" i="21"/>
  <c r="V237" i="21"/>
  <c r="W237" i="21"/>
  <c r="X237" i="21"/>
  <c r="Y237" i="21"/>
  <c r="B238" i="21"/>
  <c r="C238" i="21"/>
  <c r="D238" i="21"/>
  <c r="E238" i="21"/>
  <c r="F238" i="21"/>
  <c r="G238" i="21"/>
  <c r="H238" i="21"/>
  <c r="I238" i="21"/>
  <c r="J238" i="21"/>
  <c r="K238" i="21"/>
  <c r="L238" i="21"/>
  <c r="M238" i="21"/>
  <c r="N238" i="21"/>
  <c r="O238" i="21"/>
  <c r="P238" i="21"/>
  <c r="Q238" i="21"/>
  <c r="R238" i="21"/>
  <c r="S238" i="21"/>
  <c r="T238" i="21"/>
  <c r="U238" i="21"/>
  <c r="V238" i="21"/>
  <c r="W238" i="21"/>
  <c r="X238" i="21"/>
  <c r="Y238" i="21"/>
  <c r="B239" i="21"/>
  <c r="C239" i="21"/>
  <c r="D239" i="21"/>
  <c r="E239" i="21"/>
  <c r="F239" i="21"/>
  <c r="G239" i="21"/>
  <c r="H239" i="21"/>
  <c r="I239" i="21"/>
  <c r="J239" i="21"/>
  <c r="K239" i="21"/>
  <c r="L239" i="21"/>
  <c r="M239" i="21"/>
  <c r="N239" i="21"/>
  <c r="O239" i="21"/>
  <c r="P239" i="21"/>
  <c r="Q239" i="21"/>
  <c r="R239" i="21"/>
  <c r="S239" i="21"/>
  <c r="T239" i="21"/>
  <c r="U239" i="21"/>
  <c r="V239" i="21"/>
  <c r="W239" i="21"/>
  <c r="X239" i="21"/>
  <c r="Y239" i="21"/>
  <c r="B240" i="21"/>
  <c r="C240" i="21"/>
  <c r="D240" i="21"/>
  <c r="E240" i="21"/>
  <c r="F240" i="21"/>
  <c r="G240" i="21"/>
  <c r="H240" i="21"/>
  <c r="I240" i="21"/>
  <c r="J240" i="21"/>
  <c r="K240" i="21"/>
  <c r="L240" i="21"/>
  <c r="M240" i="21"/>
  <c r="N240" i="21"/>
  <c r="O240" i="21"/>
  <c r="P240" i="21"/>
  <c r="Q240" i="21"/>
  <c r="R240" i="21"/>
  <c r="S240" i="21"/>
  <c r="T240" i="21"/>
  <c r="U240" i="21"/>
  <c r="V240" i="21"/>
  <c r="W240" i="21"/>
  <c r="X240" i="21"/>
  <c r="Y240" i="21"/>
  <c r="B241" i="21"/>
  <c r="C241" i="21"/>
  <c r="D241" i="21"/>
  <c r="E241" i="21"/>
  <c r="F241" i="21"/>
  <c r="G241" i="21"/>
  <c r="H241" i="21"/>
  <c r="I241" i="21"/>
  <c r="J241" i="21"/>
  <c r="K241" i="21"/>
  <c r="L241" i="21"/>
  <c r="M241" i="21"/>
  <c r="N241" i="21"/>
  <c r="O241" i="21"/>
  <c r="P241" i="21"/>
  <c r="Q241" i="21"/>
  <c r="R241" i="21"/>
  <c r="S241" i="21"/>
  <c r="T241" i="21"/>
  <c r="U241" i="21"/>
  <c r="V241" i="21"/>
  <c r="W241" i="21"/>
  <c r="X241" i="21"/>
  <c r="Y241" i="21"/>
  <c r="B242" i="21"/>
  <c r="C242" i="21"/>
  <c r="D242" i="21"/>
  <c r="E242" i="21"/>
  <c r="F242" i="21"/>
  <c r="G242" i="21"/>
  <c r="H242" i="21"/>
  <c r="I242" i="21"/>
  <c r="J242" i="21"/>
  <c r="K242" i="21"/>
  <c r="L242" i="21"/>
  <c r="M242" i="21"/>
  <c r="N242" i="21"/>
  <c r="O242" i="21"/>
  <c r="P242" i="21"/>
  <c r="Q242" i="21"/>
  <c r="R242" i="21"/>
  <c r="S242" i="21"/>
  <c r="T242" i="21"/>
  <c r="U242" i="21"/>
  <c r="V242" i="21"/>
  <c r="W242" i="21"/>
  <c r="X242" i="21"/>
  <c r="Y242" i="21"/>
  <c r="B243" i="21"/>
  <c r="C243" i="21"/>
  <c r="D243" i="21"/>
  <c r="E243" i="21"/>
  <c r="F243" i="21"/>
  <c r="G243" i="21"/>
  <c r="H243" i="21"/>
  <c r="I243" i="21"/>
  <c r="J243" i="21"/>
  <c r="K243" i="21"/>
  <c r="L243" i="21"/>
  <c r="M243" i="21"/>
  <c r="N243" i="21"/>
  <c r="O243" i="21"/>
  <c r="P243" i="21"/>
  <c r="Q243" i="21"/>
  <c r="R243" i="21"/>
  <c r="S243" i="21"/>
  <c r="T243" i="21"/>
  <c r="U243" i="21"/>
  <c r="V243" i="21"/>
  <c r="W243" i="21"/>
  <c r="X243" i="21"/>
  <c r="Y243" i="21"/>
  <c r="B244" i="21"/>
  <c r="C244" i="21"/>
  <c r="D244" i="21"/>
  <c r="E244" i="21"/>
  <c r="F244" i="21"/>
  <c r="G244" i="21"/>
  <c r="H244" i="21"/>
  <c r="I244" i="21"/>
  <c r="J244" i="21"/>
  <c r="K244" i="21"/>
  <c r="L244" i="21"/>
  <c r="M244" i="21"/>
  <c r="N244" i="21"/>
  <c r="O244" i="21"/>
  <c r="P244" i="21"/>
  <c r="Q244" i="21"/>
  <c r="R244" i="21"/>
  <c r="S244" i="21"/>
  <c r="T244" i="21"/>
  <c r="U244" i="21"/>
  <c r="V244" i="21"/>
  <c r="W244" i="21"/>
  <c r="X244" i="21"/>
  <c r="Y244" i="21"/>
  <c r="B245" i="21"/>
  <c r="C245" i="21"/>
  <c r="D245" i="21"/>
  <c r="E245" i="21"/>
  <c r="F245" i="21"/>
  <c r="G245" i="21"/>
  <c r="H245" i="21"/>
  <c r="I245" i="21"/>
  <c r="J245" i="21"/>
  <c r="K245" i="21"/>
  <c r="L245" i="21"/>
  <c r="M245" i="21"/>
  <c r="N245" i="21"/>
  <c r="O245" i="21"/>
  <c r="P245" i="21"/>
  <c r="Q245" i="21"/>
  <c r="R245" i="21"/>
  <c r="S245" i="21"/>
  <c r="T245" i="21"/>
  <c r="U245" i="21"/>
  <c r="V245" i="21"/>
  <c r="W245" i="21"/>
  <c r="X245" i="21"/>
  <c r="Y245" i="21"/>
  <c r="B246" i="21"/>
  <c r="C246" i="21"/>
  <c r="D246" i="21"/>
  <c r="E246" i="21"/>
  <c r="F246" i="21"/>
  <c r="G246" i="21"/>
  <c r="H246" i="21"/>
  <c r="I246" i="21"/>
  <c r="J246" i="21"/>
  <c r="K246" i="21"/>
  <c r="L246" i="21"/>
  <c r="M246" i="21"/>
  <c r="N246" i="21"/>
  <c r="O246" i="21"/>
  <c r="P246" i="21"/>
  <c r="Q246" i="21"/>
  <c r="R246" i="21"/>
  <c r="S246" i="21"/>
  <c r="T246" i="21"/>
  <c r="U246" i="21"/>
  <c r="V246" i="21"/>
  <c r="W246" i="21"/>
  <c r="X246" i="21"/>
  <c r="Y246" i="21"/>
  <c r="B247" i="21"/>
  <c r="C247" i="21"/>
  <c r="D247" i="21"/>
  <c r="E247" i="21"/>
  <c r="F247" i="21"/>
  <c r="G247" i="21"/>
  <c r="H247" i="21"/>
  <c r="I247" i="21"/>
  <c r="J247" i="21"/>
  <c r="K247" i="21"/>
  <c r="L247" i="21"/>
  <c r="M247" i="21"/>
  <c r="N247" i="21"/>
  <c r="O247" i="21"/>
  <c r="P247" i="21"/>
  <c r="Q247" i="21"/>
  <c r="R247" i="21"/>
  <c r="S247" i="21"/>
  <c r="T247" i="21"/>
  <c r="U247" i="21"/>
  <c r="V247" i="21"/>
  <c r="W247" i="21"/>
  <c r="X247" i="21"/>
  <c r="Y247" i="21"/>
  <c r="B248" i="21"/>
  <c r="C248" i="21"/>
  <c r="D248" i="21"/>
  <c r="E248" i="21"/>
  <c r="F248" i="21"/>
  <c r="G248" i="21"/>
  <c r="H248" i="21"/>
  <c r="I248" i="21"/>
  <c r="J248" i="21"/>
  <c r="K248" i="21"/>
  <c r="L248" i="21"/>
  <c r="M248" i="21"/>
  <c r="N248" i="21"/>
  <c r="O248" i="21"/>
  <c r="P248" i="21"/>
  <c r="Q248" i="21"/>
  <c r="R248" i="21"/>
  <c r="S248" i="21"/>
  <c r="T248" i="21"/>
  <c r="U248" i="21"/>
  <c r="V248" i="21"/>
  <c r="W248" i="21"/>
  <c r="X248" i="21"/>
  <c r="Y248" i="21"/>
  <c r="B249" i="21"/>
  <c r="C249" i="21"/>
  <c r="D249" i="21"/>
  <c r="E249" i="21"/>
  <c r="F249" i="21"/>
  <c r="G249" i="21"/>
  <c r="H249" i="21"/>
  <c r="I249" i="21"/>
  <c r="J249" i="21"/>
  <c r="K249" i="21"/>
  <c r="L249" i="21"/>
  <c r="M249" i="21"/>
  <c r="N249" i="21"/>
  <c r="O249" i="21"/>
  <c r="P249" i="21"/>
  <c r="Q249" i="21"/>
  <c r="R249" i="21"/>
  <c r="S249" i="21"/>
  <c r="T249" i="21"/>
  <c r="U249" i="21"/>
  <c r="V249" i="21"/>
  <c r="W249" i="21"/>
  <c r="X249" i="21"/>
  <c r="Y249" i="21"/>
  <c r="B250" i="21"/>
  <c r="C250" i="21"/>
  <c r="D250" i="21"/>
  <c r="E250" i="21"/>
  <c r="F250" i="21"/>
  <c r="G250" i="21"/>
  <c r="H250" i="21"/>
  <c r="I250" i="21"/>
  <c r="J250" i="21"/>
  <c r="K250" i="21"/>
  <c r="L250" i="21"/>
  <c r="M250" i="21"/>
  <c r="N250" i="21"/>
  <c r="O250" i="21"/>
  <c r="P250" i="21"/>
  <c r="Q250" i="21"/>
  <c r="R250" i="21"/>
  <c r="S250" i="21"/>
  <c r="T250" i="21"/>
  <c r="U250" i="21"/>
  <c r="V250" i="21"/>
  <c r="W250" i="21"/>
  <c r="X250" i="21"/>
  <c r="Y250" i="21"/>
  <c r="B251" i="21"/>
  <c r="C251" i="21"/>
  <c r="D251" i="21"/>
  <c r="E251" i="21"/>
  <c r="F251" i="21"/>
  <c r="G251" i="21"/>
  <c r="H251" i="21"/>
  <c r="I251" i="21"/>
  <c r="J251" i="21"/>
  <c r="K251" i="21"/>
  <c r="L251" i="21"/>
  <c r="M251" i="21"/>
  <c r="N251" i="21"/>
  <c r="O251" i="21"/>
  <c r="P251" i="21"/>
  <c r="Q251" i="21"/>
  <c r="R251" i="21"/>
  <c r="S251" i="21"/>
  <c r="T251" i="21"/>
  <c r="U251" i="21"/>
  <c r="V251" i="21"/>
  <c r="W251" i="21"/>
  <c r="X251" i="21"/>
  <c r="Y251" i="21"/>
  <c r="B252" i="21"/>
  <c r="C252" i="21"/>
  <c r="D252" i="21"/>
  <c r="E252" i="21"/>
  <c r="F252" i="21"/>
  <c r="G252" i="21"/>
  <c r="H252" i="21"/>
  <c r="I252" i="21"/>
  <c r="J252" i="21"/>
  <c r="K252" i="21"/>
  <c r="L252" i="21"/>
  <c r="M252" i="21"/>
  <c r="N252" i="21"/>
  <c r="O252" i="21"/>
  <c r="P252" i="21"/>
  <c r="Q252" i="21"/>
  <c r="R252" i="21"/>
  <c r="S252" i="21"/>
  <c r="T252" i="21"/>
  <c r="U252" i="21"/>
  <c r="V252" i="21"/>
  <c r="W252" i="21"/>
  <c r="X252" i="21"/>
  <c r="Y252" i="21"/>
  <c r="B253" i="21"/>
  <c r="C253" i="21"/>
  <c r="D253" i="21"/>
  <c r="E253" i="21"/>
  <c r="F253" i="21"/>
  <c r="G253" i="21"/>
  <c r="H253" i="21"/>
  <c r="I253" i="21"/>
  <c r="J253" i="21"/>
  <c r="K253" i="21"/>
  <c r="L253" i="21"/>
  <c r="M253" i="21"/>
  <c r="N253" i="21"/>
  <c r="O253" i="21"/>
  <c r="P253" i="21"/>
  <c r="Q253" i="21"/>
  <c r="R253" i="21"/>
  <c r="S253" i="21"/>
  <c r="T253" i="21"/>
  <c r="U253" i="21"/>
  <c r="V253" i="21"/>
  <c r="W253" i="21"/>
  <c r="X253" i="21"/>
  <c r="Y253" i="21"/>
  <c r="B254" i="21"/>
  <c r="C254" i="21"/>
  <c r="D254" i="21"/>
  <c r="E254" i="21"/>
  <c r="F254" i="21"/>
  <c r="G254" i="21"/>
  <c r="H254" i="21"/>
  <c r="I254" i="21"/>
  <c r="J254" i="21"/>
  <c r="K254" i="21"/>
  <c r="L254" i="21"/>
  <c r="M254" i="21"/>
  <c r="N254" i="21"/>
  <c r="O254" i="21"/>
  <c r="P254" i="21"/>
  <c r="Q254" i="21"/>
  <c r="R254" i="21"/>
  <c r="S254" i="21"/>
  <c r="T254" i="21"/>
  <c r="U254" i="21"/>
  <c r="V254" i="21"/>
  <c r="W254" i="21"/>
  <c r="X254" i="21"/>
  <c r="Y254" i="21"/>
  <c r="B255" i="21"/>
  <c r="C255" i="21"/>
  <c r="D255" i="21"/>
  <c r="E255" i="21"/>
  <c r="F255" i="21"/>
  <c r="G255" i="21"/>
  <c r="H255" i="21"/>
  <c r="I255" i="21"/>
  <c r="J255" i="21"/>
  <c r="K255" i="21"/>
  <c r="L255" i="21"/>
  <c r="M255" i="21"/>
  <c r="N255" i="21"/>
  <c r="O255" i="21"/>
  <c r="P255" i="21"/>
  <c r="Q255" i="21"/>
  <c r="R255" i="21"/>
  <c r="S255" i="21"/>
  <c r="T255" i="21"/>
  <c r="U255" i="21"/>
  <c r="V255" i="21"/>
  <c r="W255" i="21"/>
  <c r="X255" i="21"/>
  <c r="Y255" i="21"/>
  <c r="B256" i="21"/>
  <c r="C256" i="21"/>
  <c r="D256" i="21"/>
  <c r="E256" i="21"/>
  <c r="F256" i="21"/>
  <c r="G256" i="21"/>
  <c r="H256" i="21"/>
  <c r="I256" i="21"/>
  <c r="J256" i="21"/>
  <c r="K256" i="21"/>
  <c r="L256" i="21"/>
  <c r="M256" i="21"/>
  <c r="N256" i="21"/>
  <c r="O256" i="21"/>
  <c r="P256" i="21"/>
  <c r="Q256" i="21"/>
  <c r="R256" i="21"/>
  <c r="S256" i="21"/>
  <c r="T256" i="21"/>
  <c r="U256" i="21"/>
  <c r="V256" i="21"/>
  <c r="W256" i="21"/>
  <c r="X256" i="21"/>
  <c r="Y256" i="21"/>
  <c r="B257" i="21"/>
  <c r="C257" i="21"/>
  <c r="D257" i="21"/>
  <c r="E257" i="21"/>
  <c r="F257" i="21"/>
  <c r="G257" i="21"/>
  <c r="H257" i="21"/>
  <c r="I257" i="21"/>
  <c r="J257" i="21"/>
  <c r="K257" i="21"/>
  <c r="L257" i="21"/>
  <c r="M257" i="21"/>
  <c r="N257" i="21"/>
  <c r="O257" i="21"/>
  <c r="P257" i="21"/>
  <c r="Q257" i="21"/>
  <c r="R257" i="21"/>
  <c r="S257" i="21"/>
  <c r="T257" i="21"/>
  <c r="U257" i="21"/>
  <c r="V257" i="21"/>
  <c r="W257" i="21"/>
  <c r="X257" i="21"/>
  <c r="Y257" i="21"/>
  <c r="B258" i="21"/>
  <c r="C258" i="21"/>
  <c r="D258" i="21"/>
  <c r="E258" i="21"/>
  <c r="F258" i="21"/>
  <c r="G258" i="21"/>
  <c r="H258" i="21"/>
  <c r="I258" i="21"/>
  <c r="J258" i="21"/>
  <c r="K258" i="21"/>
  <c r="L258" i="21"/>
  <c r="M258" i="21"/>
  <c r="N258" i="21"/>
  <c r="O258" i="21"/>
  <c r="P258" i="21"/>
  <c r="Q258" i="21"/>
  <c r="R258" i="21"/>
  <c r="S258" i="21"/>
  <c r="T258" i="21"/>
  <c r="U258" i="21"/>
  <c r="V258" i="21"/>
  <c r="W258" i="21"/>
  <c r="X258" i="21"/>
  <c r="Y258" i="21"/>
  <c r="B259" i="21"/>
  <c r="C259" i="21"/>
  <c r="D259" i="21"/>
  <c r="E259" i="21"/>
  <c r="F259" i="21"/>
  <c r="G259" i="21"/>
  <c r="H259" i="21"/>
  <c r="I259" i="21"/>
  <c r="J259" i="21"/>
  <c r="K259" i="21"/>
  <c r="L259" i="21"/>
  <c r="M259" i="21"/>
  <c r="N259" i="21"/>
  <c r="O259" i="21"/>
  <c r="P259" i="21"/>
  <c r="Q259" i="21"/>
  <c r="R259" i="21"/>
  <c r="S259" i="21"/>
  <c r="T259" i="21"/>
  <c r="U259" i="21"/>
  <c r="V259" i="21"/>
  <c r="W259" i="21"/>
  <c r="X259" i="21"/>
  <c r="Y259" i="21"/>
  <c r="B260" i="21"/>
  <c r="C260" i="21"/>
  <c r="D260" i="21"/>
  <c r="E260" i="21"/>
  <c r="F260" i="21"/>
  <c r="G260" i="21"/>
  <c r="H260" i="21"/>
  <c r="I260" i="21"/>
  <c r="J260" i="21"/>
  <c r="K260" i="21"/>
  <c r="L260" i="21"/>
  <c r="M260" i="21"/>
  <c r="N260" i="21"/>
  <c r="O260" i="21"/>
  <c r="P260" i="21"/>
  <c r="Q260" i="21"/>
  <c r="R260" i="21"/>
  <c r="S260" i="21"/>
  <c r="T260" i="21"/>
  <c r="U260" i="21"/>
  <c r="V260" i="21"/>
  <c r="W260" i="21"/>
  <c r="X260" i="21"/>
  <c r="Y260" i="21"/>
  <c r="B261" i="21"/>
  <c r="C261" i="21"/>
  <c r="D261" i="21"/>
  <c r="E261" i="21"/>
  <c r="F261" i="21"/>
  <c r="G261" i="21"/>
  <c r="H261" i="21"/>
  <c r="I261" i="21"/>
  <c r="J261" i="21"/>
  <c r="K261" i="21"/>
  <c r="L261" i="21"/>
  <c r="M261" i="21"/>
  <c r="N261" i="21"/>
  <c r="O261" i="21"/>
  <c r="P261" i="21"/>
  <c r="Q261" i="21"/>
  <c r="R261" i="21"/>
  <c r="S261" i="21"/>
  <c r="T261" i="21"/>
  <c r="U261" i="21"/>
  <c r="V261" i="21"/>
  <c r="W261" i="21"/>
  <c r="X261" i="21"/>
  <c r="Y261" i="21"/>
  <c r="B262" i="21"/>
  <c r="C262" i="21"/>
  <c r="D262" i="21"/>
  <c r="E262" i="21"/>
  <c r="F262" i="21"/>
  <c r="G262" i="21"/>
  <c r="H262" i="21"/>
  <c r="I262" i="21"/>
  <c r="J262" i="21"/>
  <c r="K262" i="21"/>
  <c r="L262" i="21"/>
  <c r="M262" i="21"/>
  <c r="N262" i="21"/>
  <c r="O262" i="21"/>
  <c r="P262" i="21"/>
  <c r="Q262" i="21"/>
  <c r="R262" i="21"/>
  <c r="S262" i="21"/>
  <c r="T262" i="21"/>
  <c r="U262" i="21"/>
  <c r="V262" i="21"/>
  <c r="W262" i="21"/>
  <c r="X262" i="21"/>
  <c r="Y262" i="21"/>
  <c r="B263" i="21"/>
  <c r="C263" i="21"/>
  <c r="D263" i="21"/>
  <c r="E263" i="21"/>
  <c r="F263" i="21"/>
  <c r="G263" i="21"/>
  <c r="H263" i="21"/>
  <c r="I263" i="21"/>
  <c r="J263" i="21"/>
  <c r="K263" i="21"/>
  <c r="L263" i="21"/>
  <c r="M263" i="21"/>
  <c r="N263" i="21"/>
  <c r="O263" i="21"/>
  <c r="P263" i="21"/>
  <c r="Q263" i="21"/>
  <c r="R263" i="21"/>
  <c r="S263" i="21"/>
  <c r="T263" i="21"/>
  <c r="U263" i="21"/>
  <c r="V263" i="21"/>
  <c r="W263" i="21"/>
  <c r="X263" i="21"/>
  <c r="Y263" i="21"/>
  <c r="B264" i="21"/>
  <c r="C264" i="21"/>
  <c r="D264" i="21"/>
  <c r="E264" i="21"/>
  <c r="F264" i="21"/>
  <c r="G264" i="21"/>
  <c r="H264" i="21"/>
  <c r="I264" i="21"/>
  <c r="J264" i="21"/>
  <c r="K264" i="21"/>
  <c r="L264" i="21"/>
  <c r="M264" i="21"/>
  <c r="N264" i="21"/>
  <c r="O264" i="21"/>
  <c r="P264" i="21"/>
  <c r="Q264" i="21"/>
  <c r="R264" i="21"/>
  <c r="S264" i="21"/>
  <c r="T264" i="21"/>
  <c r="U264" i="21"/>
  <c r="V264" i="21"/>
  <c r="W264" i="21"/>
  <c r="X264" i="21"/>
  <c r="Y264" i="21"/>
  <c r="B265" i="21"/>
  <c r="C265" i="21"/>
  <c r="D265" i="21"/>
  <c r="E265" i="21"/>
  <c r="F265" i="21"/>
  <c r="G265" i="21"/>
  <c r="H265" i="21"/>
  <c r="I265" i="21"/>
  <c r="J265" i="21"/>
  <c r="K265" i="21"/>
  <c r="L265" i="21"/>
  <c r="M265" i="21"/>
  <c r="N265" i="21"/>
  <c r="O265" i="21"/>
  <c r="P265" i="21"/>
  <c r="Q265" i="21"/>
  <c r="R265" i="21"/>
  <c r="S265" i="21"/>
  <c r="T265" i="21"/>
  <c r="U265" i="21"/>
  <c r="V265" i="21"/>
  <c r="W265" i="21"/>
  <c r="X265" i="21"/>
  <c r="Y265" i="21"/>
  <c r="B266" i="21"/>
  <c r="C266" i="21"/>
  <c r="D266" i="21"/>
  <c r="E266" i="21"/>
  <c r="F266" i="21"/>
  <c r="G266" i="21"/>
  <c r="H266" i="21"/>
  <c r="I266" i="21"/>
  <c r="J266" i="21"/>
  <c r="K266" i="21"/>
  <c r="L266" i="21"/>
  <c r="M266" i="21"/>
  <c r="N266" i="21"/>
  <c r="O266" i="21"/>
  <c r="P266" i="21"/>
  <c r="Q266" i="21"/>
  <c r="R266" i="21"/>
  <c r="S266" i="21"/>
  <c r="T266" i="21"/>
  <c r="U266" i="21"/>
  <c r="V266" i="21"/>
  <c r="W266" i="21"/>
  <c r="X266" i="21"/>
  <c r="Y266" i="21"/>
  <c r="B267" i="21"/>
  <c r="C267" i="21"/>
  <c r="D267" i="21"/>
  <c r="E267" i="21"/>
  <c r="F267" i="21"/>
  <c r="G267" i="21"/>
  <c r="H267" i="21"/>
  <c r="I267" i="21"/>
  <c r="J267" i="21"/>
  <c r="K267" i="21"/>
  <c r="L267" i="21"/>
  <c r="M267" i="21"/>
  <c r="N267" i="21"/>
  <c r="O267" i="21"/>
  <c r="P267" i="21"/>
  <c r="Q267" i="21"/>
  <c r="R267" i="21"/>
  <c r="S267" i="21"/>
  <c r="T267" i="21"/>
  <c r="U267" i="21"/>
  <c r="V267" i="21"/>
  <c r="W267" i="21"/>
  <c r="X267" i="21"/>
  <c r="Y267" i="21"/>
  <c r="B268" i="21"/>
  <c r="C268" i="21"/>
  <c r="D268" i="21"/>
  <c r="E268" i="21"/>
  <c r="F268" i="21"/>
  <c r="G268" i="21"/>
  <c r="H268" i="21"/>
  <c r="I268" i="21"/>
  <c r="J268" i="21"/>
  <c r="K268" i="21"/>
  <c r="L268" i="21"/>
  <c r="M268" i="21"/>
  <c r="N268" i="21"/>
  <c r="O268" i="21"/>
  <c r="P268" i="21"/>
  <c r="Q268" i="21"/>
  <c r="R268" i="21"/>
  <c r="S268" i="21"/>
  <c r="T268" i="21"/>
  <c r="U268" i="21"/>
  <c r="V268" i="21"/>
  <c r="W268" i="21"/>
  <c r="X268" i="21"/>
  <c r="Y268" i="21"/>
  <c r="B269" i="21"/>
  <c r="C269" i="21"/>
  <c r="D269" i="21"/>
  <c r="E269" i="21"/>
  <c r="F269" i="21"/>
  <c r="G269" i="21"/>
  <c r="H269" i="21"/>
  <c r="I269" i="21"/>
  <c r="J269" i="21"/>
  <c r="K269" i="21"/>
  <c r="L269" i="21"/>
  <c r="M269" i="21"/>
  <c r="N269" i="21"/>
  <c r="O269" i="21"/>
  <c r="P269" i="21"/>
  <c r="Q269" i="21"/>
  <c r="R269" i="21"/>
  <c r="S269" i="21"/>
  <c r="T269" i="21"/>
  <c r="U269" i="21"/>
  <c r="V269" i="21"/>
  <c r="W269" i="21"/>
  <c r="X269" i="21"/>
  <c r="Y269" i="21"/>
  <c r="B270" i="21"/>
  <c r="C270" i="21"/>
  <c r="D270" i="21"/>
  <c r="E270" i="21"/>
  <c r="F270" i="21"/>
  <c r="G270" i="21"/>
  <c r="H270" i="21"/>
  <c r="I270" i="21"/>
  <c r="J270" i="21"/>
  <c r="K270" i="21"/>
  <c r="L270" i="21"/>
  <c r="M270" i="21"/>
  <c r="N270" i="21"/>
  <c r="O270" i="21"/>
  <c r="P270" i="21"/>
  <c r="Q270" i="21"/>
  <c r="R270" i="21"/>
  <c r="S270" i="21"/>
  <c r="T270" i="21"/>
  <c r="U270" i="21"/>
  <c r="V270" i="21"/>
  <c r="W270" i="21"/>
  <c r="X270" i="21"/>
  <c r="Y270" i="21"/>
  <c r="B271" i="21"/>
  <c r="C271" i="21"/>
  <c r="D271" i="21"/>
  <c r="E271" i="21"/>
  <c r="F271" i="21"/>
  <c r="G271" i="21"/>
  <c r="H271" i="21"/>
  <c r="I271" i="21"/>
  <c r="J271" i="21"/>
  <c r="K271" i="21"/>
  <c r="L271" i="21"/>
  <c r="M271" i="21"/>
  <c r="N271" i="21"/>
  <c r="O271" i="21"/>
  <c r="P271" i="21"/>
  <c r="Q271" i="21"/>
  <c r="R271" i="21"/>
  <c r="S271" i="21"/>
  <c r="T271" i="21"/>
  <c r="U271" i="21"/>
  <c r="V271" i="21"/>
  <c r="W271" i="21"/>
  <c r="X271" i="21"/>
  <c r="Y271" i="21"/>
  <c r="B272" i="21"/>
  <c r="C272" i="21"/>
  <c r="D272" i="21"/>
  <c r="E272" i="21"/>
  <c r="F272" i="21"/>
  <c r="G272" i="21"/>
  <c r="H272" i="21"/>
  <c r="I272" i="21"/>
  <c r="J272" i="21"/>
  <c r="K272" i="21"/>
  <c r="L272" i="21"/>
  <c r="M272" i="21"/>
  <c r="N272" i="21"/>
  <c r="O272" i="21"/>
  <c r="P272" i="21"/>
  <c r="Q272" i="21"/>
  <c r="R272" i="21"/>
  <c r="S272" i="21"/>
  <c r="T272" i="21"/>
  <c r="U272" i="21"/>
  <c r="V272" i="21"/>
  <c r="W272" i="21"/>
  <c r="X272" i="21"/>
  <c r="Y272" i="21"/>
  <c r="B273" i="21"/>
  <c r="C273" i="21"/>
  <c r="D273" i="21"/>
  <c r="E273" i="21"/>
  <c r="F273" i="21"/>
  <c r="G273" i="21"/>
  <c r="H273" i="21"/>
  <c r="I273" i="21"/>
  <c r="J273" i="21"/>
  <c r="K273" i="21"/>
  <c r="L273" i="21"/>
  <c r="M273" i="21"/>
  <c r="N273" i="21"/>
  <c r="O273" i="21"/>
  <c r="P273" i="21"/>
  <c r="Q273" i="21"/>
  <c r="R273" i="21"/>
  <c r="S273" i="21"/>
  <c r="T273" i="21"/>
  <c r="U273" i="21"/>
  <c r="V273" i="21"/>
  <c r="W273" i="21"/>
  <c r="X273" i="21"/>
  <c r="Y273" i="21"/>
  <c r="B274" i="21"/>
  <c r="C274" i="21"/>
  <c r="D274" i="21"/>
  <c r="E274" i="21"/>
  <c r="F274" i="21"/>
  <c r="G274" i="21"/>
  <c r="H274" i="21"/>
  <c r="I274" i="21"/>
  <c r="J274" i="21"/>
  <c r="K274" i="21"/>
  <c r="L274" i="21"/>
  <c r="M274" i="21"/>
  <c r="N274" i="21"/>
  <c r="O274" i="21"/>
  <c r="P274" i="21"/>
  <c r="Q274" i="21"/>
  <c r="R274" i="21"/>
  <c r="S274" i="21"/>
  <c r="T274" i="21"/>
  <c r="U274" i="21"/>
  <c r="V274" i="21"/>
  <c r="W274" i="21"/>
  <c r="X274" i="21"/>
  <c r="Y274" i="21"/>
  <c r="B275" i="21"/>
  <c r="C275" i="21"/>
  <c r="D275" i="21"/>
  <c r="E275" i="21"/>
  <c r="F275" i="21"/>
  <c r="G275" i="21"/>
  <c r="H275" i="21"/>
  <c r="I275" i="21"/>
  <c r="J275" i="21"/>
  <c r="K275" i="21"/>
  <c r="L275" i="21"/>
  <c r="M275" i="21"/>
  <c r="N275" i="21"/>
  <c r="O275" i="21"/>
  <c r="P275" i="21"/>
  <c r="Q275" i="21"/>
  <c r="R275" i="21"/>
  <c r="S275" i="21"/>
  <c r="T275" i="21"/>
  <c r="U275" i="21"/>
  <c r="V275" i="21"/>
  <c r="W275" i="21"/>
  <c r="X275" i="21"/>
  <c r="Y275" i="21"/>
  <c r="B276" i="21"/>
  <c r="C276" i="21"/>
  <c r="D276" i="21"/>
  <c r="E276" i="21"/>
  <c r="F276" i="21"/>
  <c r="G276" i="21"/>
  <c r="H276" i="21"/>
  <c r="I276" i="21"/>
  <c r="J276" i="21"/>
  <c r="K276" i="21"/>
  <c r="L276" i="21"/>
  <c r="M276" i="21"/>
  <c r="N276" i="21"/>
  <c r="O276" i="21"/>
  <c r="P276" i="21"/>
  <c r="Q276" i="21"/>
  <c r="R276" i="21"/>
  <c r="S276" i="21"/>
  <c r="T276" i="21"/>
  <c r="U276" i="21"/>
  <c r="V276" i="21"/>
  <c r="W276" i="21"/>
  <c r="X276" i="21"/>
  <c r="Y276" i="21"/>
  <c r="B277" i="21"/>
  <c r="C277" i="21"/>
  <c r="D277" i="21"/>
  <c r="E277" i="21"/>
  <c r="F277" i="21"/>
  <c r="G277" i="21"/>
  <c r="H277" i="21"/>
  <c r="I277" i="21"/>
  <c r="J277" i="21"/>
  <c r="K277" i="21"/>
  <c r="L277" i="21"/>
  <c r="M277" i="21"/>
  <c r="N277" i="21"/>
  <c r="O277" i="21"/>
  <c r="P277" i="21"/>
  <c r="Q277" i="21"/>
  <c r="R277" i="21"/>
  <c r="S277" i="21"/>
  <c r="T277" i="21"/>
  <c r="U277" i="21"/>
  <c r="V277" i="21"/>
  <c r="W277" i="21"/>
  <c r="X277" i="21"/>
  <c r="Y277" i="21"/>
  <c r="B278" i="21"/>
  <c r="C278" i="21"/>
  <c r="D278" i="21"/>
  <c r="E278" i="21"/>
  <c r="F278" i="21"/>
  <c r="G278" i="21"/>
  <c r="H278" i="21"/>
  <c r="I278" i="21"/>
  <c r="J278" i="21"/>
  <c r="K278" i="21"/>
  <c r="L278" i="21"/>
  <c r="M278" i="21"/>
  <c r="N278" i="21"/>
  <c r="O278" i="21"/>
  <c r="P278" i="21"/>
  <c r="Q278" i="21"/>
  <c r="R278" i="21"/>
  <c r="S278" i="21"/>
  <c r="T278" i="21"/>
  <c r="U278" i="21"/>
  <c r="V278" i="21"/>
  <c r="W278" i="21"/>
  <c r="X278" i="21"/>
  <c r="Y278" i="21"/>
  <c r="B279" i="21"/>
  <c r="C279" i="21"/>
  <c r="D279" i="21"/>
  <c r="E279" i="21"/>
  <c r="F279" i="21"/>
  <c r="G279" i="21"/>
  <c r="H279" i="21"/>
  <c r="I279" i="21"/>
  <c r="J279" i="21"/>
  <c r="K279" i="21"/>
  <c r="L279" i="21"/>
  <c r="M279" i="21"/>
  <c r="N279" i="21"/>
  <c r="O279" i="21"/>
  <c r="P279" i="21"/>
  <c r="Q279" i="21"/>
  <c r="R279" i="21"/>
  <c r="S279" i="21"/>
  <c r="T279" i="21"/>
  <c r="U279" i="21"/>
  <c r="V279" i="21"/>
  <c r="W279" i="21"/>
  <c r="X279" i="21"/>
  <c r="Y279" i="21"/>
  <c r="B280" i="21"/>
  <c r="C280" i="21"/>
  <c r="D280" i="21"/>
  <c r="E280" i="21"/>
  <c r="F280" i="21"/>
  <c r="G280" i="21"/>
  <c r="H280" i="21"/>
  <c r="I280" i="21"/>
  <c r="J280" i="21"/>
  <c r="K280" i="21"/>
  <c r="L280" i="21"/>
  <c r="M280" i="21"/>
  <c r="N280" i="21"/>
  <c r="O280" i="21"/>
  <c r="P280" i="21"/>
  <c r="Q280" i="21"/>
  <c r="R280" i="21"/>
  <c r="S280" i="21"/>
  <c r="T280" i="21"/>
  <c r="U280" i="21"/>
  <c r="V280" i="21"/>
  <c r="W280" i="21"/>
  <c r="X280" i="21"/>
  <c r="Y280" i="21"/>
  <c r="B281" i="21"/>
  <c r="C281" i="21"/>
  <c r="D281" i="21"/>
  <c r="E281" i="21"/>
  <c r="F281" i="21"/>
  <c r="G281" i="21"/>
  <c r="H281" i="21"/>
  <c r="I281" i="21"/>
  <c r="J281" i="21"/>
  <c r="K281" i="21"/>
  <c r="L281" i="21"/>
  <c r="M281" i="21"/>
  <c r="N281" i="21"/>
  <c r="O281" i="21"/>
  <c r="P281" i="21"/>
  <c r="Q281" i="21"/>
  <c r="R281" i="21"/>
  <c r="S281" i="21"/>
  <c r="T281" i="21"/>
  <c r="U281" i="21"/>
  <c r="V281" i="21"/>
  <c r="W281" i="21"/>
  <c r="X281" i="21"/>
  <c r="Y281" i="21"/>
  <c r="B282" i="21"/>
  <c r="C282" i="21"/>
  <c r="D282" i="21"/>
  <c r="E282" i="21"/>
  <c r="F282" i="21"/>
  <c r="G282" i="21"/>
  <c r="H282" i="21"/>
  <c r="I282" i="21"/>
  <c r="J282" i="21"/>
  <c r="K282" i="21"/>
  <c r="L282" i="21"/>
  <c r="M282" i="21"/>
  <c r="N282" i="21"/>
  <c r="O282" i="21"/>
  <c r="P282" i="21"/>
  <c r="Q282" i="21"/>
  <c r="R282" i="21"/>
  <c r="S282" i="21"/>
  <c r="T282" i="21"/>
  <c r="U282" i="21"/>
  <c r="V282" i="21"/>
  <c r="W282" i="21"/>
  <c r="X282" i="21"/>
  <c r="Y282" i="21"/>
  <c r="B283" i="21"/>
  <c r="C283" i="21"/>
  <c r="D283" i="21"/>
  <c r="E283" i="21"/>
  <c r="F283" i="21"/>
  <c r="G283" i="21"/>
  <c r="H283" i="21"/>
  <c r="I283" i="21"/>
  <c r="J283" i="21"/>
  <c r="K283" i="21"/>
  <c r="L283" i="21"/>
  <c r="M283" i="21"/>
  <c r="N283" i="21"/>
  <c r="O283" i="21"/>
  <c r="P283" i="21"/>
  <c r="Q283" i="21"/>
  <c r="R283" i="21"/>
  <c r="S283" i="21"/>
  <c r="T283" i="21"/>
  <c r="U283" i="21"/>
  <c r="V283" i="21"/>
  <c r="W283" i="21"/>
  <c r="X283" i="21"/>
  <c r="Y283" i="21"/>
  <c r="B284" i="21"/>
  <c r="C284" i="21"/>
  <c r="D284" i="21"/>
  <c r="E284" i="21"/>
  <c r="F284" i="21"/>
  <c r="G284" i="21"/>
  <c r="H284" i="21"/>
  <c r="I284" i="21"/>
  <c r="J284" i="21"/>
  <c r="K284" i="21"/>
  <c r="L284" i="21"/>
  <c r="M284" i="21"/>
  <c r="N284" i="21"/>
  <c r="O284" i="21"/>
  <c r="P284" i="21"/>
  <c r="Q284" i="21"/>
  <c r="R284" i="21"/>
  <c r="S284" i="21"/>
  <c r="T284" i="21"/>
  <c r="U284" i="21"/>
  <c r="V284" i="21"/>
  <c r="W284" i="21"/>
  <c r="X284" i="21"/>
  <c r="Y284" i="21"/>
  <c r="B285" i="21"/>
  <c r="C285" i="21"/>
  <c r="D285" i="21"/>
  <c r="E285" i="21"/>
  <c r="F285" i="21"/>
  <c r="G285" i="21"/>
  <c r="H285" i="21"/>
  <c r="I285" i="21"/>
  <c r="J285" i="21"/>
  <c r="K285" i="21"/>
  <c r="L285" i="21"/>
  <c r="M285" i="21"/>
  <c r="N285" i="21"/>
  <c r="O285" i="21"/>
  <c r="P285" i="21"/>
  <c r="Q285" i="21"/>
  <c r="R285" i="21"/>
  <c r="S285" i="21"/>
  <c r="T285" i="21"/>
  <c r="U285" i="21"/>
  <c r="V285" i="21"/>
  <c r="W285" i="21"/>
  <c r="X285" i="21"/>
  <c r="Y285" i="21"/>
  <c r="B286" i="21"/>
  <c r="C286" i="21"/>
  <c r="D286" i="21"/>
  <c r="E286" i="21"/>
  <c r="F286" i="21"/>
  <c r="G286" i="21"/>
  <c r="H286" i="21"/>
  <c r="I286" i="21"/>
  <c r="J286" i="21"/>
  <c r="K286" i="21"/>
  <c r="L286" i="21"/>
  <c r="M286" i="21"/>
  <c r="N286" i="21"/>
  <c r="O286" i="21"/>
  <c r="P286" i="21"/>
  <c r="Q286" i="21"/>
  <c r="R286" i="21"/>
  <c r="S286" i="21"/>
  <c r="T286" i="21"/>
  <c r="U286" i="21"/>
  <c r="V286" i="21"/>
  <c r="W286" i="21"/>
  <c r="X286" i="21"/>
  <c r="Y286" i="21"/>
  <c r="B287" i="21"/>
  <c r="C287" i="21"/>
  <c r="D287" i="21"/>
  <c r="E287" i="21"/>
  <c r="F287" i="21"/>
  <c r="G287" i="21"/>
  <c r="H287" i="21"/>
  <c r="I287" i="21"/>
  <c r="J287" i="21"/>
  <c r="K287" i="21"/>
  <c r="L287" i="21"/>
  <c r="M287" i="21"/>
  <c r="N287" i="21"/>
  <c r="O287" i="21"/>
  <c r="P287" i="21"/>
  <c r="Q287" i="21"/>
  <c r="R287" i="21"/>
  <c r="S287" i="21"/>
  <c r="T287" i="21"/>
  <c r="U287" i="21"/>
  <c r="V287" i="21"/>
  <c r="W287" i="21"/>
  <c r="X287" i="21"/>
  <c r="Y287" i="21"/>
  <c r="B288" i="21"/>
  <c r="C288" i="21"/>
  <c r="D288" i="21"/>
  <c r="E288" i="21"/>
  <c r="F288" i="21"/>
  <c r="G288" i="21"/>
  <c r="H288" i="21"/>
  <c r="I288" i="21"/>
  <c r="J288" i="21"/>
  <c r="K288" i="21"/>
  <c r="L288" i="21"/>
  <c r="M288" i="21"/>
  <c r="N288" i="21"/>
  <c r="O288" i="21"/>
  <c r="P288" i="21"/>
  <c r="Q288" i="21"/>
  <c r="R288" i="21"/>
  <c r="S288" i="21"/>
  <c r="T288" i="21"/>
  <c r="U288" i="21"/>
  <c r="V288" i="21"/>
  <c r="W288" i="21"/>
  <c r="X288" i="21"/>
  <c r="Y288" i="21"/>
  <c r="B289" i="21"/>
  <c r="C289" i="21"/>
  <c r="D289" i="21"/>
  <c r="E289" i="21"/>
  <c r="F289" i="21"/>
  <c r="G289" i="21"/>
  <c r="H289" i="21"/>
  <c r="I289" i="21"/>
  <c r="J289" i="21"/>
  <c r="K289" i="21"/>
  <c r="L289" i="21"/>
  <c r="M289" i="21"/>
  <c r="N289" i="21"/>
  <c r="O289" i="21"/>
  <c r="P289" i="21"/>
  <c r="Q289" i="21"/>
  <c r="R289" i="21"/>
  <c r="S289" i="21"/>
  <c r="T289" i="21"/>
  <c r="U289" i="21"/>
  <c r="V289" i="21"/>
  <c r="W289" i="21"/>
  <c r="X289" i="21"/>
  <c r="Y289" i="21"/>
  <c r="B290" i="21"/>
  <c r="C290" i="21"/>
  <c r="D290" i="21"/>
  <c r="E290" i="21"/>
  <c r="F290" i="21"/>
  <c r="G290" i="21"/>
  <c r="H290" i="21"/>
  <c r="I290" i="21"/>
  <c r="J290" i="21"/>
  <c r="K290" i="21"/>
  <c r="L290" i="21"/>
  <c r="M290" i="21"/>
  <c r="N290" i="21"/>
  <c r="O290" i="21"/>
  <c r="P290" i="21"/>
  <c r="Q290" i="21"/>
  <c r="R290" i="21"/>
  <c r="S290" i="21"/>
  <c r="T290" i="21"/>
  <c r="U290" i="21"/>
  <c r="V290" i="21"/>
  <c r="W290" i="21"/>
  <c r="X290" i="21"/>
  <c r="Y290" i="21"/>
  <c r="B291" i="21"/>
  <c r="C291" i="21"/>
  <c r="D291" i="21"/>
  <c r="E291" i="21"/>
  <c r="F291" i="21"/>
  <c r="G291" i="21"/>
  <c r="H291" i="21"/>
  <c r="I291" i="21"/>
  <c r="J291" i="21"/>
  <c r="K291" i="21"/>
  <c r="L291" i="21"/>
  <c r="M291" i="21"/>
  <c r="N291" i="21"/>
  <c r="O291" i="21"/>
  <c r="P291" i="21"/>
  <c r="Q291" i="21"/>
  <c r="R291" i="21"/>
  <c r="S291" i="21"/>
  <c r="T291" i="21"/>
  <c r="U291" i="21"/>
  <c r="V291" i="21"/>
  <c r="W291" i="21"/>
  <c r="X291" i="21"/>
  <c r="Y291" i="21"/>
  <c r="B292" i="21"/>
  <c r="C292" i="21"/>
  <c r="D292" i="21"/>
  <c r="E292" i="21"/>
  <c r="F292" i="21"/>
  <c r="G292" i="21"/>
  <c r="H292" i="21"/>
  <c r="I292" i="21"/>
  <c r="J292" i="21"/>
  <c r="K292" i="21"/>
  <c r="L292" i="21"/>
  <c r="M292" i="21"/>
  <c r="N292" i="21"/>
  <c r="O292" i="21"/>
  <c r="P292" i="21"/>
  <c r="Q292" i="21"/>
  <c r="R292" i="21"/>
  <c r="S292" i="21"/>
  <c r="T292" i="21"/>
  <c r="U292" i="21"/>
  <c r="V292" i="21"/>
  <c r="W292" i="21"/>
  <c r="X292" i="21"/>
  <c r="Y292" i="21"/>
  <c r="B293" i="21"/>
  <c r="C293" i="21"/>
  <c r="D293" i="21"/>
  <c r="E293" i="21"/>
  <c r="F293" i="21"/>
  <c r="G293" i="21"/>
  <c r="H293" i="21"/>
  <c r="I293" i="21"/>
  <c r="J293" i="21"/>
  <c r="K293" i="21"/>
  <c r="L293" i="21"/>
  <c r="M293" i="21"/>
  <c r="N293" i="21"/>
  <c r="O293" i="21"/>
  <c r="P293" i="21"/>
  <c r="Q293" i="21"/>
  <c r="R293" i="21"/>
  <c r="S293" i="21"/>
  <c r="T293" i="21"/>
  <c r="U293" i="21"/>
  <c r="V293" i="21"/>
  <c r="W293" i="21"/>
  <c r="X293" i="21"/>
  <c r="Y293" i="21"/>
  <c r="B294" i="21"/>
  <c r="C294" i="21"/>
  <c r="D294" i="21"/>
  <c r="E294" i="21"/>
  <c r="F294" i="21"/>
  <c r="G294" i="21"/>
  <c r="H294" i="21"/>
  <c r="I294" i="21"/>
  <c r="J294" i="21"/>
  <c r="K294" i="21"/>
  <c r="L294" i="21"/>
  <c r="M294" i="21"/>
  <c r="N294" i="21"/>
  <c r="O294" i="21"/>
  <c r="P294" i="21"/>
  <c r="Q294" i="21"/>
  <c r="R294" i="21"/>
  <c r="S294" i="21"/>
  <c r="T294" i="21"/>
  <c r="U294" i="21"/>
  <c r="V294" i="21"/>
  <c r="W294" i="21"/>
  <c r="X294" i="21"/>
  <c r="Y294" i="21"/>
  <c r="B295" i="21"/>
  <c r="C295" i="21"/>
  <c r="D295" i="21"/>
  <c r="E295" i="21"/>
  <c r="F295" i="21"/>
  <c r="G295" i="21"/>
  <c r="H295" i="21"/>
  <c r="I295" i="21"/>
  <c r="J295" i="21"/>
  <c r="K295" i="21"/>
  <c r="L295" i="21"/>
  <c r="M295" i="21"/>
  <c r="N295" i="21"/>
  <c r="O295" i="21"/>
  <c r="P295" i="21"/>
  <c r="Q295" i="21"/>
  <c r="R295" i="21"/>
  <c r="S295" i="21"/>
  <c r="T295" i="21"/>
  <c r="U295" i="21"/>
  <c r="V295" i="21"/>
  <c r="W295" i="21"/>
  <c r="X295" i="21"/>
  <c r="Y295" i="21"/>
  <c r="B296" i="21"/>
  <c r="C296" i="21"/>
  <c r="D296" i="21"/>
  <c r="E296" i="21"/>
  <c r="F296" i="21"/>
  <c r="G296" i="21"/>
  <c r="H296" i="21"/>
  <c r="I296" i="21"/>
  <c r="J296" i="21"/>
  <c r="K296" i="21"/>
  <c r="L296" i="21"/>
  <c r="M296" i="21"/>
  <c r="N296" i="21"/>
  <c r="O296" i="21"/>
  <c r="P296" i="21"/>
  <c r="Q296" i="21"/>
  <c r="R296" i="21"/>
  <c r="S296" i="21"/>
  <c r="T296" i="21"/>
  <c r="U296" i="21"/>
  <c r="V296" i="21"/>
  <c r="W296" i="21"/>
  <c r="X296" i="21"/>
  <c r="Y296" i="21"/>
  <c r="B297" i="21"/>
  <c r="C297" i="21"/>
  <c r="D297" i="21"/>
  <c r="E297" i="21"/>
  <c r="F297" i="21"/>
  <c r="G297" i="21"/>
  <c r="H297" i="21"/>
  <c r="I297" i="21"/>
  <c r="J297" i="21"/>
  <c r="K297" i="21"/>
  <c r="L297" i="21"/>
  <c r="M297" i="21"/>
  <c r="N297" i="21"/>
  <c r="O297" i="21"/>
  <c r="P297" i="21"/>
  <c r="Q297" i="21"/>
  <c r="R297" i="21"/>
  <c r="S297" i="21"/>
  <c r="T297" i="21"/>
  <c r="U297" i="21"/>
  <c r="V297" i="21"/>
  <c r="W297" i="21"/>
  <c r="X297" i="21"/>
  <c r="Y297" i="21"/>
  <c r="B298" i="21"/>
  <c r="C298" i="21"/>
  <c r="D298" i="21"/>
  <c r="E298" i="21"/>
  <c r="F298" i="21"/>
  <c r="G298" i="21"/>
  <c r="H298" i="21"/>
  <c r="I298" i="21"/>
  <c r="J298" i="21"/>
  <c r="K298" i="21"/>
  <c r="L298" i="21"/>
  <c r="M298" i="21"/>
  <c r="N298" i="21"/>
  <c r="O298" i="21"/>
  <c r="P298" i="21"/>
  <c r="Q298" i="21"/>
  <c r="R298" i="21"/>
  <c r="S298" i="21"/>
  <c r="T298" i="21"/>
  <c r="U298" i="21"/>
  <c r="V298" i="21"/>
  <c r="W298" i="21"/>
  <c r="X298" i="21"/>
  <c r="Y298" i="21"/>
  <c r="B299" i="21"/>
  <c r="C299" i="21"/>
  <c r="D299" i="21"/>
  <c r="E299" i="21"/>
  <c r="F299" i="21"/>
  <c r="G299" i="21"/>
  <c r="H299" i="21"/>
  <c r="I299" i="21"/>
  <c r="J299" i="21"/>
  <c r="K299" i="21"/>
  <c r="L299" i="21"/>
  <c r="M299" i="21"/>
  <c r="N299" i="21"/>
  <c r="O299" i="21"/>
  <c r="P299" i="21"/>
  <c r="Q299" i="21"/>
  <c r="R299" i="21"/>
  <c r="S299" i="21"/>
  <c r="T299" i="21"/>
  <c r="U299" i="21"/>
  <c r="V299" i="21"/>
  <c r="W299" i="21"/>
  <c r="X299" i="21"/>
  <c r="Y299" i="21"/>
  <c r="B300" i="21"/>
  <c r="C300" i="21"/>
  <c r="D300" i="21"/>
  <c r="E300" i="21"/>
  <c r="F300" i="21"/>
  <c r="G300" i="21"/>
  <c r="H300" i="21"/>
  <c r="I300" i="21"/>
  <c r="J300" i="21"/>
  <c r="K300" i="21"/>
  <c r="L300" i="21"/>
  <c r="M300" i="21"/>
  <c r="N300" i="21"/>
  <c r="O300" i="21"/>
  <c r="P300" i="21"/>
  <c r="Q300" i="21"/>
  <c r="R300" i="21"/>
  <c r="S300" i="21"/>
  <c r="T300" i="21"/>
  <c r="U300" i="21"/>
  <c r="V300" i="21"/>
  <c r="W300" i="21"/>
  <c r="X300" i="21"/>
  <c r="Y300" i="21"/>
  <c r="B301" i="21"/>
  <c r="C301" i="21"/>
  <c r="D301" i="21"/>
  <c r="E301" i="21"/>
  <c r="F301" i="21"/>
  <c r="G301" i="21"/>
  <c r="H301" i="21"/>
  <c r="I301" i="21"/>
  <c r="J301" i="21"/>
  <c r="K301" i="21"/>
  <c r="L301" i="21"/>
  <c r="M301" i="21"/>
  <c r="N301" i="21"/>
  <c r="O301" i="21"/>
  <c r="P301" i="21"/>
  <c r="Q301" i="21"/>
  <c r="R301" i="21"/>
  <c r="S301" i="21"/>
  <c r="T301" i="21"/>
  <c r="U301" i="21"/>
  <c r="V301" i="21"/>
  <c r="W301" i="21"/>
  <c r="X301" i="21"/>
  <c r="Y301" i="21"/>
  <c r="B302" i="21"/>
  <c r="C302" i="21"/>
  <c r="D302" i="21"/>
  <c r="E302" i="21"/>
  <c r="F302" i="21"/>
  <c r="G302" i="21"/>
  <c r="H302" i="21"/>
  <c r="I302" i="21"/>
  <c r="J302" i="21"/>
  <c r="K302" i="21"/>
  <c r="L302" i="21"/>
  <c r="M302" i="21"/>
  <c r="N302" i="21"/>
  <c r="O302" i="21"/>
  <c r="P302" i="21"/>
  <c r="Q302" i="21"/>
  <c r="R302" i="21"/>
  <c r="S302" i="21"/>
  <c r="T302" i="21"/>
  <c r="U302" i="21"/>
  <c r="V302" i="21"/>
  <c r="W302" i="21"/>
  <c r="X302" i="21"/>
  <c r="Y302" i="21"/>
  <c r="B303" i="21"/>
  <c r="C303" i="21"/>
  <c r="D303" i="21"/>
  <c r="E303" i="21"/>
  <c r="F303" i="21"/>
  <c r="G303" i="21"/>
  <c r="H303" i="21"/>
  <c r="I303" i="21"/>
  <c r="J303" i="21"/>
  <c r="K303" i="21"/>
  <c r="L303" i="21"/>
  <c r="M303" i="21"/>
  <c r="N303" i="21"/>
  <c r="O303" i="21"/>
  <c r="P303" i="21"/>
  <c r="Q303" i="21"/>
  <c r="R303" i="21"/>
  <c r="S303" i="21"/>
  <c r="T303" i="21"/>
  <c r="U303" i="21"/>
  <c r="V303" i="21"/>
  <c r="W303" i="21"/>
  <c r="X303" i="21"/>
  <c r="Y303" i="21"/>
  <c r="B304" i="21"/>
  <c r="C304" i="21"/>
  <c r="D304" i="21"/>
  <c r="E304" i="21"/>
  <c r="F304" i="21"/>
  <c r="G304" i="21"/>
  <c r="H304" i="21"/>
  <c r="I304" i="21"/>
  <c r="J304" i="21"/>
  <c r="K304" i="21"/>
  <c r="L304" i="21"/>
  <c r="M304" i="21"/>
  <c r="N304" i="21"/>
  <c r="O304" i="21"/>
  <c r="P304" i="21"/>
  <c r="Q304" i="21"/>
  <c r="R304" i="21"/>
  <c r="S304" i="21"/>
  <c r="T304" i="21"/>
  <c r="U304" i="21"/>
  <c r="V304" i="21"/>
  <c r="W304" i="21"/>
  <c r="X304" i="21"/>
  <c r="Y304" i="21"/>
  <c r="B305" i="21"/>
  <c r="C305" i="21"/>
  <c r="D305" i="21"/>
  <c r="E305" i="21"/>
  <c r="F305" i="21"/>
  <c r="G305" i="21"/>
  <c r="H305" i="21"/>
  <c r="I305" i="21"/>
  <c r="J305" i="21"/>
  <c r="K305" i="21"/>
  <c r="L305" i="21"/>
  <c r="M305" i="21"/>
  <c r="N305" i="21"/>
  <c r="O305" i="21"/>
  <c r="P305" i="21"/>
  <c r="Q305" i="21"/>
  <c r="R305" i="21"/>
  <c r="S305" i="21"/>
  <c r="T305" i="21"/>
  <c r="U305" i="21"/>
  <c r="V305" i="21"/>
  <c r="W305" i="21"/>
  <c r="X305" i="21"/>
  <c r="Y305" i="21"/>
  <c r="B306" i="21"/>
  <c r="C306" i="21"/>
  <c r="D306" i="21"/>
  <c r="E306" i="21"/>
  <c r="F306" i="21"/>
  <c r="G306" i="21"/>
  <c r="H306" i="21"/>
  <c r="I306" i="21"/>
  <c r="J306" i="21"/>
  <c r="K306" i="21"/>
  <c r="L306" i="21"/>
  <c r="M306" i="21"/>
  <c r="N306" i="21"/>
  <c r="O306" i="21"/>
  <c r="P306" i="21"/>
  <c r="Q306" i="21"/>
  <c r="R306" i="21"/>
  <c r="S306" i="21"/>
  <c r="T306" i="21"/>
  <c r="U306" i="21"/>
  <c r="V306" i="21"/>
  <c r="W306" i="21"/>
  <c r="X306" i="21"/>
  <c r="Y306" i="21"/>
  <c r="B307" i="21"/>
  <c r="C307" i="21"/>
  <c r="D307" i="21"/>
  <c r="E307" i="21"/>
  <c r="F307" i="21"/>
  <c r="G307" i="21"/>
  <c r="H307" i="21"/>
  <c r="I307" i="21"/>
  <c r="J307" i="21"/>
  <c r="K307" i="21"/>
  <c r="L307" i="21"/>
  <c r="M307" i="21"/>
  <c r="N307" i="21"/>
  <c r="O307" i="21"/>
  <c r="P307" i="21"/>
  <c r="Q307" i="21"/>
  <c r="R307" i="21"/>
  <c r="S307" i="21"/>
  <c r="T307" i="21"/>
  <c r="U307" i="21"/>
  <c r="V307" i="21"/>
  <c r="W307" i="21"/>
  <c r="X307" i="21"/>
  <c r="Y307" i="21"/>
  <c r="B308" i="21"/>
  <c r="C308" i="21"/>
  <c r="D308" i="21"/>
  <c r="E308" i="21"/>
  <c r="F308" i="21"/>
  <c r="G308" i="21"/>
  <c r="H308" i="21"/>
  <c r="I308" i="21"/>
  <c r="J308" i="21"/>
  <c r="K308" i="21"/>
  <c r="L308" i="21"/>
  <c r="M308" i="21"/>
  <c r="N308" i="21"/>
  <c r="O308" i="21"/>
  <c r="P308" i="21"/>
  <c r="Q308" i="21"/>
  <c r="R308" i="21"/>
  <c r="S308" i="21"/>
  <c r="T308" i="21"/>
  <c r="U308" i="21"/>
  <c r="V308" i="21"/>
  <c r="W308" i="21"/>
  <c r="X308" i="21"/>
  <c r="Y308" i="21"/>
  <c r="B309" i="21"/>
  <c r="C309" i="21"/>
  <c r="D309" i="21"/>
  <c r="E309" i="21"/>
  <c r="F309" i="21"/>
  <c r="G309" i="21"/>
  <c r="H309" i="21"/>
  <c r="I309" i="21"/>
  <c r="J309" i="21"/>
  <c r="K309" i="21"/>
  <c r="L309" i="21"/>
  <c r="M309" i="21"/>
  <c r="N309" i="21"/>
  <c r="O309" i="21"/>
  <c r="P309" i="21"/>
  <c r="Q309" i="21"/>
  <c r="R309" i="21"/>
  <c r="S309" i="21"/>
  <c r="T309" i="21"/>
  <c r="U309" i="21"/>
  <c r="V309" i="21"/>
  <c r="W309" i="21"/>
  <c r="X309" i="21"/>
  <c r="Y309" i="21"/>
  <c r="B310" i="21"/>
  <c r="C310" i="21"/>
  <c r="D310" i="21"/>
  <c r="E310" i="21"/>
  <c r="F310" i="21"/>
  <c r="G310" i="21"/>
  <c r="H310" i="21"/>
  <c r="I310" i="21"/>
  <c r="J310" i="21"/>
  <c r="K310" i="21"/>
  <c r="L310" i="21"/>
  <c r="M310" i="21"/>
  <c r="N310" i="21"/>
  <c r="O310" i="21"/>
  <c r="P310" i="21"/>
  <c r="Q310" i="21"/>
  <c r="R310" i="21"/>
  <c r="S310" i="21"/>
  <c r="T310" i="21"/>
  <c r="U310" i="21"/>
  <c r="V310" i="21"/>
  <c r="W310" i="21"/>
  <c r="X310" i="21"/>
  <c r="Y310" i="21"/>
  <c r="B311" i="21"/>
  <c r="C311" i="21"/>
  <c r="D311" i="21"/>
  <c r="E311" i="21"/>
  <c r="F311" i="21"/>
  <c r="G311" i="21"/>
  <c r="H311" i="21"/>
  <c r="I311" i="21"/>
  <c r="J311" i="21"/>
  <c r="K311" i="21"/>
  <c r="L311" i="21"/>
  <c r="M311" i="21"/>
  <c r="N311" i="21"/>
  <c r="O311" i="21"/>
  <c r="P311" i="21"/>
  <c r="Q311" i="21"/>
  <c r="R311" i="21"/>
  <c r="S311" i="21"/>
  <c r="T311" i="21"/>
  <c r="U311" i="21"/>
  <c r="V311" i="21"/>
  <c r="W311" i="21"/>
  <c r="X311" i="21"/>
  <c r="Y311" i="21"/>
  <c r="B312" i="21"/>
  <c r="C312" i="21"/>
  <c r="D312" i="21"/>
  <c r="E312" i="21"/>
  <c r="F312" i="21"/>
  <c r="G312" i="21"/>
  <c r="H312" i="21"/>
  <c r="I312" i="21"/>
  <c r="J312" i="21"/>
  <c r="K312" i="21"/>
  <c r="L312" i="21"/>
  <c r="M312" i="21"/>
  <c r="N312" i="21"/>
  <c r="O312" i="21"/>
  <c r="P312" i="21"/>
  <c r="Q312" i="21"/>
  <c r="R312" i="21"/>
  <c r="S312" i="21"/>
  <c r="T312" i="21"/>
  <c r="U312" i="21"/>
  <c r="V312" i="21"/>
  <c r="W312" i="21"/>
  <c r="X312" i="21"/>
  <c r="Y312" i="21"/>
  <c r="B313" i="21"/>
  <c r="C313" i="21"/>
  <c r="D313" i="21"/>
  <c r="E313" i="21"/>
  <c r="F313" i="21"/>
  <c r="G313" i="21"/>
  <c r="H313" i="21"/>
  <c r="I313" i="21"/>
  <c r="J313" i="21"/>
  <c r="K313" i="21"/>
  <c r="L313" i="21"/>
  <c r="M313" i="21"/>
  <c r="N313" i="21"/>
  <c r="O313" i="21"/>
  <c r="P313" i="21"/>
  <c r="Q313" i="21"/>
  <c r="R313" i="21"/>
  <c r="S313" i="21"/>
  <c r="T313" i="21"/>
  <c r="U313" i="21"/>
  <c r="V313" i="21"/>
  <c r="W313" i="21"/>
  <c r="X313" i="21"/>
  <c r="Y313" i="21"/>
  <c r="B314" i="21"/>
  <c r="C314" i="21"/>
  <c r="D314" i="21"/>
  <c r="E314" i="21"/>
  <c r="F314" i="21"/>
  <c r="G314" i="21"/>
  <c r="H314" i="21"/>
  <c r="I314" i="21"/>
  <c r="J314" i="21"/>
  <c r="K314" i="21"/>
  <c r="L314" i="21"/>
  <c r="M314" i="21"/>
  <c r="N314" i="21"/>
  <c r="O314" i="21"/>
  <c r="P314" i="21"/>
  <c r="Q314" i="21"/>
  <c r="R314" i="21"/>
  <c r="S314" i="21"/>
  <c r="T314" i="21"/>
  <c r="U314" i="21"/>
  <c r="V314" i="21"/>
  <c r="W314" i="21"/>
  <c r="X314" i="21"/>
  <c r="Y314" i="21"/>
  <c r="B315" i="21"/>
  <c r="C315" i="21"/>
  <c r="D315" i="21"/>
  <c r="E315" i="21"/>
  <c r="F315" i="21"/>
  <c r="G315" i="21"/>
  <c r="H315" i="21"/>
  <c r="I315" i="21"/>
  <c r="J315" i="21"/>
  <c r="K315" i="21"/>
  <c r="L315" i="21"/>
  <c r="M315" i="21"/>
  <c r="N315" i="21"/>
  <c r="O315" i="21"/>
  <c r="P315" i="21"/>
  <c r="Q315" i="21"/>
  <c r="R315" i="21"/>
  <c r="S315" i="21"/>
  <c r="T315" i="21"/>
  <c r="U315" i="21"/>
  <c r="V315" i="21"/>
  <c r="W315" i="21"/>
  <c r="X315" i="21"/>
  <c r="Y315" i="21"/>
  <c r="B316" i="21"/>
  <c r="C316" i="21"/>
  <c r="D316" i="21"/>
  <c r="E316" i="21"/>
  <c r="F316" i="21"/>
  <c r="G316" i="21"/>
  <c r="H316" i="21"/>
  <c r="I316" i="21"/>
  <c r="J316" i="21"/>
  <c r="K316" i="21"/>
  <c r="L316" i="21"/>
  <c r="M316" i="21"/>
  <c r="N316" i="21"/>
  <c r="O316" i="21"/>
  <c r="P316" i="21"/>
  <c r="Q316" i="21"/>
  <c r="R316" i="21"/>
  <c r="S316" i="21"/>
  <c r="T316" i="21"/>
  <c r="U316" i="21"/>
  <c r="V316" i="21"/>
  <c r="W316" i="21"/>
  <c r="X316" i="21"/>
  <c r="Y316" i="21"/>
  <c r="B317" i="21"/>
  <c r="C317" i="21"/>
  <c r="D317" i="21"/>
  <c r="E317" i="21"/>
  <c r="F317" i="21"/>
  <c r="G317" i="21"/>
  <c r="H317" i="21"/>
  <c r="I317" i="21"/>
  <c r="J317" i="21"/>
  <c r="K317" i="21"/>
  <c r="L317" i="21"/>
  <c r="M317" i="21"/>
  <c r="N317" i="21"/>
  <c r="O317" i="21"/>
  <c r="P317" i="21"/>
  <c r="Q317" i="21"/>
  <c r="R317" i="21"/>
  <c r="S317" i="21"/>
  <c r="T317" i="21"/>
  <c r="U317" i="21"/>
  <c r="V317" i="21"/>
  <c r="W317" i="21"/>
  <c r="X317" i="21"/>
  <c r="Y317" i="21"/>
  <c r="B318" i="21"/>
  <c r="C318" i="21"/>
  <c r="D318" i="21"/>
  <c r="E318" i="21"/>
  <c r="F318" i="21"/>
  <c r="G318" i="21"/>
  <c r="H318" i="21"/>
  <c r="I318" i="21"/>
  <c r="J318" i="21"/>
  <c r="K318" i="21"/>
  <c r="L318" i="21"/>
  <c r="M318" i="21"/>
  <c r="N318" i="21"/>
  <c r="O318" i="21"/>
  <c r="P318" i="21"/>
  <c r="Q318" i="21"/>
  <c r="R318" i="21"/>
  <c r="S318" i="21"/>
  <c r="T318" i="21"/>
  <c r="U318" i="21"/>
  <c r="V318" i="21"/>
  <c r="W318" i="21"/>
  <c r="X318" i="21"/>
  <c r="Y318" i="21"/>
  <c r="B319" i="21"/>
  <c r="C319" i="21"/>
  <c r="D319" i="21"/>
  <c r="E319" i="21"/>
  <c r="F319" i="21"/>
  <c r="G319" i="21"/>
  <c r="H319" i="21"/>
  <c r="I319" i="21"/>
  <c r="J319" i="21"/>
  <c r="K319" i="21"/>
  <c r="L319" i="21"/>
  <c r="M319" i="21"/>
  <c r="N319" i="21"/>
  <c r="O319" i="21"/>
  <c r="P319" i="21"/>
  <c r="Q319" i="21"/>
  <c r="R319" i="21"/>
  <c r="S319" i="21"/>
  <c r="T319" i="21"/>
  <c r="U319" i="21"/>
  <c r="V319" i="21"/>
  <c r="W319" i="21"/>
  <c r="X319" i="21"/>
  <c r="Y319" i="21"/>
  <c r="B320" i="21"/>
  <c r="C320" i="21"/>
  <c r="D320" i="21"/>
  <c r="E320" i="21"/>
  <c r="F320" i="21"/>
  <c r="G320" i="21"/>
  <c r="H320" i="21"/>
  <c r="I320" i="21"/>
  <c r="J320" i="21"/>
  <c r="K320" i="21"/>
  <c r="L320" i="21"/>
  <c r="M320" i="21"/>
  <c r="N320" i="21"/>
  <c r="O320" i="21"/>
  <c r="P320" i="21"/>
  <c r="Q320" i="21"/>
  <c r="R320" i="21"/>
  <c r="S320" i="21"/>
  <c r="T320" i="21"/>
  <c r="U320" i="21"/>
  <c r="V320" i="21"/>
  <c r="W320" i="21"/>
  <c r="X320" i="21"/>
  <c r="Y320" i="21"/>
  <c r="B321" i="21"/>
  <c r="C321" i="21"/>
  <c r="D321" i="21"/>
  <c r="E321" i="21"/>
  <c r="F321" i="21"/>
  <c r="G321" i="21"/>
  <c r="H321" i="21"/>
  <c r="I321" i="21"/>
  <c r="J321" i="21"/>
  <c r="K321" i="21"/>
  <c r="L321" i="21"/>
  <c r="M321" i="21"/>
  <c r="N321" i="21"/>
  <c r="O321" i="21"/>
  <c r="P321" i="21"/>
  <c r="Q321" i="21"/>
  <c r="R321" i="21"/>
  <c r="S321" i="21"/>
  <c r="T321" i="21"/>
  <c r="U321" i="21"/>
  <c r="V321" i="21"/>
  <c r="W321" i="21"/>
  <c r="X321" i="21"/>
  <c r="Y321" i="21"/>
  <c r="B322" i="21"/>
  <c r="C322" i="21"/>
  <c r="D322" i="21"/>
  <c r="E322" i="21"/>
  <c r="F322" i="21"/>
  <c r="G322" i="21"/>
  <c r="H322" i="21"/>
  <c r="I322" i="21"/>
  <c r="J322" i="21"/>
  <c r="K322" i="21"/>
  <c r="L322" i="21"/>
  <c r="M322" i="21"/>
  <c r="N322" i="21"/>
  <c r="O322" i="21"/>
  <c r="P322" i="21"/>
  <c r="Q322" i="21"/>
  <c r="R322" i="21"/>
  <c r="S322" i="21"/>
  <c r="T322" i="21"/>
  <c r="U322" i="21"/>
  <c r="V322" i="21"/>
  <c r="W322" i="21"/>
  <c r="X322" i="21"/>
  <c r="Y322" i="21"/>
  <c r="B323" i="21"/>
  <c r="C323" i="21"/>
  <c r="D323" i="21"/>
  <c r="E323" i="21"/>
  <c r="F323" i="21"/>
  <c r="G323" i="21"/>
  <c r="H323" i="21"/>
  <c r="I323" i="21"/>
  <c r="J323" i="21"/>
  <c r="K323" i="21"/>
  <c r="L323" i="21"/>
  <c r="M323" i="21"/>
  <c r="N323" i="21"/>
  <c r="O323" i="21"/>
  <c r="P323" i="21"/>
  <c r="Q323" i="21"/>
  <c r="R323" i="21"/>
  <c r="S323" i="21"/>
  <c r="T323" i="21"/>
  <c r="U323" i="21"/>
  <c r="V323" i="21"/>
  <c r="W323" i="21"/>
  <c r="X323" i="21"/>
  <c r="Y323" i="21"/>
  <c r="B324" i="21"/>
  <c r="C324" i="21"/>
  <c r="D324" i="21"/>
  <c r="E324" i="21"/>
  <c r="F324" i="21"/>
  <c r="G324" i="21"/>
  <c r="H324" i="21"/>
  <c r="I324" i="21"/>
  <c r="J324" i="21"/>
  <c r="K324" i="21"/>
  <c r="L324" i="21"/>
  <c r="M324" i="21"/>
  <c r="N324" i="21"/>
  <c r="O324" i="21"/>
  <c r="P324" i="21"/>
  <c r="Q324" i="21"/>
  <c r="R324" i="21"/>
  <c r="S324" i="21"/>
  <c r="T324" i="21"/>
  <c r="U324" i="21"/>
  <c r="V324" i="21"/>
  <c r="W324" i="21"/>
  <c r="X324" i="21"/>
  <c r="Y324" i="21"/>
  <c r="B325" i="21"/>
  <c r="C325" i="21"/>
  <c r="D325" i="21"/>
  <c r="E325" i="21"/>
  <c r="F325" i="21"/>
  <c r="G325" i="21"/>
  <c r="H325" i="21"/>
  <c r="I325" i="21"/>
  <c r="J325" i="21"/>
  <c r="K325" i="21"/>
  <c r="L325" i="21"/>
  <c r="M325" i="21"/>
  <c r="N325" i="21"/>
  <c r="O325" i="21"/>
  <c r="P325" i="21"/>
  <c r="Q325" i="21"/>
  <c r="R325" i="21"/>
  <c r="S325" i="21"/>
  <c r="T325" i="21"/>
  <c r="U325" i="21"/>
  <c r="V325" i="21"/>
  <c r="W325" i="21"/>
  <c r="X325" i="21"/>
  <c r="Y325" i="21"/>
  <c r="B326" i="21"/>
  <c r="C326" i="21"/>
  <c r="D326" i="21"/>
  <c r="E326" i="21"/>
  <c r="F326" i="21"/>
  <c r="G326" i="21"/>
  <c r="H326" i="21"/>
  <c r="I326" i="21"/>
  <c r="J326" i="21"/>
  <c r="K326" i="21"/>
  <c r="L326" i="21"/>
  <c r="M326" i="21"/>
  <c r="N326" i="21"/>
  <c r="O326" i="21"/>
  <c r="P326" i="21"/>
  <c r="Q326" i="21"/>
  <c r="R326" i="21"/>
  <c r="S326" i="21"/>
  <c r="T326" i="21"/>
  <c r="U326" i="21"/>
  <c r="V326" i="21"/>
  <c r="W326" i="21"/>
  <c r="X326" i="21"/>
  <c r="Y326" i="21"/>
  <c r="B327" i="21"/>
  <c r="C327" i="21"/>
  <c r="D327" i="21"/>
  <c r="E327" i="21"/>
  <c r="F327" i="21"/>
  <c r="G327" i="21"/>
  <c r="H327" i="21"/>
  <c r="I327" i="21"/>
  <c r="J327" i="21"/>
  <c r="K327" i="21"/>
  <c r="L327" i="21"/>
  <c r="M327" i="21"/>
  <c r="N327" i="21"/>
  <c r="O327" i="21"/>
  <c r="P327" i="21"/>
  <c r="Q327" i="21"/>
  <c r="R327" i="21"/>
  <c r="S327" i="21"/>
  <c r="T327" i="21"/>
  <c r="U327" i="21"/>
  <c r="V327" i="21"/>
  <c r="W327" i="21"/>
  <c r="X327" i="21"/>
  <c r="Y327" i="21"/>
  <c r="B328" i="21"/>
  <c r="C328" i="21"/>
  <c r="D328" i="21"/>
  <c r="E328" i="21"/>
  <c r="F328" i="21"/>
  <c r="G328" i="21"/>
  <c r="H328" i="21"/>
  <c r="I328" i="21"/>
  <c r="J328" i="21"/>
  <c r="K328" i="21"/>
  <c r="L328" i="21"/>
  <c r="M328" i="21"/>
  <c r="N328" i="21"/>
  <c r="O328" i="21"/>
  <c r="P328" i="21"/>
  <c r="Q328" i="21"/>
  <c r="R328" i="21"/>
  <c r="S328" i="21"/>
  <c r="T328" i="21"/>
  <c r="U328" i="21"/>
  <c r="V328" i="21"/>
  <c r="W328" i="21"/>
  <c r="X328" i="21"/>
  <c r="Y328" i="21"/>
  <c r="B329" i="21"/>
  <c r="C329" i="21"/>
  <c r="D329" i="21"/>
  <c r="E329" i="21"/>
  <c r="F329" i="21"/>
  <c r="G329" i="21"/>
  <c r="H329" i="21"/>
  <c r="I329" i="21"/>
  <c r="J329" i="21"/>
  <c r="K329" i="21"/>
  <c r="L329" i="21"/>
  <c r="M329" i="21"/>
  <c r="N329" i="21"/>
  <c r="O329" i="21"/>
  <c r="P329" i="21"/>
  <c r="Q329" i="21"/>
  <c r="R329" i="21"/>
  <c r="S329" i="21"/>
  <c r="T329" i="21"/>
  <c r="U329" i="21"/>
  <c r="V329" i="21"/>
  <c r="W329" i="21"/>
  <c r="X329" i="21"/>
  <c r="Y329" i="21"/>
  <c r="B330" i="21"/>
  <c r="C330" i="21"/>
  <c r="D330" i="21"/>
  <c r="E330" i="21"/>
  <c r="F330" i="21"/>
  <c r="G330" i="21"/>
  <c r="H330" i="21"/>
  <c r="I330" i="21"/>
  <c r="J330" i="21"/>
  <c r="K330" i="21"/>
  <c r="L330" i="21"/>
  <c r="M330" i="21"/>
  <c r="N330" i="21"/>
  <c r="O330" i="21"/>
  <c r="P330" i="21"/>
  <c r="Q330" i="21"/>
  <c r="R330" i="21"/>
  <c r="S330" i="21"/>
  <c r="T330" i="21"/>
  <c r="U330" i="21"/>
  <c r="V330" i="21"/>
  <c r="W330" i="21"/>
  <c r="X330" i="21"/>
  <c r="Y330" i="21"/>
  <c r="B331" i="21"/>
  <c r="C331" i="21"/>
  <c r="D331" i="21"/>
  <c r="E331" i="21"/>
  <c r="F331" i="21"/>
  <c r="G331" i="21"/>
  <c r="H331" i="21"/>
  <c r="I331" i="21"/>
  <c r="J331" i="21"/>
  <c r="K331" i="21"/>
  <c r="L331" i="21"/>
  <c r="M331" i="21"/>
  <c r="N331" i="21"/>
  <c r="O331" i="21"/>
  <c r="P331" i="21"/>
  <c r="Q331" i="21"/>
  <c r="R331" i="21"/>
  <c r="S331" i="21"/>
  <c r="T331" i="21"/>
  <c r="U331" i="21"/>
  <c r="V331" i="21"/>
  <c r="W331" i="21"/>
  <c r="X331" i="21"/>
  <c r="Y331" i="21"/>
  <c r="B332" i="21"/>
  <c r="C332" i="21"/>
  <c r="D332" i="21"/>
  <c r="E332" i="21"/>
  <c r="F332" i="21"/>
  <c r="G332" i="21"/>
  <c r="H332" i="21"/>
  <c r="I332" i="21"/>
  <c r="J332" i="21"/>
  <c r="K332" i="21"/>
  <c r="L332" i="21"/>
  <c r="M332" i="21"/>
  <c r="N332" i="21"/>
  <c r="O332" i="21"/>
  <c r="P332" i="21"/>
  <c r="Q332" i="21"/>
  <c r="R332" i="21"/>
  <c r="S332" i="21"/>
  <c r="T332" i="21"/>
  <c r="U332" i="21"/>
  <c r="V332" i="21"/>
  <c r="W332" i="21"/>
  <c r="X332" i="21"/>
  <c r="Y332" i="21"/>
  <c r="B333" i="21"/>
  <c r="C333" i="21"/>
  <c r="D333" i="21"/>
  <c r="E333" i="21"/>
  <c r="F333" i="21"/>
  <c r="G333" i="21"/>
  <c r="H333" i="21"/>
  <c r="I333" i="21"/>
  <c r="J333" i="21"/>
  <c r="K333" i="21"/>
  <c r="L333" i="21"/>
  <c r="M333" i="21"/>
  <c r="N333" i="21"/>
  <c r="O333" i="21"/>
  <c r="P333" i="21"/>
  <c r="Q333" i="21"/>
  <c r="R333" i="21"/>
  <c r="S333" i="21"/>
  <c r="T333" i="21"/>
  <c r="U333" i="21"/>
  <c r="V333" i="21"/>
  <c r="W333" i="21"/>
  <c r="X333" i="21"/>
  <c r="Y333" i="21"/>
  <c r="B334" i="21"/>
  <c r="C334" i="21"/>
  <c r="D334" i="21"/>
  <c r="E334" i="21"/>
  <c r="F334" i="21"/>
  <c r="G334" i="21"/>
  <c r="H334" i="21"/>
  <c r="I334" i="21"/>
  <c r="J334" i="21"/>
  <c r="K334" i="21"/>
  <c r="L334" i="21"/>
  <c r="M334" i="21"/>
  <c r="N334" i="21"/>
  <c r="O334" i="21"/>
  <c r="P334" i="21"/>
  <c r="Q334" i="21"/>
  <c r="R334" i="21"/>
  <c r="S334" i="21"/>
  <c r="T334" i="21"/>
  <c r="U334" i="21"/>
  <c r="V334" i="21"/>
  <c r="W334" i="21"/>
  <c r="X334" i="21"/>
  <c r="Y334" i="21"/>
  <c r="B335" i="21"/>
  <c r="C335" i="21"/>
  <c r="D335" i="21"/>
  <c r="E335" i="21"/>
  <c r="F335" i="21"/>
  <c r="G335" i="21"/>
  <c r="H335" i="21"/>
  <c r="I335" i="21"/>
  <c r="J335" i="21"/>
  <c r="K335" i="21"/>
  <c r="L335" i="21"/>
  <c r="M335" i="21"/>
  <c r="N335" i="21"/>
  <c r="O335" i="21"/>
  <c r="P335" i="21"/>
  <c r="Q335" i="21"/>
  <c r="R335" i="21"/>
  <c r="S335" i="21"/>
  <c r="T335" i="21"/>
  <c r="U335" i="21"/>
  <c r="V335" i="21"/>
  <c r="W335" i="21"/>
  <c r="X335" i="21"/>
  <c r="Y335" i="21"/>
  <c r="B336" i="21"/>
  <c r="C336" i="21"/>
  <c r="D336" i="21"/>
  <c r="E336" i="21"/>
  <c r="F336" i="21"/>
  <c r="G336" i="21"/>
  <c r="H336" i="21"/>
  <c r="I336" i="21"/>
  <c r="J336" i="21"/>
  <c r="K336" i="21"/>
  <c r="L336" i="21"/>
  <c r="M336" i="21"/>
  <c r="N336" i="21"/>
  <c r="O336" i="21"/>
  <c r="P336" i="21"/>
  <c r="Q336" i="21"/>
  <c r="R336" i="21"/>
  <c r="S336" i="21"/>
  <c r="T336" i="21"/>
  <c r="U336" i="21"/>
  <c r="V336" i="21"/>
  <c r="W336" i="21"/>
  <c r="X336" i="21"/>
  <c r="Y336" i="21"/>
  <c r="B337" i="21"/>
  <c r="C337" i="21"/>
  <c r="D337" i="21"/>
  <c r="E337" i="21"/>
  <c r="F337" i="21"/>
  <c r="G337" i="21"/>
  <c r="H337" i="21"/>
  <c r="I337" i="21"/>
  <c r="J337" i="21"/>
  <c r="K337" i="21"/>
  <c r="L337" i="21"/>
  <c r="M337" i="21"/>
  <c r="N337" i="21"/>
  <c r="O337" i="21"/>
  <c r="P337" i="21"/>
  <c r="Q337" i="21"/>
  <c r="R337" i="21"/>
  <c r="S337" i="21"/>
  <c r="T337" i="21"/>
  <c r="U337" i="21"/>
  <c r="V337" i="21"/>
  <c r="W337" i="21"/>
  <c r="X337" i="21"/>
  <c r="Y337" i="21"/>
  <c r="B338" i="21"/>
  <c r="C338" i="21"/>
  <c r="D338" i="21"/>
  <c r="E338" i="21"/>
  <c r="F338" i="21"/>
  <c r="G338" i="21"/>
  <c r="H338" i="21"/>
  <c r="I338" i="21"/>
  <c r="J338" i="21"/>
  <c r="K338" i="21"/>
  <c r="L338" i="21"/>
  <c r="M338" i="21"/>
  <c r="N338" i="21"/>
  <c r="O338" i="21"/>
  <c r="P338" i="21"/>
  <c r="Q338" i="21"/>
  <c r="R338" i="21"/>
  <c r="S338" i="21"/>
  <c r="T338" i="21"/>
  <c r="U338" i="21"/>
  <c r="V338" i="21"/>
  <c r="W338" i="21"/>
  <c r="X338" i="21"/>
  <c r="Y338" i="21"/>
  <c r="B339" i="21"/>
  <c r="C339" i="21"/>
  <c r="D339" i="21"/>
  <c r="E339" i="21"/>
  <c r="F339" i="21"/>
  <c r="G339" i="21"/>
  <c r="H339" i="21"/>
  <c r="I339" i="21"/>
  <c r="J339" i="21"/>
  <c r="K339" i="21"/>
  <c r="L339" i="21"/>
  <c r="M339" i="21"/>
  <c r="N339" i="21"/>
  <c r="O339" i="21"/>
  <c r="P339" i="21"/>
  <c r="Q339" i="21"/>
  <c r="R339" i="21"/>
  <c r="S339" i="21"/>
  <c r="T339" i="21"/>
  <c r="U339" i="21"/>
  <c r="V339" i="21"/>
  <c r="W339" i="21"/>
  <c r="X339" i="21"/>
  <c r="Y339" i="21"/>
  <c r="B340" i="21"/>
  <c r="C340" i="21"/>
  <c r="D340" i="21"/>
  <c r="E340" i="21"/>
  <c r="F340" i="21"/>
  <c r="G340" i="21"/>
  <c r="H340" i="21"/>
  <c r="I340" i="21"/>
  <c r="J340" i="21"/>
  <c r="K340" i="21"/>
  <c r="L340" i="21"/>
  <c r="M340" i="21"/>
  <c r="N340" i="21"/>
  <c r="O340" i="21"/>
  <c r="P340" i="21"/>
  <c r="Q340" i="21"/>
  <c r="R340" i="21"/>
  <c r="S340" i="21"/>
  <c r="T340" i="21"/>
  <c r="U340" i="21"/>
  <c r="V340" i="21"/>
  <c r="W340" i="21"/>
  <c r="X340" i="21"/>
  <c r="Y340" i="21"/>
  <c r="B341" i="21"/>
  <c r="C341" i="21"/>
  <c r="D341" i="21"/>
  <c r="E341" i="21"/>
  <c r="F341" i="21"/>
  <c r="G341" i="21"/>
  <c r="H341" i="21"/>
  <c r="I341" i="21"/>
  <c r="J341" i="21"/>
  <c r="K341" i="21"/>
  <c r="L341" i="21"/>
  <c r="M341" i="21"/>
  <c r="N341" i="21"/>
  <c r="O341" i="21"/>
  <c r="P341" i="21"/>
  <c r="Q341" i="21"/>
  <c r="R341" i="21"/>
  <c r="S341" i="21"/>
  <c r="T341" i="21"/>
  <c r="U341" i="21"/>
  <c r="V341" i="21"/>
  <c r="W341" i="21"/>
  <c r="X341" i="21"/>
  <c r="Y341" i="21"/>
  <c r="B342" i="21"/>
  <c r="C342" i="21"/>
  <c r="D342" i="21"/>
  <c r="E342" i="21"/>
  <c r="F342" i="21"/>
  <c r="G342" i="21"/>
  <c r="H342" i="21"/>
  <c r="I342" i="21"/>
  <c r="J342" i="21"/>
  <c r="K342" i="21"/>
  <c r="L342" i="21"/>
  <c r="M342" i="21"/>
  <c r="N342" i="21"/>
  <c r="O342" i="21"/>
  <c r="P342" i="21"/>
  <c r="Q342" i="21"/>
  <c r="R342" i="21"/>
  <c r="S342" i="21"/>
  <c r="T342" i="21"/>
  <c r="U342" i="21"/>
  <c r="V342" i="21"/>
  <c r="W342" i="21"/>
  <c r="X342" i="21"/>
  <c r="Y342" i="21"/>
  <c r="B343" i="21"/>
  <c r="C343" i="21"/>
  <c r="D343" i="21"/>
  <c r="E343" i="21"/>
  <c r="F343" i="21"/>
  <c r="G343" i="21"/>
  <c r="H343" i="21"/>
  <c r="I343" i="21"/>
  <c r="J343" i="21"/>
  <c r="K343" i="21"/>
  <c r="L343" i="21"/>
  <c r="M343" i="21"/>
  <c r="N343" i="21"/>
  <c r="O343" i="21"/>
  <c r="P343" i="21"/>
  <c r="Q343" i="21"/>
  <c r="R343" i="21"/>
  <c r="S343" i="21"/>
  <c r="T343" i="21"/>
  <c r="U343" i="21"/>
  <c r="V343" i="21"/>
  <c r="W343" i="21"/>
  <c r="X343" i="21"/>
  <c r="Y343" i="21"/>
  <c r="B344" i="21"/>
  <c r="C344" i="21"/>
  <c r="D344" i="21"/>
  <c r="E344" i="21"/>
  <c r="F344" i="21"/>
  <c r="G344" i="21"/>
  <c r="H344" i="21"/>
  <c r="I344" i="21"/>
  <c r="J344" i="21"/>
  <c r="K344" i="21"/>
  <c r="L344" i="21"/>
  <c r="M344" i="21"/>
  <c r="N344" i="21"/>
  <c r="O344" i="21"/>
  <c r="P344" i="21"/>
  <c r="Q344" i="21"/>
  <c r="R344" i="21"/>
  <c r="S344" i="21"/>
  <c r="T344" i="21"/>
  <c r="U344" i="21"/>
  <c r="V344" i="21"/>
  <c r="W344" i="21"/>
  <c r="X344" i="21"/>
  <c r="Y344" i="21"/>
  <c r="B345" i="21"/>
  <c r="C345" i="21"/>
  <c r="D345" i="21"/>
  <c r="E345" i="21"/>
  <c r="F345" i="21"/>
  <c r="G345" i="21"/>
  <c r="H345" i="21"/>
  <c r="I345" i="21"/>
  <c r="J345" i="21"/>
  <c r="K345" i="21"/>
  <c r="L345" i="21"/>
  <c r="M345" i="21"/>
  <c r="N345" i="21"/>
  <c r="O345" i="21"/>
  <c r="P345" i="21"/>
  <c r="Q345" i="21"/>
  <c r="R345" i="21"/>
  <c r="S345" i="21"/>
  <c r="T345" i="21"/>
  <c r="U345" i="21"/>
  <c r="V345" i="21"/>
  <c r="W345" i="21"/>
  <c r="X345" i="21"/>
  <c r="Y345" i="21"/>
  <c r="B346" i="21"/>
  <c r="C346" i="21"/>
  <c r="D346" i="21"/>
  <c r="E346" i="21"/>
  <c r="F346" i="21"/>
  <c r="G346" i="21"/>
  <c r="H346" i="21"/>
  <c r="I346" i="21"/>
  <c r="J346" i="21"/>
  <c r="K346" i="21"/>
  <c r="L346" i="21"/>
  <c r="M346" i="21"/>
  <c r="N346" i="21"/>
  <c r="O346" i="21"/>
  <c r="P346" i="21"/>
  <c r="Q346" i="21"/>
  <c r="R346" i="21"/>
  <c r="S346" i="21"/>
  <c r="T346" i="21"/>
  <c r="U346" i="21"/>
  <c r="V346" i="21"/>
  <c r="W346" i="21"/>
  <c r="X346" i="21"/>
  <c r="Y346" i="21"/>
  <c r="B347" i="21"/>
  <c r="C347" i="21"/>
  <c r="D347" i="21"/>
  <c r="E347" i="21"/>
  <c r="F347" i="21"/>
  <c r="G347" i="21"/>
  <c r="H347" i="21"/>
  <c r="I347" i="21"/>
  <c r="J347" i="21"/>
  <c r="K347" i="21"/>
  <c r="L347" i="21"/>
  <c r="M347" i="21"/>
  <c r="N347" i="21"/>
  <c r="O347" i="21"/>
  <c r="P347" i="21"/>
  <c r="Q347" i="21"/>
  <c r="R347" i="21"/>
  <c r="S347" i="21"/>
  <c r="T347" i="21"/>
  <c r="U347" i="21"/>
  <c r="V347" i="21"/>
  <c r="W347" i="21"/>
  <c r="X347" i="21"/>
  <c r="Y347" i="21"/>
  <c r="B348" i="21"/>
  <c r="C348" i="21"/>
  <c r="D348" i="21"/>
  <c r="E348" i="21"/>
  <c r="F348" i="21"/>
  <c r="G348" i="21"/>
  <c r="H348" i="21"/>
  <c r="I348" i="21"/>
  <c r="J348" i="21"/>
  <c r="K348" i="21"/>
  <c r="L348" i="21"/>
  <c r="M348" i="21"/>
  <c r="N348" i="21"/>
  <c r="O348" i="21"/>
  <c r="P348" i="21"/>
  <c r="Q348" i="21"/>
  <c r="R348" i="21"/>
  <c r="S348" i="21"/>
  <c r="T348" i="21"/>
  <c r="U348" i="21"/>
  <c r="V348" i="21"/>
  <c r="W348" i="21"/>
  <c r="X348" i="21"/>
  <c r="Y348" i="21"/>
  <c r="B349" i="21"/>
  <c r="C349" i="21"/>
  <c r="D349" i="21"/>
  <c r="E349" i="21"/>
  <c r="F349" i="21"/>
  <c r="G349" i="21"/>
  <c r="H349" i="21"/>
  <c r="I349" i="21"/>
  <c r="J349" i="21"/>
  <c r="K349" i="21"/>
  <c r="L349" i="21"/>
  <c r="M349" i="21"/>
  <c r="N349" i="21"/>
  <c r="O349" i="21"/>
  <c r="P349" i="21"/>
  <c r="Q349" i="21"/>
  <c r="R349" i="21"/>
  <c r="S349" i="21"/>
  <c r="T349" i="21"/>
  <c r="U349" i="21"/>
  <c r="V349" i="21"/>
  <c r="W349" i="21"/>
  <c r="X349" i="21"/>
  <c r="Y349" i="21"/>
  <c r="B350" i="21"/>
  <c r="C350" i="21"/>
  <c r="D350" i="21"/>
  <c r="E350" i="21"/>
  <c r="F350" i="21"/>
  <c r="G350" i="21"/>
  <c r="H350" i="21"/>
  <c r="I350" i="21"/>
  <c r="J350" i="21"/>
  <c r="K350" i="21"/>
  <c r="L350" i="21"/>
  <c r="M350" i="21"/>
  <c r="N350" i="21"/>
  <c r="O350" i="21"/>
  <c r="P350" i="21"/>
  <c r="Q350" i="21"/>
  <c r="R350" i="21"/>
  <c r="S350" i="21"/>
  <c r="T350" i="21"/>
  <c r="U350" i="21"/>
  <c r="V350" i="21"/>
  <c r="W350" i="21"/>
  <c r="X350" i="21"/>
  <c r="Y350" i="21"/>
  <c r="B351" i="21"/>
  <c r="C351" i="21"/>
  <c r="D351" i="21"/>
  <c r="E351" i="21"/>
  <c r="F351" i="21"/>
  <c r="G351" i="21"/>
  <c r="H351" i="21"/>
  <c r="I351" i="21"/>
  <c r="J351" i="21"/>
  <c r="K351" i="21"/>
  <c r="L351" i="21"/>
  <c r="M351" i="21"/>
  <c r="N351" i="21"/>
  <c r="O351" i="21"/>
  <c r="P351" i="21"/>
  <c r="Q351" i="21"/>
  <c r="R351" i="21"/>
  <c r="S351" i="21"/>
  <c r="T351" i="21"/>
  <c r="U351" i="21"/>
  <c r="V351" i="21"/>
  <c r="W351" i="21"/>
  <c r="X351" i="21"/>
  <c r="Y351" i="21"/>
  <c r="B352" i="21"/>
  <c r="C352" i="21"/>
  <c r="D352" i="21"/>
  <c r="E352" i="21"/>
  <c r="F352" i="21"/>
  <c r="G352" i="21"/>
  <c r="H352" i="21"/>
  <c r="I352" i="21"/>
  <c r="J352" i="21"/>
  <c r="K352" i="21"/>
  <c r="L352" i="21"/>
  <c r="M352" i="21"/>
  <c r="N352" i="21"/>
  <c r="O352" i="21"/>
  <c r="P352" i="21"/>
  <c r="Q352" i="21"/>
  <c r="R352" i="21"/>
  <c r="S352" i="21"/>
  <c r="T352" i="21"/>
  <c r="U352" i="21"/>
  <c r="V352" i="21"/>
  <c r="W352" i="21"/>
  <c r="X352" i="21"/>
  <c r="Y352" i="21"/>
  <c r="B353" i="21"/>
  <c r="C353" i="21"/>
  <c r="D353" i="21"/>
  <c r="E353" i="21"/>
  <c r="F353" i="21"/>
  <c r="G353" i="21"/>
  <c r="H353" i="21"/>
  <c r="I353" i="21"/>
  <c r="J353" i="21"/>
  <c r="K353" i="21"/>
  <c r="L353" i="21"/>
  <c r="M353" i="21"/>
  <c r="N353" i="21"/>
  <c r="O353" i="21"/>
  <c r="P353" i="21"/>
  <c r="Q353" i="21"/>
  <c r="R353" i="21"/>
  <c r="S353" i="21"/>
  <c r="T353" i="21"/>
  <c r="U353" i="21"/>
  <c r="V353" i="21"/>
  <c r="W353" i="21"/>
  <c r="X353" i="21"/>
  <c r="Y353" i="21"/>
  <c r="B354" i="21"/>
  <c r="C354" i="21"/>
  <c r="D354" i="21"/>
  <c r="E354" i="21"/>
  <c r="F354" i="21"/>
  <c r="G354" i="21"/>
  <c r="H354" i="21"/>
  <c r="I354" i="21"/>
  <c r="J354" i="21"/>
  <c r="K354" i="21"/>
  <c r="L354" i="21"/>
  <c r="M354" i="21"/>
  <c r="N354" i="21"/>
  <c r="O354" i="21"/>
  <c r="P354" i="21"/>
  <c r="Q354" i="21"/>
  <c r="R354" i="21"/>
  <c r="S354" i="21"/>
  <c r="T354" i="21"/>
  <c r="U354" i="21"/>
  <c r="V354" i="21"/>
  <c r="W354" i="21"/>
  <c r="X354" i="21"/>
  <c r="Y354" i="21"/>
  <c r="B355" i="21"/>
  <c r="C355" i="21"/>
  <c r="D355" i="21"/>
  <c r="E355" i="21"/>
  <c r="F355" i="21"/>
  <c r="G355" i="21"/>
  <c r="H355" i="21"/>
  <c r="I355" i="21"/>
  <c r="J355" i="21"/>
  <c r="K355" i="21"/>
  <c r="L355" i="21"/>
  <c r="M355" i="21"/>
  <c r="N355" i="21"/>
  <c r="O355" i="21"/>
  <c r="P355" i="21"/>
  <c r="Q355" i="21"/>
  <c r="R355" i="21"/>
  <c r="S355" i="21"/>
  <c r="T355" i="21"/>
  <c r="U355" i="21"/>
  <c r="V355" i="21"/>
  <c r="W355" i="21"/>
  <c r="X355" i="21"/>
  <c r="Y355" i="21"/>
  <c r="B356" i="21"/>
  <c r="C356" i="21"/>
  <c r="D356" i="21"/>
  <c r="E356" i="21"/>
  <c r="F356" i="21"/>
  <c r="G356" i="21"/>
  <c r="H356" i="21"/>
  <c r="I356" i="21"/>
  <c r="J356" i="21"/>
  <c r="K356" i="21"/>
  <c r="L356" i="21"/>
  <c r="M356" i="21"/>
  <c r="N356" i="21"/>
  <c r="O356" i="21"/>
  <c r="P356" i="21"/>
  <c r="Q356" i="21"/>
  <c r="R356" i="21"/>
  <c r="S356" i="21"/>
  <c r="T356" i="21"/>
  <c r="U356" i="21"/>
  <c r="V356" i="21"/>
  <c r="W356" i="21"/>
  <c r="X356" i="21"/>
  <c r="Y356" i="21"/>
  <c r="B357" i="21"/>
  <c r="C357" i="21"/>
  <c r="D357" i="21"/>
  <c r="E357" i="21"/>
  <c r="F357" i="21"/>
  <c r="G357" i="21"/>
  <c r="H357" i="21"/>
  <c r="I357" i="21"/>
  <c r="J357" i="21"/>
  <c r="K357" i="21"/>
  <c r="L357" i="21"/>
  <c r="M357" i="21"/>
  <c r="N357" i="21"/>
  <c r="O357" i="21"/>
  <c r="P357" i="21"/>
  <c r="Q357" i="21"/>
  <c r="R357" i="21"/>
  <c r="S357" i="21"/>
  <c r="T357" i="21"/>
  <c r="U357" i="21"/>
  <c r="V357" i="21"/>
  <c r="W357" i="21"/>
  <c r="X357" i="21"/>
  <c r="Y357" i="21"/>
  <c r="B358" i="21"/>
  <c r="C358" i="21"/>
  <c r="D358" i="21"/>
  <c r="E358" i="21"/>
  <c r="F358" i="21"/>
  <c r="G358" i="21"/>
  <c r="H358" i="21"/>
  <c r="I358" i="21"/>
  <c r="J358" i="21"/>
  <c r="K358" i="21"/>
  <c r="L358" i="21"/>
  <c r="M358" i="21"/>
  <c r="N358" i="21"/>
  <c r="O358" i="21"/>
  <c r="P358" i="21"/>
  <c r="Q358" i="21"/>
  <c r="R358" i="21"/>
  <c r="S358" i="21"/>
  <c r="T358" i="21"/>
  <c r="U358" i="21"/>
  <c r="V358" i="21"/>
  <c r="W358" i="21"/>
  <c r="X358" i="21"/>
  <c r="Y358" i="21"/>
  <c r="B359" i="21"/>
  <c r="C359" i="21"/>
  <c r="D359" i="21"/>
  <c r="E359" i="21"/>
  <c r="F359" i="21"/>
  <c r="G359" i="21"/>
  <c r="H359" i="21"/>
  <c r="I359" i="21"/>
  <c r="J359" i="21"/>
  <c r="K359" i="21"/>
  <c r="L359" i="21"/>
  <c r="M359" i="21"/>
  <c r="N359" i="21"/>
  <c r="O359" i="21"/>
  <c r="P359" i="21"/>
  <c r="Q359" i="21"/>
  <c r="R359" i="21"/>
  <c r="S359" i="21"/>
  <c r="T359" i="21"/>
  <c r="U359" i="21"/>
  <c r="V359" i="21"/>
  <c r="W359" i="21"/>
  <c r="X359" i="21"/>
  <c r="Y359" i="21"/>
  <c r="B360" i="21"/>
  <c r="C360" i="21"/>
  <c r="D360" i="21"/>
  <c r="E360" i="21"/>
  <c r="F360" i="21"/>
  <c r="G360" i="21"/>
  <c r="H360" i="21"/>
  <c r="I360" i="21"/>
  <c r="J360" i="21"/>
  <c r="K360" i="21"/>
  <c r="L360" i="21"/>
  <c r="M360" i="21"/>
  <c r="N360" i="21"/>
  <c r="O360" i="21"/>
  <c r="P360" i="21"/>
  <c r="Q360" i="21"/>
  <c r="R360" i="21"/>
  <c r="S360" i="21"/>
  <c r="T360" i="21"/>
  <c r="U360" i="21"/>
  <c r="V360" i="21"/>
  <c r="W360" i="21"/>
  <c r="X360" i="21"/>
  <c r="Y360" i="21"/>
  <c r="B361" i="21"/>
  <c r="C361" i="21"/>
  <c r="D361" i="21"/>
  <c r="E361" i="21"/>
  <c r="F361" i="21"/>
  <c r="G361" i="21"/>
  <c r="H361" i="21"/>
  <c r="I361" i="21"/>
  <c r="J361" i="21"/>
  <c r="K361" i="21"/>
  <c r="L361" i="21"/>
  <c r="M361" i="21"/>
  <c r="N361" i="21"/>
  <c r="O361" i="21"/>
  <c r="P361" i="21"/>
  <c r="Q361" i="21"/>
  <c r="R361" i="21"/>
  <c r="S361" i="21"/>
  <c r="T361" i="21"/>
  <c r="U361" i="21"/>
  <c r="V361" i="21"/>
  <c r="W361" i="21"/>
  <c r="X361" i="21"/>
  <c r="Y361" i="21"/>
  <c r="B362" i="21"/>
  <c r="C362" i="21"/>
  <c r="D362" i="21"/>
  <c r="E362" i="21"/>
  <c r="F362" i="21"/>
  <c r="G362" i="21"/>
  <c r="H362" i="21"/>
  <c r="I362" i="21"/>
  <c r="J362" i="21"/>
  <c r="K362" i="21"/>
  <c r="L362" i="21"/>
  <c r="M362" i="21"/>
  <c r="N362" i="21"/>
  <c r="O362" i="21"/>
  <c r="P362" i="21"/>
  <c r="Q362" i="21"/>
  <c r="R362" i="21"/>
  <c r="S362" i="21"/>
  <c r="T362" i="21"/>
  <c r="U362" i="21"/>
  <c r="V362" i="21"/>
  <c r="W362" i="21"/>
  <c r="X362" i="21"/>
  <c r="Y362" i="21"/>
  <c r="B363" i="21"/>
  <c r="C363" i="21"/>
  <c r="D363" i="21"/>
  <c r="E363" i="21"/>
  <c r="F363" i="21"/>
  <c r="G363" i="21"/>
  <c r="H363" i="21"/>
  <c r="I363" i="21"/>
  <c r="J363" i="21"/>
  <c r="K363" i="21"/>
  <c r="L363" i="21"/>
  <c r="M363" i="21"/>
  <c r="N363" i="21"/>
  <c r="O363" i="21"/>
  <c r="P363" i="21"/>
  <c r="Q363" i="21"/>
  <c r="R363" i="21"/>
  <c r="S363" i="21"/>
  <c r="T363" i="21"/>
  <c r="U363" i="21"/>
  <c r="V363" i="21"/>
  <c r="W363" i="21"/>
  <c r="X363" i="21"/>
  <c r="Y363" i="21"/>
  <c r="B364" i="21"/>
  <c r="C364" i="21"/>
  <c r="D364" i="21"/>
  <c r="E364" i="21"/>
  <c r="F364" i="21"/>
  <c r="G364" i="21"/>
  <c r="H364" i="21"/>
  <c r="I364" i="21"/>
  <c r="J364" i="21"/>
  <c r="K364" i="21"/>
  <c r="L364" i="21"/>
  <c r="M364" i="21"/>
  <c r="N364" i="21"/>
  <c r="O364" i="21"/>
  <c r="P364" i="21"/>
  <c r="Q364" i="21"/>
  <c r="R364" i="21"/>
  <c r="S364" i="21"/>
  <c r="T364" i="21"/>
  <c r="U364" i="21"/>
  <c r="V364" i="21"/>
  <c r="W364" i="21"/>
  <c r="X364" i="21"/>
  <c r="Y364" i="21"/>
  <c r="B365" i="21"/>
  <c r="C365" i="21"/>
  <c r="D365" i="21"/>
  <c r="E365" i="21"/>
  <c r="F365" i="21"/>
  <c r="G365" i="21"/>
  <c r="H365" i="21"/>
  <c r="I365" i="21"/>
  <c r="J365" i="21"/>
  <c r="K365" i="21"/>
  <c r="L365" i="21"/>
  <c r="M365" i="21"/>
  <c r="N365" i="21"/>
  <c r="O365" i="21"/>
  <c r="P365" i="21"/>
  <c r="Q365" i="21"/>
  <c r="R365" i="21"/>
  <c r="S365" i="21"/>
  <c r="T365" i="21"/>
  <c r="U365" i="21"/>
  <c r="V365" i="21"/>
  <c r="W365" i="21"/>
  <c r="X365" i="21"/>
  <c r="Y365" i="21"/>
  <c r="B366" i="21"/>
  <c r="C366" i="21"/>
  <c r="D366" i="21"/>
  <c r="E366" i="21"/>
  <c r="F366" i="21"/>
  <c r="G366" i="21"/>
  <c r="H366" i="21"/>
  <c r="I366" i="21"/>
  <c r="J366" i="21"/>
  <c r="K366" i="21"/>
  <c r="L366" i="21"/>
  <c r="M366" i="21"/>
  <c r="N366" i="21"/>
  <c r="O366" i="21"/>
  <c r="P366" i="21"/>
  <c r="Q366" i="21"/>
  <c r="R366" i="21"/>
  <c r="S366" i="21"/>
  <c r="T366" i="21"/>
  <c r="U366" i="21"/>
  <c r="V366" i="21"/>
  <c r="W366" i="21"/>
  <c r="X366" i="21"/>
  <c r="Y366" i="21"/>
  <c r="B367" i="21"/>
  <c r="C367" i="21"/>
  <c r="D367" i="21"/>
  <c r="E367" i="21"/>
  <c r="F367" i="21"/>
  <c r="G367" i="21"/>
  <c r="H367" i="21"/>
  <c r="I367" i="21"/>
  <c r="J367" i="21"/>
  <c r="K367" i="21"/>
  <c r="L367" i="21"/>
  <c r="M367" i="21"/>
  <c r="N367" i="21"/>
  <c r="O367" i="21"/>
  <c r="P367" i="21"/>
  <c r="Q367" i="21"/>
  <c r="R367" i="21"/>
  <c r="S367" i="21"/>
  <c r="T367" i="21"/>
  <c r="U367" i="21"/>
  <c r="V367" i="21"/>
  <c r="W367" i="21"/>
  <c r="X367" i="21"/>
  <c r="Y367" i="21"/>
  <c r="B368" i="21"/>
  <c r="C368" i="21"/>
  <c r="D368" i="21"/>
  <c r="E368" i="21"/>
  <c r="F368" i="21"/>
  <c r="G368" i="21"/>
  <c r="H368" i="21"/>
  <c r="I368" i="21"/>
  <c r="J368" i="21"/>
  <c r="K368" i="21"/>
  <c r="L368" i="21"/>
  <c r="M368" i="21"/>
  <c r="N368" i="21"/>
  <c r="O368" i="21"/>
  <c r="P368" i="21"/>
  <c r="Q368" i="21"/>
  <c r="R368" i="21"/>
  <c r="S368" i="21"/>
  <c r="T368" i="21"/>
  <c r="U368" i="21"/>
  <c r="V368" i="21"/>
  <c r="W368" i="21"/>
  <c r="X368" i="21"/>
  <c r="Y368" i="21"/>
  <c r="B369" i="21"/>
  <c r="C369" i="21"/>
  <c r="D369" i="21"/>
  <c r="E369" i="21"/>
  <c r="F369" i="21"/>
  <c r="G369" i="21"/>
  <c r="H369" i="21"/>
  <c r="I369" i="21"/>
  <c r="J369" i="21"/>
  <c r="K369" i="21"/>
  <c r="L369" i="21"/>
  <c r="M369" i="21"/>
  <c r="N369" i="21"/>
  <c r="O369" i="21"/>
  <c r="P369" i="21"/>
  <c r="Q369" i="21"/>
  <c r="R369" i="21"/>
  <c r="S369" i="21"/>
  <c r="T369" i="21"/>
  <c r="U369" i="21"/>
  <c r="V369" i="21"/>
  <c r="W369" i="21"/>
  <c r="X369" i="21"/>
  <c r="Y369" i="21"/>
  <c r="B370" i="21"/>
  <c r="C370" i="21"/>
  <c r="D370" i="21"/>
  <c r="E370" i="21"/>
  <c r="F370" i="21"/>
  <c r="G370" i="21"/>
  <c r="H370" i="21"/>
  <c r="I370" i="21"/>
  <c r="J370" i="21"/>
  <c r="K370" i="21"/>
  <c r="L370" i="21"/>
  <c r="M370" i="21"/>
  <c r="N370" i="21"/>
  <c r="O370" i="21"/>
  <c r="P370" i="21"/>
  <c r="Q370" i="21"/>
  <c r="R370" i="21"/>
  <c r="S370" i="21"/>
  <c r="T370" i="21"/>
  <c r="U370" i="21"/>
  <c r="V370" i="21"/>
  <c r="W370" i="21"/>
  <c r="X370" i="21"/>
  <c r="Y370" i="21"/>
  <c r="B371" i="21"/>
  <c r="C371" i="21"/>
  <c r="D371" i="21"/>
  <c r="E371" i="21"/>
  <c r="F371" i="21"/>
  <c r="G371" i="21"/>
  <c r="H371" i="21"/>
  <c r="I371" i="21"/>
  <c r="J371" i="21"/>
  <c r="K371" i="21"/>
  <c r="L371" i="21"/>
  <c r="M371" i="21"/>
  <c r="N371" i="21"/>
  <c r="O371" i="21"/>
  <c r="P371" i="21"/>
  <c r="Q371" i="21"/>
  <c r="R371" i="21"/>
  <c r="S371" i="21"/>
  <c r="T371" i="21"/>
  <c r="U371" i="21"/>
  <c r="V371" i="21"/>
  <c r="W371" i="21"/>
  <c r="X371" i="21"/>
  <c r="Y371" i="21"/>
  <c r="B372" i="21"/>
  <c r="C372" i="21"/>
  <c r="D372" i="21"/>
  <c r="E372" i="21"/>
  <c r="F372" i="21"/>
  <c r="G372" i="21"/>
  <c r="H372" i="21"/>
  <c r="I372" i="21"/>
  <c r="J372" i="21"/>
  <c r="K372" i="21"/>
  <c r="L372" i="21"/>
  <c r="M372" i="21"/>
  <c r="N372" i="21"/>
  <c r="O372" i="21"/>
  <c r="P372" i="21"/>
  <c r="Q372" i="21"/>
  <c r="R372" i="21"/>
  <c r="S372" i="21"/>
  <c r="T372" i="21"/>
  <c r="U372" i="21"/>
  <c r="V372" i="21"/>
  <c r="W372" i="21"/>
  <c r="X372" i="21"/>
  <c r="Y372" i="21"/>
  <c r="B373" i="21"/>
  <c r="C373" i="21"/>
  <c r="D373" i="21"/>
  <c r="E373" i="21"/>
  <c r="F373" i="21"/>
  <c r="G373" i="21"/>
  <c r="H373" i="21"/>
  <c r="I373" i="21"/>
  <c r="J373" i="21"/>
  <c r="K373" i="21"/>
  <c r="L373" i="21"/>
  <c r="M373" i="21"/>
  <c r="N373" i="21"/>
  <c r="O373" i="21"/>
  <c r="P373" i="21"/>
  <c r="Q373" i="21"/>
  <c r="R373" i="21"/>
  <c r="S373" i="21"/>
  <c r="T373" i="21"/>
  <c r="U373" i="21"/>
  <c r="V373" i="21"/>
  <c r="W373" i="21"/>
  <c r="X373" i="21"/>
  <c r="Y373" i="21"/>
  <c r="B374" i="21"/>
  <c r="C374" i="21"/>
  <c r="D374" i="21"/>
  <c r="E374" i="21"/>
  <c r="F374" i="21"/>
  <c r="G374" i="21"/>
  <c r="H374" i="21"/>
  <c r="I374" i="21"/>
  <c r="J374" i="21"/>
  <c r="K374" i="21"/>
  <c r="L374" i="21"/>
  <c r="M374" i="21"/>
  <c r="N374" i="21"/>
  <c r="O374" i="21"/>
  <c r="P374" i="21"/>
  <c r="Q374" i="21"/>
  <c r="R374" i="21"/>
  <c r="S374" i="21"/>
  <c r="T374" i="21"/>
  <c r="U374" i="21"/>
  <c r="V374" i="21"/>
  <c r="W374" i="21"/>
  <c r="X374" i="21"/>
  <c r="Y374" i="21"/>
  <c r="H17" i="16"/>
  <c r="H18" i="16"/>
  <c r="H19" i="16"/>
  <c r="J19" i="16" s="1"/>
  <c r="L19" i="16" s="1"/>
  <c r="H20" i="16"/>
  <c r="H21" i="16"/>
  <c r="H22" i="16"/>
  <c r="J22" i="16" s="1"/>
  <c r="L22" i="16" s="1"/>
  <c r="H23" i="16"/>
  <c r="J23" i="16" s="1"/>
  <c r="L23" i="16" s="1"/>
  <c r="H24" i="16"/>
  <c r="D25" i="16"/>
  <c r="H35" i="16"/>
  <c r="J35" i="16" s="1"/>
  <c r="L35" i="16" s="1"/>
  <c r="H36" i="16"/>
  <c r="H41" i="16" s="1"/>
  <c r="J41" i="16" s="1"/>
  <c r="L41" i="16" s="1"/>
  <c r="H37" i="16"/>
  <c r="H38" i="16"/>
  <c r="H39" i="16"/>
  <c r="J39" i="16" s="1"/>
  <c r="L39" i="16" s="1"/>
  <c r="H40" i="16"/>
  <c r="J40" i="16" s="1"/>
  <c r="L40" i="16" s="1"/>
  <c r="D41" i="16"/>
  <c r="H51" i="16"/>
  <c r="H62" i="16" s="1"/>
  <c r="J62" i="16" s="1"/>
  <c r="L62" i="16" s="1"/>
  <c r="H52" i="16"/>
  <c r="J52" i="16" s="1"/>
  <c r="L52" i="16" s="1"/>
  <c r="H53" i="16"/>
  <c r="J53" i="16" s="1"/>
  <c r="L53" i="16" s="1"/>
  <c r="H54" i="16"/>
  <c r="H55" i="16"/>
  <c r="H56" i="16"/>
  <c r="J56" i="16" s="1"/>
  <c r="L56" i="16" s="1"/>
  <c r="H57" i="16"/>
  <c r="J57" i="16" s="1"/>
  <c r="L57" i="16" s="1"/>
  <c r="H58" i="16"/>
  <c r="H59" i="16"/>
  <c r="H60" i="16"/>
  <c r="J60" i="16" s="1"/>
  <c r="L60" i="16" s="1"/>
  <c r="H61" i="16"/>
  <c r="J61" i="16" s="1"/>
  <c r="L61" i="16" s="1"/>
  <c r="D62" i="16"/>
  <c r="I17" i="16"/>
  <c r="I18" i="16"/>
  <c r="I19" i="16"/>
  <c r="I20" i="16"/>
  <c r="I21" i="16"/>
  <c r="K21" i="16" s="1"/>
  <c r="M21" i="16" s="1"/>
  <c r="I22" i="16"/>
  <c r="K22" i="16" s="1"/>
  <c r="M22" i="16" s="1"/>
  <c r="I23" i="16"/>
  <c r="I24" i="16"/>
  <c r="I35" i="16"/>
  <c r="I36" i="16"/>
  <c r="I37" i="16"/>
  <c r="I38" i="16"/>
  <c r="I39" i="16"/>
  <c r="I40" i="16"/>
  <c r="I51" i="16"/>
  <c r="I52" i="16"/>
  <c r="I53" i="16"/>
  <c r="K53" i="16" s="1"/>
  <c r="M53" i="16" s="1"/>
  <c r="I54" i="16"/>
  <c r="K54" i="16" s="1"/>
  <c r="M54" i="16" s="1"/>
  <c r="I55" i="16"/>
  <c r="I56" i="16"/>
  <c r="I57" i="16"/>
  <c r="K57" i="16" s="1"/>
  <c r="M57" i="16" s="1"/>
  <c r="I58" i="16"/>
  <c r="K58" i="16" s="1"/>
  <c r="M58" i="16" s="1"/>
  <c r="I59" i="16"/>
  <c r="I60" i="16"/>
  <c r="I61" i="16"/>
  <c r="K61" i="16" s="1"/>
  <c r="M61" i="16" s="1"/>
  <c r="I62" i="16"/>
  <c r="K62" i="16" s="1"/>
  <c r="M62" i="16" s="1"/>
  <c r="G51" i="16"/>
  <c r="G52" i="16"/>
  <c r="G53" i="16"/>
  <c r="G54" i="16"/>
  <c r="G55" i="16"/>
  <c r="G56" i="16"/>
  <c r="G57" i="16"/>
  <c r="G58" i="16"/>
  <c r="G59" i="16"/>
  <c r="G60" i="16"/>
  <c r="G61" i="16"/>
  <c r="K60" i="16"/>
  <c r="M60" i="16" s="1"/>
  <c r="K59" i="16"/>
  <c r="M59" i="16" s="1"/>
  <c r="J59" i="16"/>
  <c r="L59" i="16" s="1"/>
  <c r="J58" i="16"/>
  <c r="L58" i="16"/>
  <c r="K56" i="16"/>
  <c r="M56" i="16" s="1"/>
  <c r="K55" i="16"/>
  <c r="M55" i="16" s="1"/>
  <c r="J55" i="16"/>
  <c r="L55" i="16" s="1"/>
  <c r="J54" i="16"/>
  <c r="L54" i="16"/>
  <c r="K52" i="16"/>
  <c r="M52" i="16" s="1"/>
  <c r="K51" i="16"/>
  <c r="M51" i="16" s="1"/>
  <c r="J51" i="16"/>
  <c r="L51" i="16" s="1"/>
  <c r="G35" i="16"/>
  <c r="G36" i="16"/>
  <c r="G37" i="16"/>
  <c r="G38" i="16"/>
  <c r="G39" i="16"/>
  <c r="G40" i="16"/>
  <c r="K40" i="16"/>
  <c r="M40" i="16" s="1"/>
  <c r="K39" i="16"/>
  <c r="M39" i="16"/>
  <c r="K38" i="16"/>
  <c r="M38" i="16"/>
  <c r="J38" i="16"/>
  <c r="L38" i="16" s="1"/>
  <c r="K37" i="16"/>
  <c r="M37" i="16"/>
  <c r="J37" i="16"/>
  <c r="L37" i="16" s="1"/>
  <c r="K36" i="16"/>
  <c r="M36" i="16" s="1"/>
  <c r="K35" i="16"/>
  <c r="M35" i="16"/>
  <c r="K24" i="16"/>
  <c r="M24" i="16"/>
  <c r="J24" i="16"/>
  <c r="L24" i="16" s="1"/>
  <c r="G24" i="16"/>
  <c r="K23" i="16"/>
  <c r="M23" i="16" s="1"/>
  <c r="G23" i="16"/>
  <c r="G22" i="16"/>
  <c r="J21" i="16"/>
  <c r="L21" i="16" s="1"/>
  <c r="G21" i="16"/>
  <c r="K20" i="16"/>
  <c r="M20" i="16" s="1"/>
  <c r="J20" i="16"/>
  <c r="L20" i="16" s="1"/>
  <c r="G20" i="16"/>
  <c r="K19" i="16"/>
  <c r="M19" i="16" s="1"/>
  <c r="G19" i="16"/>
  <c r="J18" i="16"/>
  <c r="L18" i="16" s="1"/>
  <c r="G18" i="16"/>
  <c r="K17" i="16"/>
  <c r="M17" i="16" s="1"/>
  <c r="J17" i="16"/>
  <c r="L17" i="16" s="1"/>
  <c r="G17" i="16"/>
  <c r="I25" i="16" l="1"/>
  <c r="K25" i="16" s="1"/>
  <c r="M25" i="16" s="1"/>
  <c r="K18" i="16"/>
  <c r="M18" i="16" s="1"/>
  <c r="I41" i="16"/>
  <c r="K41" i="16" s="1"/>
  <c r="M41" i="16" s="1"/>
  <c r="H25" i="16"/>
  <c r="J25" i="16" s="1"/>
  <c r="L25" i="16" s="1"/>
  <c r="P19" i="13" s="1"/>
  <c r="J36" i="16"/>
  <c r="L36" i="16" s="1"/>
  <c r="Q19" i="13" l="1"/>
  <c r="J9" i="16"/>
  <c r="Q32" i="13" l="1"/>
  <c r="I33" i="13"/>
  <c r="Y33" i="13"/>
  <c r="Q34" i="13"/>
  <c r="I35" i="13"/>
  <c r="Y35" i="13"/>
  <c r="Q36" i="13"/>
  <c r="I37" i="13"/>
  <c r="Y37" i="13"/>
  <c r="Q38" i="13"/>
  <c r="I39" i="13"/>
  <c r="Y39" i="13"/>
  <c r="Q40" i="13"/>
  <c r="I41" i="13"/>
  <c r="Y41" i="13"/>
  <c r="Q42" i="13"/>
  <c r="I43" i="13"/>
  <c r="Y43" i="13"/>
  <c r="Q44" i="13"/>
  <c r="I45" i="13"/>
  <c r="Y45" i="13"/>
  <c r="Q46" i="13"/>
  <c r="I47" i="13"/>
  <c r="Y47" i="13"/>
  <c r="Q48" i="13"/>
  <c r="I49" i="13"/>
  <c r="Y49" i="13"/>
  <c r="Q50" i="13"/>
  <c r="I51" i="13"/>
  <c r="Y51" i="13"/>
  <c r="Q52" i="13"/>
  <c r="I53" i="13"/>
  <c r="Y53" i="13"/>
  <c r="Q54" i="13"/>
  <c r="I55" i="13"/>
  <c r="Y55" i="13"/>
  <c r="Q56" i="13"/>
  <c r="I57" i="13"/>
  <c r="Y57" i="13"/>
  <c r="Q58" i="13"/>
  <c r="I59" i="13"/>
  <c r="Y59" i="13"/>
  <c r="Q60" i="13"/>
  <c r="I61" i="13"/>
  <c r="Y61" i="13"/>
  <c r="Q62" i="13"/>
  <c r="I63" i="13"/>
  <c r="Y63" i="13"/>
  <c r="Q64" i="13"/>
  <c r="I65" i="13"/>
  <c r="Y65" i="13"/>
  <c r="Q66" i="13"/>
  <c r="I67" i="13"/>
  <c r="Y67" i="13"/>
  <c r="Q68" i="13"/>
  <c r="I69" i="13"/>
  <c r="Y69" i="13"/>
  <c r="Q70" i="13"/>
  <c r="I71" i="13"/>
  <c r="Y71" i="13"/>
  <c r="Q72" i="13"/>
  <c r="I73" i="13"/>
  <c r="Y73" i="13"/>
  <c r="Q74" i="13"/>
  <c r="P32" i="13"/>
  <c r="H33" i="13"/>
  <c r="X33" i="13"/>
  <c r="P34" i="13"/>
  <c r="H35" i="13"/>
  <c r="X35" i="13"/>
  <c r="P36" i="13"/>
  <c r="H37" i="13"/>
  <c r="X37" i="13"/>
  <c r="P38" i="13"/>
  <c r="H39" i="13"/>
  <c r="X39" i="13"/>
  <c r="P40" i="13"/>
  <c r="H41" i="13"/>
  <c r="X41" i="13"/>
  <c r="P42" i="13"/>
  <c r="H43" i="13"/>
  <c r="X43" i="13"/>
  <c r="P44" i="13"/>
  <c r="H45" i="13"/>
  <c r="X45" i="13"/>
  <c r="P46" i="13"/>
  <c r="H47" i="13"/>
  <c r="X47" i="13"/>
  <c r="P48" i="13"/>
  <c r="H49" i="13"/>
  <c r="X49" i="13"/>
  <c r="P50" i="13"/>
  <c r="H51" i="13"/>
  <c r="X51" i="13"/>
  <c r="P52" i="13"/>
  <c r="H53" i="13"/>
  <c r="X53" i="13"/>
  <c r="P54" i="13"/>
  <c r="H55" i="13"/>
  <c r="X55" i="13"/>
  <c r="P56" i="13"/>
  <c r="H57" i="13"/>
  <c r="X57" i="13"/>
  <c r="P58" i="13"/>
  <c r="H59" i="13"/>
  <c r="X59" i="13"/>
  <c r="P60" i="13"/>
  <c r="H61" i="13"/>
  <c r="X61" i="13"/>
  <c r="P62" i="13"/>
  <c r="H63" i="13"/>
  <c r="X63" i="13"/>
  <c r="P64" i="13"/>
  <c r="H65" i="13"/>
  <c r="X65" i="13"/>
  <c r="P66" i="13"/>
  <c r="H67" i="13"/>
  <c r="X67" i="13"/>
  <c r="P68" i="13"/>
  <c r="H69" i="13"/>
  <c r="X69" i="13"/>
  <c r="P70" i="13"/>
  <c r="H71" i="13"/>
  <c r="X71" i="13"/>
  <c r="C32" i="13"/>
  <c r="S32" i="13"/>
  <c r="K33" i="13"/>
  <c r="C34" i="13"/>
  <c r="S34" i="13"/>
  <c r="K35" i="13"/>
  <c r="C36" i="13"/>
  <c r="S36" i="13"/>
  <c r="K37" i="13"/>
  <c r="C38" i="13"/>
  <c r="S38" i="13"/>
  <c r="K39" i="13"/>
  <c r="C40" i="13"/>
  <c r="S40" i="13"/>
  <c r="K41" i="13"/>
  <c r="C42" i="13"/>
  <c r="S42" i="13"/>
  <c r="K43" i="13"/>
  <c r="C44" i="13"/>
  <c r="S44" i="13"/>
  <c r="K45" i="13"/>
  <c r="C46" i="13"/>
  <c r="S46" i="13"/>
  <c r="K47" i="13"/>
  <c r="C48" i="13"/>
  <c r="S48" i="13"/>
  <c r="K49" i="13"/>
  <c r="C50" i="13"/>
  <c r="S50" i="13"/>
  <c r="K51" i="13"/>
  <c r="C52" i="13"/>
  <c r="S52" i="13"/>
  <c r="K53" i="13"/>
  <c r="C54" i="13"/>
  <c r="S54" i="13"/>
  <c r="K55" i="13"/>
  <c r="C56" i="13"/>
  <c r="S56" i="13"/>
  <c r="K57" i="13"/>
  <c r="C58" i="13"/>
  <c r="S58" i="13"/>
  <c r="K59" i="13"/>
  <c r="C60" i="13"/>
  <c r="S60" i="13"/>
  <c r="K61" i="13"/>
  <c r="C62" i="13"/>
  <c r="S62" i="13"/>
  <c r="K63" i="13"/>
  <c r="C64" i="13"/>
  <c r="S64" i="13"/>
  <c r="K65" i="13"/>
  <c r="C66" i="13"/>
  <c r="S66" i="13"/>
  <c r="K67" i="13"/>
  <c r="C68" i="13"/>
  <c r="S68" i="13"/>
  <c r="K69" i="13"/>
  <c r="C70" i="13"/>
  <c r="S70" i="13"/>
  <c r="K71" i="13"/>
  <c r="C72" i="13"/>
  <c r="S72" i="13"/>
  <c r="K73" i="13"/>
  <c r="C74" i="13"/>
  <c r="B32" i="13"/>
  <c r="R32" i="13"/>
  <c r="J33" i="13"/>
  <c r="B34" i="13"/>
  <c r="R34" i="13"/>
  <c r="J35" i="13"/>
  <c r="B36" i="13"/>
  <c r="R36" i="13"/>
  <c r="J37" i="13"/>
  <c r="B38" i="13"/>
  <c r="R38" i="13"/>
  <c r="J39" i="13"/>
  <c r="B40" i="13"/>
  <c r="R40" i="13"/>
  <c r="J41" i="13"/>
  <c r="B42" i="13"/>
  <c r="R42" i="13"/>
  <c r="J43" i="13"/>
  <c r="B44" i="13"/>
  <c r="R44" i="13"/>
  <c r="J45" i="13"/>
  <c r="B46" i="13"/>
  <c r="R46" i="13"/>
  <c r="J47" i="13"/>
  <c r="B48" i="13"/>
  <c r="R48" i="13"/>
  <c r="J49" i="13"/>
  <c r="B50" i="13"/>
  <c r="R50" i="13"/>
  <c r="J51" i="13"/>
  <c r="B52" i="13"/>
  <c r="R52" i="13"/>
  <c r="J53" i="13"/>
  <c r="B54" i="13"/>
  <c r="R54" i="13"/>
  <c r="J55" i="13"/>
  <c r="B56" i="13"/>
  <c r="R56" i="13"/>
  <c r="J57" i="13"/>
  <c r="B58" i="13"/>
  <c r="R58" i="13"/>
  <c r="J59" i="13"/>
  <c r="B60" i="13"/>
  <c r="R60" i="13"/>
  <c r="J61" i="13"/>
  <c r="B62" i="13"/>
  <c r="R62" i="13"/>
  <c r="J63" i="13"/>
  <c r="B64" i="13"/>
  <c r="R64" i="13"/>
  <c r="J65" i="13"/>
  <c r="B66" i="13"/>
  <c r="R66" i="13"/>
  <c r="J67" i="13"/>
  <c r="B68" i="13"/>
  <c r="R68" i="13"/>
  <c r="J69" i="13"/>
  <c r="B70" i="13"/>
  <c r="R70" i="13"/>
  <c r="V71" i="13"/>
  <c r="N73" i="13"/>
  <c r="T74" i="13"/>
  <c r="L75" i="13"/>
  <c r="D76" i="13"/>
  <c r="T76" i="13"/>
  <c r="L77" i="13"/>
  <c r="D78" i="13"/>
  <c r="T78" i="13"/>
  <c r="L79" i="13"/>
  <c r="D80" i="13"/>
  <c r="T80" i="13"/>
  <c r="L81" i="13"/>
  <c r="D82" i="13"/>
  <c r="T82" i="13"/>
  <c r="L83" i="13"/>
  <c r="D84" i="13"/>
  <c r="T84" i="13"/>
  <c r="L85" i="13"/>
  <c r="D86" i="13"/>
  <c r="T86" i="13"/>
  <c r="L87" i="13"/>
  <c r="D88" i="13"/>
  <c r="T88" i="13"/>
  <c r="L89" i="13"/>
  <c r="D90" i="13"/>
  <c r="T90" i="13"/>
  <c r="L91" i="13"/>
  <c r="D92" i="13"/>
  <c r="T92" i="13"/>
  <c r="L93" i="13"/>
  <c r="D94" i="13"/>
  <c r="T94" i="13"/>
  <c r="L95" i="13"/>
  <c r="D96" i="13"/>
  <c r="T96" i="13"/>
  <c r="L97" i="13"/>
  <c r="D98" i="13"/>
  <c r="T98" i="13"/>
  <c r="L99" i="13"/>
  <c r="D100" i="13"/>
  <c r="T100" i="13"/>
  <c r="L101" i="13"/>
  <c r="D102" i="13"/>
  <c r="T102" i="13"/>
  <c r="L103" i="13"/>
  <c r="D104" i="13"/>
  <c r="T104" i="13"/>
  <c r="D73" i="13"/>
  <c r="L74" i="13"/>
  <c r="G75" i="13"/>
  <c r="W75" i="13"/>
  <c r="O76" i="13"/>
  <c r="G77" i="13"/>
  <c r="W77" i="13"/>
  <c r="O78" i="13"/>
  <c r="G79" i="13"/>
  <c r="W79" i="13"/>
  <c r="O80" i="13"/>
  <c r="G81" i="13"/>
  <c r="W81" i="13"/>
  <c r="O82" i="13"/>
  <c r="G83" i="13"/>
  <c r="W83" i="13"/>
  <c r="O84" i="13"/>
  <c r="G85" i="13"/>
  <c r="W85" i="13"/>
  <c r="O86" i="13"/>
  <c r="G87" i="13"/>
  <c r="W87" i="13"/>
  <c r="O88" i="13"/>
  <c r="G89" i="13"/>
  <c r="W89" i="13"/>
  <c r="O90" i="13"/>
  <c r="G91" i="13"/>
  <c r="W91" i="13"/>
  <c r="O92" i="13"/>
  <c r="G93" i="13"/>
  <c r="W93" i="13"/>
  <c r="O94" i="13"/>
  <c r="G95" i="13"/>
  <c r="W95" i="13"/>
  <c r="O96" i="13"/>
  <c r="G97" i="13"/>
  <c r="W97" i="13"/>
  <c r="O98" i="13"/>
  <c r="G99" i="13"/>
  <c r="W99" i="13"/>
  <c r="O100" i="13"/>
  <c r="G101" i="13"/>
  <c r="W101" i="13"/>
  <c r="O102" i="13"/>
  <c r="G103" i="13"/>
  <c r="W103" i="13"/>
  <c r="O104" i="13"/>
  <c r="G105" i="13"/>
  <c r="W105" i="13"/>
  <c r="O106" i="13"/>
  <c r="G107" i="13"/>
  <c r="W107" i="13"/>
  <c r="O108" i="13"/>
  <c r="G109" i="13"/>
  <c r="W109" i="13"/>
  <c r="O110" i="13"/>
  <c r="G111" i="13"/>
  <c r="W111" i="13"/>
  <c r="O112" i="13"/>
  <c r="G113" i="13"/>
  <c r="W113" i="13"/>
  <c r="O114" i="13"/>
  <c r="G115" i="13"/>
  <c r="W115" i="13"/>
  <c r="B73" i="13"/>
  <c r="J74" i="13"/>
  <c r="F75" i="13"/>
  <c r="V75" i="13"/>
  <c r="N76" i="13"/>
  <c r="F77" i="13"/>
  <c r="V77" i="13"/>
  <c r="N78" i="13"/>
  <c r="F79" i="13"/>
  <c r="V79" i="13"/>
  <c r="N80" i="13"/>
  <c r="F81" i="13"/>
  <c r="V81" i="13"/>
  <c r="N82" i="13"/>
  <c r="F83" i="13"/>
  <c r="V83" i="13"/>
  <c r="N84" i="13"/>
  <c r="F85" i="13"/>
  <c r="V85" i="13"/>
  <c r="N86" i="13"/>
  <c r="F87" i="13"/>
  <c r="V87" i="13"/>
  <c r="N88" i="13"/>
  <c r="F89" i="13"/>
  <c r="V89" i="13"/>
  <c r="N90" i="13"/>
  <c r="F91" i="13"/>
  <c r="V91" i="13"/>
  <c r="N92" i="13"/>
  <c r="F93" i="13"/>
  <c r="V93" i="13"/>
  <c r="N94" i="13"/>
  <c r="F95" i="13"/>
  <c r="V95" i="13"/>
  <c r="N96" i="13"/>
  <c r="F97" i="13"/>
  <c r="V97" i="13"/>
  <c r="N98" i="13"/>
  <c r="F99" i="13"/>
  <c r="V99" i="13"/>
  <c r="N100" i="13"/>
  <c r="F101" i="13"/>
  <c r="V101" i="13"/>
  <c r="N102" i="13"/>
  <c r="F103" i="13"/>
  <c r="V103" i="13"/>
  <c r="N104" i="13"/>
  <c r="F105" i="13"/>
  <c r="V105" i="13"/>
  <c r="N106" i="13"/>
  <c r="F107" i="13"/>
  <c r="V107" i="13"/>
  <c r="N108" i="13"/>
  <c r="J71" i="13"/>
  <c r="H73" i="13"/>
  <c r="P74" i="13"/>
  <c r="I75" i="13"/>
  <c r="Y75" i="13"/>
  <c r="Q76" i="13"/>
  <c r="I77" i="13"/>
  <c r="Y77" i="13"/>
  <c r="Q78" i="13"/>
  <c r="I79" i="13"/>
  <c r="Y79" i="13"/>
  <c r="Q80" i="13"/>
  <c r="I81" i="13"/>
  <c r="Y81" i="13"/>
  <c r="Q82" i="13"/>
  <c r="I83" i="13"/>
  <c r="Y83" i="13"/>
  <c r="Q84" i="13"/>
  <c r="I85" i="13"/>
  <c r="Y85" i="13"/>
  <c r="Q86" i="13"/>
  <c r="I87" i="13"/>
  <c r="Y87" i="13"/>
  <c r="Q88" i="13"/>
  <c r="I89" i="13"/>
  <c r="Y89" i="13"/>
  <c r="Q90" i="13"/>
  <c r="I91" i="13"/>
  <c r="Y91" i="13"/>
  <c r="Q92" i="13"/>
  <c r="I93" i="13"/>
  <c r="Y93" i="13"/>
  <c r="Q94" i="13"/>
  <c r="I95" i="13"/>
  <c r="Y95" i="13"/>
  <c r="Q96" i="13"/>
  <c r="I97" i="13"/>
  <c r="Y97" i="13"/>
  <c r="Q98" i="13"/>
  <c r="I99" i="13"/>
  <c r="Y99" i="13"/>
  <c r="Q100" i="13"/>
  <c r="I101" i="13"/>
  <c r="Y101" i="13"/>
  <c r="Q102" i="13"/>
  <c r="I103" i="13"/>
  <c r="Y103" i="13"/>
  <c r="Q104" i="13"/>
  <c r="I105" i="13"/>
  <c r="Y105" i="13"/>
  <c r="Q106" i="13"/>
  <c r="I107" i="13"/>
  <c r="Y107" i="13"/>
  <c r="Q108" i="13"/>
  <c r="I109" i="13"/>
  <c r="Y109" i="13"/>
  <c r="Q110" i="13"/>
  <c r="I111" i="13"/>
  <c r="Y111" i="13"/>
  <c r="Q112" i="13"/>
  <c r="I113" i="13"/>
  <c r="Y113" i="13"/>
  <c r="Q114" i="13"/>
  <c r="I115" i="13"/>
  <c r="L105" i="13"/>
  <c r="D108" i="13"/>
  <c r="X109" i="13"/>
  <c r="H111" i="13"/>
  <c r="P112" i="13"/>
  <c r="X113" i="13"/>
  <c r="H115" i="13"/>
  <c r="H116" i="13"/>
  <c r="X116" i="13"/>
  <c r="P117" i="13"/>
  <c r="H118" i="13"/>
  <c r="X118" i="13"/>
  <c r="P119" i="13"/>
  <c r="H120" i="13"/>
  <c r="X120" i="13"/>
  <c r="P121" i="13"/>
  <c r="H122" i="13"/>
  <c r="X122" i="13"/>
  <c r="P123" i="13"/>
  <c r="H124" i="13"/>
  <c r="X124" i="13"/>
  <c r="P125" i="13"/>
  <c r="H126" i="13"/>
  <c r="X126" i="13"/>
  <c r="P127" i="13"/>
  <c r="H128" i="13"/>
  <c r="X128" i="13"/>
  <c r="P129" i="13"/>
  <c r="H130" i="13"/>
  <c r="X130" i="13"/>
  <c r="P131" i="13"/>
  <c r="H132" i="13"/>
  <c r="X132" i="13"/>
  <c r="P133" i="13"/>
  <c r="H134" i="13"/>
  <c r="X134" i="13"/>
  <c r="M32" i="13"/>
  <c r="E33" i="13"/>
  <c r="U33" i="13"/>
  <c r="M34" i="13"/>
  <c r="E35" i="13"/>
  <c r="U35" i="13"/>
  <c r="M36" i="13"/>
  <c r="E37" i="13"/>
  <c r="U37" i="13"/>
  <c r="M38" i="13"/>
  <c r="E39" i="13"/>
  <c r="U39" i="13"/>
  <c r="M40" i="13"/>
  <c r="E41" i="13"/>
  <c r="U41" i="13"/>
  <c r="M42" i="13"/>
  <c r="E43" i="13"/>
  <c r="U43" i="13"/>
  <c r="M44" i="13"/>
  <c r="E45" i="13"/>
  <c r="U45" i="13"/>
  <c r="M46" i="13"/>
  <c r="E47" i="13"/>
  <c r="U47" i="13"/>
  <c r="M48" i="13"/>
  <c r="E49" i="13"/>
  <c r="U49" i="13"/>
  <c r="M50" i="13"/>
  <c r="E51" i="13"/>
  <c r="U51" i="13"/>
  <c r="M52" i="13"/>
  <c r="E53" i="13"/>
  <c r="U53" i="13"/>
  <c r="M54" i="13"/>
  <c r="E55" i="13"/>
  <c r="U55" i="13"/>
  <c r="M56" i="13"/>
  <c r="E57" i="13"/>
  <c r="U57" i="13"/>
  <c r="M58" i="13"/>
  <c r="E59" i="13"/>
  <c r="U59" i="13"/>
  <c r="M60" i="13"/>
  <c r="E61" i="13"/>
  <c r="U61" i="13"/>
  <c r="M62" i="13"/>
  <c r="E63" i="13"/>
  <c r="U63" i="13"/>
  <c r="M64" i="13"/>
  <c r="E65" i="13"/>
  <c r="U65" i="13"/>
  <c r="M66" i="13"/>
  <c r="E67" i="13"/>
  <c r="U67" i="13"/>
  <c r="M68" i="13"/>
  <c r="E69" i="13"/>
  <c r="U69" i="13"/>
  <c r="M70" i="13"/>
  <c r="E71" i="13"/>
  <c r="U71" i="13"/>
  <c r="M72" i="13"/>
  <c r="E73" i="13"/>
  <c r="U73" i="13"/>
  <c r="M74" i="13"/>
  <c r="L32" i="13"/>
  <c r="D33" i="13"/>
  <c r="T33" i="13"/>
  <c r="L34" i="13"/>
  <c r="D35" i="13"/>
  <c r="T35" i="13"/>
  <c r="L36" i="13"/>
  <c r="D37" i="13"/>
  <c r="T37" i="13"/>
  <c r="L38" i="13"/>
  <c r="D39" i="13"/>
  <c r="T39" i="13"/>
  <c r="L40" i="13"/>
  <c r="D41" i="13"/>
  <c r="T41" i="13"/>
  <c r="L42" i="13"/>
  <c r="D43" i="13"/>
  <c r="T43" i="13"/>
  <c r="L44" i="13"/>
  <c r="D45" i="13"/>
  <c r="T45" i="13"/>
  <c r="L46" i="13"/>
  <c r="D47" i="13"/>
  <c r="T47" i="13"/>
  <c r="L48" i="13"/>
  <c r="D49" i="13"/>
  <c r="T49" i="13"/>
  <c r="L50" i="13"/>
  <c r="D51" i="13"/>
  <c r="T51" i="13"/>
  <c r="L52" i="13"/>
  <c r="D53" i="13"/>
  <c r="T53" i="13"/>
  <c r="L54" i="13"/>
  <c r="D55" i="13"/>
  <c r="T55" i="13"/>
  <c r="L56" i="13"/>
  <c r="D57" i="13"/>
  <c r="T57" i="13"/>
  <c r="L58" i="13"/>
  <c r="D59" i="13"/>
  <c r="T59" i="13"/>
  <c r="L60" i="13"/>
  <c r="D61" i="13"/>
  <c r="T61" i="13"/>
  <c r="L62" i="13"/>
  <c r="D63" i="13"/>
  <c r="T63" i="13"/>
  <c r="L64" i="13"/>
  <c r="D65" i="13"/>
  <c r="T65" i="13"/>
  <c r="L66" i="13"/>
  <c r="D67" i="13"/>
  <c r="T67" i="13"/>
  <c r="L68" i="13"/>
  <c r="D69" i="13"/>
  <c r="T69" i="13"/>
  <c r="L70" i="13"/>
  <c r="D71" i="13"/>
  <c r="T71" i="13"/>
  <c r="L72" i="13"/>
  <c r="O32" i="13"/>
  <c r="G33" i="13"/>
  <c r="W33" i="13"/>
  <c r="O34" i="13"/>
  <c r="G35" i="13"/>
  <c r="W35" i="13"/>
  <c r="O36" i="13"/>
  <c r="G37" i="13"/>
  <c r="W37" i="13"/>
  <c r="O38" i="13"/>
  <c r="G39" i="13"/>
  <c r="W39" i="13"/>
  <c r="O40" i="13"/>
  <c r="G41" i="13"/>
  <c r="W41" i="13"/>
  <c r="O42" i="13"/>
  <c r="G43" i="13"/>
  <c r="W43" i="13"/>
  <c r="O44" i="13"/>
  <c r="G45" i="13"/>
  <c r="W45" i="13"/>
  <c r="O46" i="13"/>
  <c r="G47" i="13"/>
  <c r="W47" i="13"/>
  <c r="O48" i="13"/>
  <c r="G49" i="13"/>
  <c r="W49" i="13"/>
  <c r="O50" i="13"/>
  <c r="G51" i="13"/>
  <c r="W51" i="13"/>
  <c r="O52" i="13"/>
  <c r="G53" i="13"/>
  <c r="W53" i="13"/>
  <c r="O54" i="13"/>
  <c r="G55" i="13"/>
  <c r="W55" i="13"/>
  <c r="O56" i="13"/>
  <c r="G57" i="13"/>
  <c r="W57" i="13"/>
  <c r="O58" i="13"/>
  <c r="G59" i="13"/>
  <c r="W59" i="13"/>
  <c r="O60" i="13"/>
  <c r="G61" i="13"/>
  <c r="W61" i="13"/>
  <c r="O62" i="13"/>
  <c r="G63" i="13"/>
  <c r="W63" i="13"/>
  <c r="O64" i="13"/>
  <c r="G65" i="13"/>
  <c r="W65" i="13"/>
  <c r="O66" i="13"/>
  <c r="G67" i="13"/>
  <c r="W67" i="13"/>
  <c r="O68" i="13"/>
  <c r="G69" i="13"/>
  <c r="W69" i="13"/>
  <c r="O70" i="13"/>
  <c r="G71" i="13"/>
  <c r="W71" i="13"/>
  <c r="O72" i="13"/>
  <c r="G73" i="13"/>
  <c r="W73" i="13"/>
  <c r="O74" i="13"/>
  <c r="N32" i="13"/>
  <c r="F33" i="13"/>
  <c r="V33" i="13"/>
  <c r="N34" i="13"/>
  <c r="F35" i="13"/>
  <c r="V35" i="13"/>
  <c r="N36" i="13"/>
  <c r="F37" i="13"/>
  <c r="V37" i="13"/>
  <c r="N38" i="13"/>
  <c r="F39" i="13"/>
  <c r="V39" i="13"/>
  <c r="N40" i="13"/>
  <c r="F41" i="13"/>
  <c r="V41" i="13"/>
  <c r="N42" i="13"/>
  <c r="F43" i="13"/>
  <c r="V43" i="13"/>
  <c r="N44" i="13"/>
  <c r="F45" i="13"/>
  <c r="V45" i="13"/>
  <c r="N46" i="13"/>
  <c r="F47" i="13"/>
  <c r="V47" i="13"/>
  <c r="N48" i="13"/>
  <c r="F49" i="13"/>
  <c r="V49" i="13"/>
  <c r="N50" i="13"/>
  <c r="F51" i="13"/>
  <c r="V51" i="13"/>
  <c r="N52" i="13"/>
  <c r="F53" i="13"/>
  <c r="V53" i="13"/>
  <c r="N54" i="13"/>
  <c r="F55" i="13"/>
  <c r="V55" i="13"/>
  <c r="N56" i="13"/>
  <c r="F57" i="13"/>
  <c r="V57" i="13"/>
  <c r="N58" i="13"/>
  <c r="F59" i="13"/>
  <c r="V59" i="13"/>
  <c r="N60" i="13"/>
  <c r="F61" i="13"/>
  <c r="V61" i="13"/>
  <c r="N62" i="13"/>
  <c r="F63" i="13"/>
  <c r="V63" i="13"/>
  <c r="N64" i="13"/>
  <c r="F65" i="13"/>
  <c r="V65" i="13"/>
  <c r="N66" i="13"/>
  <c r="F67" i="13"/>
  <c r="V67" i="13"/>
  <c r="N68" i="13"/>
  <c r="F69" i="13"/>
  <c r="V69" i="13"/>
  <c r="N70" i="13"/>
  <c r="F71" i="13"/>
  <c r="F73" i="13"/>
  <c r="N74" i="13"/>
  <c r="H75" i="13"/>
  <c r="X75" i="13"/>
  <c r="P76" i="13"/>
  <c r="H77" i="13"/>
  <c r="X77" i="13"/>
  <c r="P78" i="13"/>
  <c r="H79" i="13"/>
  <c r="X79" i="13"/>
  <c r="P80" i="13"/>
  <c r="H81" i="13"/>
  <c r="X81" i="13"/>
  <c r="P82" i="13"/>
  <c r="H83" i="13"/>
  <c r="X83" i="13"/>
  <c r="P84" i="13"/>
  <c r="H85" i="13"/>
  <c r="X85" i="13"/>
  <c r="P86" i="13"/>
  <c r="H87" i="13"/>
  <c r="X87" i="13"/>
  <c r="P88" i="13"/>
  <c r="H89" i="13"/>
  <c r="X89" i="13"/>
  <c r="P90" i="13"/>
  <c r="H91" i="13"/>
  <c r="X91" i="13"/>
  <c r="P92" i="13"/>
  <c r="H93" i="13"/>
  <c r="X93" i="13"/>
  <c r="P94" i="13"/>
  <c r="H95" i="13"/>
  <c r="X95" i="13"/>
  <c r="P96" i="13"/>
  <c r="H97" i="13"/>
  <c r="X97" i="13"/>
  <c r="P98" i="13"/>
  <c r="H99" i="13"/>
  <c r="X99" i="13"/>
  <c r="P100" i="13"/>
  <c r="H101" i="13"/>
  <c r="X101" i="13"/>
  <c r="P102" i="13"/>
  <c r="H103" i="13"/>
  <c r="X103" i="13"/>
  <c r="P104" i="13"/>
  <c r="T72" i="13"/>
  <c r="D74" i="13"/>
  <c r="C75" i="13"/>
  <c r="S75" i="13"/>
  <c r="K76" i="13"/>
  <c r="C77" i="13"/>
  <c r="S77" i="13"/>
  <c r="K78" i="13"/>
  <c r="C79" i="13"/>
  <c r="S79" i="13"/>
  <c r="K80" i="13"/>
  <c r="C81" i="13"/>
  <c r="S81" i="13"/>
  <c r="K82" i="13"/>
  <c r="C83" i="13"/>
  <c r="S83" i="13"/>
  <c r="K84" i="13"/>
  <c r="C85" i="13"/>
  <c r="S85" i="13"/>
  <c r="K86" i="13"/>
  <c r="C87" i="13"/>
  <c r="S87" i="13"/>
  <c r="K88" i="13"/>
  <c r="C89" i="13"/>
  <c r="S89" i="13"/>
  <c r="K90" i="13"/>
  <c r="C91" i="13"/>
  <c r="S91" i="13"/>
  <c r="K92" i="13"/>
  <c r="C93" i="13"/>
  <c r="S93" i="13"/>
  <c r="K94" i="13"/>
  <c r="C95" i="13"/>
  <c r="S95" i="13"/>
  <c r="K96" i="13"/>
  <c r="C97" i="13"/>
  <c r="S97" i="13"/>
  <c r="K98" i="13"/>
  <c r="C99" i="13"/>
  <c r="S99" i="13"/>
  <c r="K100" i="13"/>
  <c r="C101" i="13"/>
  <c r="S101" i="13"/>
  <c r="K102" i="13"/>
  <c r="C103" i="13"/>
  <c r="S103" i="13"/>
  <c r="K104" i="13"/>
  <c r="C105" i="13"/>
  <c r="S105" i="13"/>
  <c r="K106" i="13"/>
  <c r="C107" i="13"/>
  <c r="S107" i="13"/>
  <c r="K108" i="13"/>
  <c r="C109" i="13"/>
  <c r="S109" i="13"/>
  <c r="K110" i="13"/>
  <c r="C111" i="13"/>
  <c r="S111" i="13"/>
  <c r="K112" i="13"/>
  <c r="C113" i="13"/>
  <c r="S113" i="13"/>
  <c r="K114" i="13"/>
  <c r="C115" i="13"/>
  <c r="S115" i="13"/>
  <c r="R72" i="13"/>
  <c r="B74" i="13"/>
  <c r="B75" i="13"/>
  <c r="I32" i="13"/>
  <c r="Y32" i="13"/>
  <c r="Q33" i="13"/>
  <c r="I34" i="13"/>
  <c r="Y34" i="13"/>
  <c r="Q35" i="13"/>
  <c r="I36" i="13"/>
  <c r="Y36" i="13"/>
  <c r="Q37" i="13"/>
  <c r="I38" i="13"/>
  <c r="Y38" i="13"/>
  <c r="Q39" i="13"/>
  <c r="I40" i="13"/>
  <c r="Y40" i="13"/>
  <c r="Q41" i="13"/>
  <c r="I42" i="13"/>
  <c r="Y42" i="13"/>
  <c r="Q43" i="13"/>
  <c r="I44" i="13"/>
  <c r="Y44" i="13"/>
  <c r="Q45" i="13"/>
  <c r="I46" i="13"/>
  <c r="Y46" i="13"/>
  <c r="Q47" i="13"/>
  <c r="I48" i="13"/>
  <c r="Y48" i="13"/>
  <c r="Q49" i="13"/>
  <c r="I50" i="13"/>
  <c r="Y50" i="13"/>
  <c r="Q51" i="13"/>
  <c r="I52" i="13"/>
  <c r="Y52" i="13"/>
  <c r="Q53" i="13"/>
  <c r="I54" i="13"/>
  <c r="Y54" i="13"/>
  <c r="Q55" i="13"/>
  <c r="I56" i="13"/>
  <c r="Y56" i="13"/>
  <c r="Q57" i="13"/>
  <c r="I58" i="13"/>
  <c r="Y58" i="13"/>
  <c r="Q59" i="13"/>
  <c r="I60" i="13"/>
  <c r="Y60" i="13"/>
  <c r="Q61" i="13"/>
  <c r="I62" i="13"/>
  <c r="Y62" i="13"/>
  <c r="Q63" i="13"/>
  <c r="I64" i="13"/>
  <c r="Y64" i="13"/>
  <c r="Q65" i="13"/>
  <c r="I66" i="13"/>
  <c r="Y66" i="13"/>
  <c r="Q67" i="13"/>
  <c r="I68" i="13"/>
  <c r="Y68" i="13"/>
  <c r="Q69" i="13"/>
  <c r="I70" i="13"/>
  <c r="Y70" i="13"/>
  <c r="Q71" i="13"/>
  <c r="I72" i="13"/>
  <c r="Y72" i="13"/>
  <c r="Q73" i="13"/>
  <c r="I74" i="13"/>
  <c r="H32" i="13"/>
  <c r="X32" i="13"/>
  <c r="P33" i="13"/>
  <c r="H34" i="13"/>
  <c r="X34" i="13"/>
  <c r="P35" i="13"/>
  <c r="H36" i="13"/>
  <c r="X36" i="13"/>
  <c r="P37" i="13"/>
  <c r="H38" i="13"/>
  <c r="X38" i="13"/>
  <c r="P39" i="13"/>
  <c r="H40" i="13"/>
  <c r="X40" i="13"/>
  <c r="P41" i="13"/>
  <c r="H42" i="13"/>
  <c r="X42" i="13"/>
  <c r="P43" i="13"/>
  <c r="H44" i="13"/>
  <c r="X44" i="13"/>
  <c r="P45" i="13"/>
  <c r="H46" i="13"/>
  <c r="X46" i="13"/>
  <c r="P47" i="13"/>
  <c r="H48" i="13"/>
  <c r="X48" i="13"/>
  <c r="P49" i="13"/>
  <c r="H50" i="13"/>
  <c r="X50" i="13"/>
  <c r="P51" i="13"/>
  <c r="H52" i="13"/>
  <c r="X52" i="13"/>
  <c r="P53" i="13"/>
  <c r="H54" i="13"/>
  <c r="X54" i="13"/>
  <c r="P55" i="13"/>
  <c r="H56" i="13"/>
  <c r="X56" i="13"/>
  <c r="P57" i="13"/>
  <c r="H58" i="13"/>
  <c r="X58" i="13"/>
  <c r="P59" i="13"/>
  <c r="H60" i="13"/>
  <c r="X60" i="13"/>
  <c r="P61" i="13"/>
  <c r="H62" i="13"/>
  <c r="X62" i="13"/>
  <c r="P63" i="13"/>
  <c r="H64" i="13"/>
  <c r="X64" i="13"/>
  <c r="P65" i="13"/>
  <c r="H66" i="13"/>
  <c r="X66" i="13"/>
  <c r="P67" i="13"/>
  <c r="H68" i="13"/>
  <c r="X68" i="13"/>
  <c r="P69" i="13"/>
  <c r="H70" i="13"/>
  <c r="X70" i="13"/>
  <c r="P71" i="13"/>
  <c r="H72" i="13"/>
  <c r="K32" i="13"/>
  <c r="C33" i="13"/>
  <c r="S33" i="13"/>
  <c r="K34" i="13"/>
  <c r="C35" i="13"/>
  <c r="S35" i="13"/>
  <c r="K36" i="13"/>
  <c r="C37" i="13"/>
  <c r="S37" i="13"/>
  <c r="K38" i="13"/>
  <c r="C39" i="13"/>
  <c r="S39" i="13"/>
  <c r="K40" i="13"/>
  <c r="C41" i="13"/>
  <c r="S41" i="13"/>
  <c r="K42" i="13"/>
  <c r="C43" i="13"/>
  <c r="S43" i="13"/>
  <c r="K44" i="13"/>
  <c r="C45" i="13"/>
  <c r="S45" i="13"/>
  <c r="K46" i="13"/>
  <c r="C47" i="13"/>
  <c r="S47" i="13"/>
  <c r="K48" i="13"/>
  <c r="C49" i="13"/>
  <c r="S49" i="13"/>
  <c r="K50" i="13"/>
  <c r="C51" i="13"/>
  <c r="S51" i="13"/>
  <c r="K52" i="13"/>
  <c r="C53" i="13"/>
  <c r="S53" i="13"/>
  <c r="K54" i="13"/>
  <c r="C55" i="13"/>
  <c r="S55" i="13"/>
  <c r="K56" i="13"/>
  <c r="C57" i="13"/>
  <c r="S57" i="13"/>
  <c r="K58" i="13"/>
  <c r="C59" i="13"/>
  <c r="S59" i="13"/>
  <c r="K60" i="13"/>
  <c r="C61" i="13"/>
  <c r="S61" i="13"/>
  <c r="K62" i="13"/>
  <c r="C63" i="13"/>
  <c r="S63" i="13"/>
  <c r="K64" i="13"/>
  <c r="C65" i="13"/>
  <c r="S65" i="13"/>
  <c r="K66" i="13"/>
  <c r="C67" i="13"/>
  <c r="S67" i="13"/>
  <c r="K68" i="13"/>
  <c r="C69" i="13"/>
  <c r="S69" i="13"/>
  <c r="K70" i="13"/>
  <c r="C71" i="13"/>
  <c r="S71" i="13"/>
  <c r="K72" i="13"/>
  <c r="C73" i="13"/>
  <c r="S73" i="13"/>
  <c r="K74" i="13"/>
  <c r="J32" i="13"/>
  <c r="B33" i="13"/>
  <c r="R33" i="13"/>
  <c r="J34" i="13"/>
  <c r="B35" i="13"/>
  <c r="R35" i="13"/>
  <c r="J36" i="13"/>
  <c r="B37" i="13"/>
  <c r="R37" i="13"/>
  <c r="J38" i="13"/>
  <c r="B39" i="13"/>
  <c r="R39" i="13"/>
  <c r="J40" i="13"/>
  <c r="B41" i="13"/>
  <c r="R41" i="13"/>
  <c r="J42" i="13"/>
  <c r="B43" i="13"/>
  <c r="R43" i="13"/>
  <c r="J44" i="13"/>
  <c r="B45" i="13"/>
  <c r="R45" i="13"/>
  <c r="J46" i="13"/>
  <c r="B47" i="13"/>
  <c r="R47" i="13"/>
  <c r="J48" i="13"/>
  <c r="B49" i="13"/>
  <c r="R49" i="13"/>
  <c r="J50" i="13"/>
  <c r="B51" i="13"/>
  <c r="R51" i="13"/>
  <c r="J52" i="13"/>
  <c r="B53" i="13"/>
  <c r="R53" i="13"/>
  <c r="J54" i="13"/>
  <c r="B55" i="13"/>
  <c r="R55" i="13"/>
  <c r="J56" i="13"/>
  <c r="B57" i="13"/>
  <c r="R57" i="13"/>
  <c r="J58" i="13"/>
  <c r="B59" i="13"/>
  <c r="R59" i="13"/>
  <c r="J60" i="13"/>
  <c r="B61" i="13"/>
  <c r="R61" i="13"/>
  <c r="J62" i="13"/>
  <c r="B63" i="13"/>
  <c r="R63" i="13"/>
  <c r="J64" i="13"/>
  <c r="B65" i="13"/>
  <c r="R65" i="13"/>
  <c r="J66" i="13"/>
  <c r="B67" i="13"/>
  <c r="R67" i="13"/>
  <c r="J68" i="13"/>
  <c r="B69" i="13"/>
  <c r="R69" i="13"/>
  <c r="J70" i="13"/>
  <c r="B71" i="13"/>
  <c r="V72" i="13"/>
  <c r="F74" i="13"/>
  <c r="D75" i="13"/>
  <c r="T75" i="13"/>
  <c r="L76" i="13"/>
  <c r="D77" i="13"/>
  <c r="T77" i="13"/>
  <c r="L78" i="13"/>
  <c r="D79" i="13"/>
  <c r="T79" i="13"/>
  <c r="L80" i="13"/>
  <c r="D81" i="13"/>
  <c r="T81" i="13"/>
  <c r="L82" i="13"/>
  <c r="D83" i="13"/>
  <c r="T83" i="13"/>
  <c r="L84" i="13"/>
  <c r="D85" i="13"/>
  <c r="T85" i="13"/>
  <c r="L86" i="13"/>
  <c r="D87" i="13"/>
  <c r="T87" i="13"/>
  <c r="L88" i="13"/>
  <c r="D89" i="13"/>
  <c r="T89" i="13"/>
  <c r="L90" i="13"/>
  <c r="D91" i="13"/>
  <c r="T91" i="13"/>
  <c r="L92" i="13"/>
  <c r="D93" i="13"/>
  <c r="T93" i="13"/>
  <c r="L94" i="13"/>
  <c r="D95" i="13"/>
  <c r="T95" i="13"/>
  <c r="L96" i="13"/>
  <c r="D97" i="13"/>
  <c r="T97" i="13"/>
  <c r="L98" i="13"/>
  <c r="D99" i="13"/>
  <c r="T99" i="13"/>
  <c r="L100" i="13"/>
  <c r="D101" i="13"/>
  <c r="T101" i="13"/>
  <c r="L102" i="13"/>
  <c r="D103" i="13"/>
  <c r="T103" i="13"/>
  <c r="L104" i="13"/>
  <c r="J72" i="13"/>
  <c r="T73" i="13"/>
  <c r="W74" i="13"/>
  <c r="O75" i="13"/>
  <c r="G76" i="13"/>
  <c r="W76" i="13"/>
  <c r="O77" i="13"/>
  <c r="G78" i="13"/>
  <c r="W78" i="13"/>
  <c r="O79" i="13"/>
  <c r="G80" i="13"/>
  <c r="W80" i="13"/>
  <c r="O81" i="13"/>
  <c r="G82" i="13"/>
  <c r="W82" i="13"/>
  <c r="O83" i="13"/>
  <c r="G84" i="13"/>
  <c r="W84" i="13"/>
  <c r="O85" i="13"/>
  <c r="G86" i="13"/>
  <c r="W86" i="13"/>
  <c r="O87" i="13"/>
  <c r="G88" i="13"/>
  <c r="W88" i="13"/>
  <c r="O89" i="13"/>
  <c r="G90" i="13"/>
  <c r="W90" i="13"/>
  <c r="O91" i="13"/>
  <c r="G92" i="13"/>
  <c r="W92" i="13"/>
  <c r="O93" i="13"/>
  <c r="G94" i="13"/>
  <c r="W94" i="13"/>
  <c r="O95" i="13"/>
  <c r="G96" i="13"/>
  <c r="W96" i="13"/>
  <c r="O97" i="13"/>
  <c r="G98" i="13"/>
  <c r="W98" i="13"/>
  <c r="O99" i="13"/>
  <c r="G100" i="13"/>
  <c r="W100" i="13"/>
  <c r="O101" i="13"/>
  <c r="G102" i="13"/>
  <c r="W102" i="13"/>
  <c r="O103" i="13"/>
  <c r="G104" i="13"/>
  <c r="W104" i="13"/>
  <c r="O105" i="13"/>
  <c r="G106" i="13"/>
  <c r="W106" i="13"/>
  <c r="O107" i="13"/>
  <c r="G108" i="13"/>
  <c r="W108" i="13"/>
  <c r="O109" i="13"/>
  <c r="G110" i="13"/>
  <c r="W110" i="13"/>
  <c r="O111" i="13"/>
  <c r="G112" i="13"/>
  <c r="W112" i="13"/>
  <c r="O113" i="13"/>
  <c r="G114" i="13"/>
  <c r="W114" i="13"/>
  <c r="O115" i="13"/>
  <c r="F72" i="13"/>
  <c r="R73" i="13"/>
  <c r="V74" i="13"/>
  <c r="N75" i="13"/>
  <c r="F76" i="13"/>
  <c r="V76" i="13"/>
  <c r="N77" i="13"/>
  <c r="F78" i="13"/>
  <c r="V78" i="13"/>
  <c r="N79" i="13"/>
  <c r="F80" i="13"/>
  <c r="V80" i="13"/>
  <c r="N81" i="13"/>
  <c r="F82" i="13"/>
  <c r="V82" i="13"/>
  <c r="N83" i="13"/>
  <c r="F84" i="13"/>
  <c r="V84" i="13"/>
  <c r="N85" i="13"/>
  <c r="F86" i="13"/>
  <c r="V86" i="13"/>
  <c r="N87" i="13"/>
  <c r="F88" i="13"/>
  <c r="V88" i="13"/>
  <c r="N89" i="13"/>
  <c r="F90" i="13"/>
  <c r="V90" i="13"/>
  <c r="N91" i="13"/>
  <c r="F92" i="13"/>
  <c r="V92" i="13"/>
  <c r="N93" i="13"/>
  <c r="F94" i="13"/>
  <c r="V94" i="13"/>
  <c r="N95" i="13"/>
  <c r="F96" i="13"/>
  <c r="V96" i="13"/>
  <c r="N97" i="13"/>
  <c r="F98" i="13"/>
  <c r="V98" i="13"/>
  <c r="N99" i="13"/>
  <c r="F100" i="13"/>
  <c r="V100" i="13"/>
  <c r="N101" i="13"/>
  <c r="F102" i="13"/>
  <c r="V102" i="13"/>
  <c r="N103" i="13"/>
  <c r="F104" i="13"/>
  <c r="V104" i="13"/>
  <c r="N105" i="13"/>
  <c r="F106" i="13"/>
  <c r="V106" i="13"/>
  <c r="N107" i="13"/>
  <c r="F108" i="13"/>
  <c r="V108" i="13"/>
  <c r="P72" i="13"/>
  <c r="X73" i="13"/>
  <c r="Y74" i="13"/>
  <c r="Q75" i="13"/>
  <c r="I76" i="13"/>
  <c r="Y76" i="13"/>
  <c r="Q77" i="13"/>
  <c r="I78" i="13"/>
  <c r="Y78" i="13"/>
  <c r="Q79" i="13"/>
  <c r="I80" i="13"/>
  <c r="Y80" i="13"/>
  <c r="Q81" i="13"/>
  <c r="I82" i="13"/>
  <c r="Y82" i="13"/>
  <c r="Q83" i="13"/>
  <c r="I84" i="13"/>
  <c r="Y84" i="13"/>
  <c r="Q85" i="13"/>
  <c r="I86" i="13"/>
  <c r="Y86" i="13"/>
  <c r="Q87" i="13"/>
  <c r="I88" i="13"/>
  <c r="Y88" i="13"/>
  <c r="Q89" i="13"/>
  <c r="I90" i="13"/>
  <c r="Y90" i="13"/>
  <c r="Q91" i="13"/>
  <c r="I92" i="13"/>
  <c r="Y92" i="13"/>
  <c r="Q93" i="13"/>
  <c r="I94" i="13"/>
  <c r="Y94" i="13"/>
  <c r="Q95" i="13"/>
  <c r="I96" i="13"/>
  <c r="Y96" i="13"/>
  <c r="Q97" i="13"/>
  <c r="I98" i="13"/>
  <c r="Y98" i="13"/>
  <c r="Q99" i="13"/>
  <c r="I100" i="13"/>
  <c r="Y100" i="13"/>
  <c r="Q101" i="13"/>
  <c r="I102" i="13"/>
  <c r="Y102" i="13"/>
  <c r="Q103" i="13"/>
  <c r="I104" i="13"/>
  <c r="Y104" i="13"/>
  <c r="Q105" i="13"/>
  <c r="I106" i="13"/>
  <c r="Y106" i="13"/>
  <c r="Q107" i="13"/>
  <c r="I108" i="13"/>
  <c r="Y108" i="13"/>
  <c r="Q109" i="13"/>
  <c r="I110" i="13"/>
  <c r="Y110" i="13"/>
  <c r="Q111" i="13"/>
  <c r="I112" i="13"/>
  <c r="Y112" i="13"/>
  <c r="Q113" i="13"/>
  <c r="I114" i="13"/>
  <c r="Y114" i="13"/>
  <c r="Q115" i="13"/>
  <c r="T106" i="13"/>
  <c r="H109" i="13"/>
  <c r="P110" i="13"/>
  <c r="X111" i="13"/>
  <c r="H113" i="13"/>
  <c r="P114" i="13"/>
  <c r="X115" i="13"/>
  <c r="P116" i="13"/>
  <c r="H117" i="13"/>
  <c r="X117" i="13"/>
  <c r="P118" i="13"/>
  <c r="H119" i="13"/>
  <c r="X119" i="13"/>
  <c r="P120" i="13"/>
  <c r="H121" i="13"/>
  <c r="X121" i="13"/>
  <c r="P122" i="13"/>
  <c r="H123" i="13"/>
  <c r="X123" i="13"/>
  <c r="P124" i="13"/>
  <c r="H125" i="13"/>
  <c r="X125" i="13"/>
  <c r="P126" i="13"/>
  <c r="H127" i="13"/>
  <c r="X127" i="13"/>
  <c r="P128" i="13"/>
  <c r="H129" i="13"/>
  <c r="X129" i="13"/>
  <c r="P130" i="13"/>
  <c r="H131" i="13"/>
  <c r="X131" i="13"/>
  <c r="P132" i="13"/>
  <c r="H133" i="13"/>
  <c r="X133" i="13"/>
  <c r="P134" i="13"/>
  <c r="H135" i="13"/>
  <c r="E32" i="13"/>
  <c r="U32" i="13"/>
  <c r="M33" i="13"/>
  <c r="E34" i="13"/>
  <c r="U34" i="13"/>
  <c r="M35" i="13"/>
  <c r="E36" i="13"/>
  <c r="U36" i="13"/>
  <c r="M37" i="13"/>
  <c r="E38" i="13"/>
  <c r="U38" i="13"/>
  <c r="M39" i="13"/>
  <c r="E40" i="13"/>
  <c r="U40" i="13"/>
  <c r="M41" i="13"/>
  <c r="E42" i="13"/>
  <c r="U42" i="13"/>
  <c r="M43" i="13"/>
  <c r="E44" i="13"/>
  <c r="U44" i="13"/>
  <c r="M45" i="13"/>
  <c r="E46" i="13"/>
  <c r="U46" i="13"/>
  <c r="M47" i="13"/>
  <c r="E48" i="13"/>
  <c r="U48" i="13"/>
  <c r="M49" i="13"/>
  <c r="E50" i="13"/>
  <c r="U50" i="13"/>
  <c r="M51" i="13"/>
  <c r="E52" i="13"/>
  <c r="U52" i="13"/>
  <c r="M53" i="13"/>
  <c r="E54" i="13"/>
  <c r="U54" i="13"/>
  <c r="M55" i="13"/>
  <c r="E56" i="13"/>
  <c r="U56" i="13"/>
  <c r="M57" i="13"/>
  <c r="E58" i="13"/>
  <c r="U58" i="13"/>
  <c r="M59" i="13"/>
  <c r="E60" i="13"/>
  <c r="U60" i="13"/>
  <c r="M61" i="13"/>
  <c r="E62" i="13"/>
  <c r="U62" i="13"/>
  <c r="M63" i="13"/>
  <c r="E64" i="13"/>
  <c r="U64" i="13"/>
  <c r="M65" i="13"/>
  <c r="E66" i="13"/>
  <c r="U66" i="13"/>
  <c r="M67" i="13"/>
  <c r="E68" i="13"/>
  <c r="U68" i="13"/>
  <c r="M69" i="13"/>
  <c r="E70" i="13"/>
  <c r="U70" i="13"/>
  <c r="M71" i="13"/>
  <c r="E72" i="13"/>
  <c r="U72" i="13"/>
  <c r="M73" i="13"/>
  <c r="E74" i="13"/>
  <c r="D32" i="13"/>
  <c r="T32" i="13"/>
  <c r="L33" i="13"/>
  <c r="D34" i="13"/>
  <c r="T34" i="13"/>
  <c r="L35" i="13"/>
  <c r="D36" i="13"/>
  <c r="T36" i="13"/>
  <c r="L37" i="13"/>
  <c r="D38" i="13"/>
  <c r="T38" i="13"/>
  <c r="L39" i="13"/>
  <c r="D40" i="13"/>
  <c r="T40" i="13"/>
  <c r="L41" i="13"/>
  <c r="D42" i="13"/>
  <c r="T42" i="13"/>
  <c r="L43" i="13"/>
  <c r="D44" i="13"/>
  <c r="T44" i="13"/>
  <c r="L45" i="13"/>
  <c r="D46" i="13"/>
  <c r="T46" i="13"/>
  <c r="L47" i="13"/>
  <c r="D48" i="13"/>
  <c r="T48" i="13"/>
  <c r="L49" i="13"/>
  <c r="D50" i="13"/>
  <c r="T50" i="13"/>
  <c r="L51" i="13"/>
  <c r="D52" i="13"/>
  <c r="T52" i="13"/>
  <c r="L53" i="13"/>
  <c r="D54" i="13"/>
  <c r="T54" i="13"/>
  <c r="L55" i="13"/>
  <c r="D56" i="13"/>
  <c r="T56" i="13"/>
  <c r="L57" i="13"/>
  <c r="D58" i="13"/>
  <c r="T58" i="13"/>
  <c r="L59" i="13"/>
  <c r="D60" i="13"/>
  <c r="T60" i="13"/>
  <c r="L61" i="13"/>
  <c r="D62" i="13"/>
  <c r="T62" i="13"/>
  <c r="L63" i="13"/>
  <c r="D64" i="13"/>
  <c r="T64" i="13"/>
  <c r="L65" i="13"/>
  <c r="D66" i="13"/>
  <c r="T66" i="13"/>
  <c r="L67" i="13"/>
  <c r="D68" i="13"/>
  <c r="T68" i="13"/>
  <c r="L69" i="13"/>
  <c r="D70" i="13"/>
  <c r="T70" i="13"/>
  <c r="L71" i="13"/>
  <c r="D72" i="13"/>
  <c r="G32" i="13"/>
  <c r="W32" i="13"/>
  <c r="O33" i="13"/>
  <c r="G34" i="13"/>
  <c r="W34" i="13"/>
  <c r="O35" i="13"/>
  <c r="G36" i="13"/>
  <c r="W36" i="13"/>
  <c r="O37" i="13"/>
  <c r="G38" i="13"/>
  <c r="W38" i="13"/>
  <c r="O39" i="13"/>
  <c r="G40" i="13"/>
  <c r="W40" i="13"/>
  <c r="O41" i="13"/>
  <c r="G42" i="13"/>
  <c r="W42" i="13"/>
  <c r="O43" i="13"/>
  <c r="G44" i="13"/>
  <c r="W44" i="13"/>
  <c r="O45" i="13"/>
  <c r="G46" i="13"/>
  <c r="W46" i="13"/>
  <c r="O47" i="13"/>
  <c r="G48" i="13"/>
  <c r="W48" i="13"/>
  <c r="O49" i="13"/>
  <c r="G50" i="13"/>
  <c r="W50" i="13"/>
  <c r="O51" i="13"/>
  <c r="G52" i="13"/>
  <c r="W52" i="13"/>
  <c r="O53" i="13"/>
  <c r="G54" i="13"/>
  <c r="W54" i="13"/>
  <c r="O55" i="13"/>
  <c r="G56" i="13"/>
  <c r="W56" i="13"/>
  <c r="O57" i="13"/>
  <c r="G58" i="13"/>
  <c r="W58" i="13"/>
  <c r="O59" i="13"/>
  <c r="G60" i="13"/>
  <c r="W60" i="13"/>
  <c r="O61" i="13"/>
  <c r="G62" i="13"/>
  <c r="W62" i="13"/>
  <c r="O63" i="13"/>
  <c r="G64" i="13"/>
  <c r="W64" i="13"/>
  <c r="O65" i="13"/>
  <c r="G66" i="13"/>
  <c r="W66" i="13"/>
  <c r="O67" i="13"/>
  <c r="G68" i="13"/>
  <c r="W68" i="13"/>
  <c r="O69" i="13"/>
  <c r="G70" i="13"/>
  <c r="W70" i="13"/>
  <c r="O71" i="13"/>
  <c r="G72" i="13"/>
  <c r="W72" i="13"/>
  <c r="O73" i="13"/>
  <c r="G74" i="13"/>
  <c r="F32" i="13"/>
  <c r="V32" i="13"/>
  <c r="N33" i="13"/>
  <c r="F34" i="13"/>
  <c r="V34" i="13"/>
  <c r="N35" i="13"/>
  <c r="F36" i="13"/>
  <c r="V36" i="13"/>
  <c r="N37" i="13"/>
  <c r="F38" i="13"/>
  <c r="V38" i="13"/>
  <c r="N39" i="13"/>
  <c r="F40" i="13"/>
  <c r="V40" i="13"/>
  <c r="N41" i="13"/>
  <c r="F42" i="13"/>
  <c r="V42" i="13"/>
  <c r="N43" i="13"/>
  <c r="F44" i="13"/>
  <c r="V44" i="13"/>
  <c r="N45" i="13"/>
  <c r="F46" i="13"/>
  <c r="V46" i="13"/>
  <c r="N47" i="13"/>
  <c r="F48" i="13"/>
  <c r="V48" i="13"/>
  <c r="N49" i="13"/>
  <c r="F50" i="13"/>
  <c r="V50" i="13"/>
  <c r="N51" i="13"/>
  <c r="F52" i="13"/>
  <c r="V52" i="13"/>
  <c r="N53" i="13"/>
  <c r="F54" i="13"/>
  <c r="V54" i="13"/>
  <c r="N55" i="13"/>
  <c r="F56" i="13"/>
  <c r="V56" i="13"/>
  <c r="N57" i="13"/>
  <c r="F58" i="13"/>
  <c r="V58" i="13"/>
  <c r="N59" i="13"/>
  <c r="F60" i="13"/>
  <c r="V60" i="13"/>
  <c r="N61" i="13"/>
  <c r="F62" i="13"/>
  <c r="V62" i="13"/>
  <c r="N63" i="13"/>
  <c r="F64" i="13"/>
  <c r="V64" i="13"/>
  <c r="N65" i="13"/>
  <c r="F66" i="13"/>
  <c r="V66" i="13"/>
  <c r="N67" i="13"/>
  <c r="F68" i="13"/>
  <c r="V68" i="13"/>
  <c r="N69" i="13"/>
  <c r="F70" i="13"/>
  <c r="V70" i="13"/>
  <c r="N72" i="13"/>
  <c r="V73" i="13"/>
  <c r="X74" i="13"/>
  <c r="P75" i="13"/>
  <c r="H76" i="13"/>
  <c r="X76" i="13"/>
  <c r="P77" i="13"/>
  <c r="H78" i="13"/>
  <c r="X78" i="13"/>
  <c r="P79" i="13"/>
  <c r="H80" i="13"/>
  <c r="X80" i="13"/>
  <c r="P81" i="13"/>
  <c r="H82" i="13"/>
  <c r="X82" i="13"/>
  <c r="P83" i="13"/>
  <c r="H84" i="13"/>
  <c r="X84" i="13"/>
  <c r="P85" i="13"/>
  <c r="H86" i="13"/>
  <c r="X86" i="13"/>
  <c r="P87" i="13"/>
  <c r="H88" i="13"/>
  <c r="X88" i="13"/>
  <c r="P89" i="13"/>
  <c r="H90" i="13"/>
  <c r="X90" i="13"/>
  <c r="P91" i="13"/>
  <c r="H92" i="13"/>
  <c r="X92" i="13"/>
  <c r="P93" i="13"/>
  <c r="H94" i="13"/>
  <c r="X94" i="13"/>
  <c r="P95" i="13"/>
  <c r="H96" i="13"/>
  <c r="X96" i="13"/>
  <c r="P97" i="13"/>
  <c r="H98" i="13"/>
  <c r="X98" i="13"/>
  <c r="P99" i="13"/>
  <c r="H100" i="13"/>
  <c r="X100" i="13"/>
  <c r="P101" i="13"/>
  <c r="H102" i="13"/>
  <c r="X102" i="13"/>
  <c r="P103" i="13"/>
  <c r="H104" i="13"/>
  <c r="R71" i="13"/>
  <c r="L73" i="13"/>
  <c r="S74" i="13"/>
  <c r="K75" i="13"/>
  <c r="C76" i="13"/>
  <c r="S76" i="13"/>
  <c r="K77" i="13"/>
  <c r="C78" i="13"/>
  <c r="S78" i="13"/>
  <c r="K79" i="13"/>
  <c r="C80" i="13"/>
  <c r="S80" i="13"/>
  <c r="K81" i="13"/>
  <c r="C82" i="13"/>
  <c r="S82" i="13"/>
  <c r="K83" i="13"/>
  <c r="C84" i="13"/>
  <c r="S84" i="13"/>
  <c r="K85" i="13"/>
  <c r="C86" i="13"/>
  <c r="S86" i="13"/>
  <c r="K87" i="13"/>
  <c r="C88" i="13"/>
  <c r="S88" i="13"/>
  <c r="K89" i="13"/>
  <c r="C90" i="13"/>
  <c r="S90" i="13"/>
  <c r="K91" i="13"/>
  <c r="C92" i="13"/>
  <c r="S92" i="13"/>
  <c r="K93" i="13"/>
  <c r="C94" i="13"/>
  <c r="S94" i="13"/>
  <c r="K95" i="13"/>
  <c r="C96" i="13"/>
  <c r="S96" i="13"/>
  <c r="K97" i="13"/>
  <c r="C98" i="13"/>
  <c r="S98" i="13"/>
  <c r="K99" i="13"/>
  <c r="C100" i="13"/>
  <c r="S100" i="13"/>
  <c r="K101" i="13"/>
  <c r="C102" i="13"/>
  <c r="S102" i="13"/>
  <c r="K103" i="13"/>
  <c r="C104" i="13"/>
  <c r="S104" i="13"/>
  <c r="K105" i="13"/>
  <c r="C106" i="13"/>
  <c r="S106" i="13"/>
  <c r="K107" i="13"/>
  <c r="C108" i="13"/>
  <c r="S108" i="13"/>
  <c r="K109" i="13"/>
  <c r="C110" i="13"/>
  <c r="S110" i="13"/>
  <c r="K111" i="13"/>
  <c r="C112" i="13"/>
  <c r="S112" i="13"/>
  <c r="K113" i="13"/>
  <c r="C114" i="13"/>
  <c r="S114" i="13"/>
  <c r="K115" i="13"/>
  <c r="N71" i="13"/>
  <c r="J73" i="13"/>
  <c r="R74" i="13"/>
  <c r="J75" i="13"/>
  <c r="B76" i="13"/>
  <c r="R76" i="13"/>
  <c r="J77" i="13"/>
  <c r="B78" i="13"/>
  <c r="R78" i="13"/>
  <c r="J79" i="13"/>
  <c r="B80" i="13"/>
  <c r="R80" i="13"/>
  <c r="J81" i="13"/>
  <c r="B82" i="13"/>
  <c r="R82" i="13"/>
  <c r="J83" i="13"/>
  <c r="B84" i="13"/>
  <c r="R84" i="13"/>
  <c r="J85" i="13"/>
  <c r="B86" i="13"/>
  <c r="R86" i="13"/>
  <c r="J87" i="13"/>
  <c r="B88" i="13"/>
  <c r="R88" i="13"/>
  <c r="J89" i="13"/>
  <c r="B90" i="13"/>
  <c r="R90" i="13"/>
  <c r="J91" i="13"/>
  <c r="B92" i="13"/>
  <c r="R92" i="13"/>
  <c r="J93" i="13"/>
  <c r="B94" i="13"/>
  <c r="R94" i="13"/>
  <c r="J95" i="13"/>
  <c r="B96" i="13"/>
  <c r="R96" i="13"/>
  <c r="J97" i="13"/>
  <c r="B98" i="13"/>
  <c r="R98" i="13"/>
  <c r="J99" i="13"/>
  <c r="B100" i="13"/>
  <c r="R77" i="13"/>
  <c r="J80" i="13"/>
  <c r="B83" i="13"/>
  <c r="R85" i="13"/>
  <c r="J88" i="13"/>
  <c r="B91" i="13"/>
  <c r="R93" i="13"/>
  <c r="J96" i="13"/>
  <c r="B99" i="13"/>
  <c r="B101" i="13"/>
  <c r="J102" i="13"/>
  <c r="R103" i="13"/>
  <c r="B105" i="13"/>
  <c r="J106" i="13"/>
  <c r="R107" i="13"/>
  <c r="B109" i="13"/>
  <c r="H74" i="13"/>
  <c r="U75" i="13"/>
  <c r="E77" i="13"/>
  <c r="M78" i="13"/>
  <c r="U79" i="13"/>
  <c r="E81" i="13"/>
  <c r="M82" i="13"/>
  <c r="U83" i="13"/>
  <c r="E85" i="13"/>
  <c r="M86" i="13"/>
  <c r="U87" i="13"/>
  <c r="E89" i="13"/>
  <c r="M90" i="13"/>
  <c r="U91" i="13"/>
  <c r="E93" i="13"/>
  <c r="M94" i="13"/>
  <c r="U95" i="13"/>
  <c r="E97" i="13"/>
  <c r="M98" i="13"/>
  <c r="U99" i="13"/>
  <c r="E101" i="13"/>
  <c r="M102" i="13"/>
  <c r="U103" i="13"/>
  <c r="E105" i="13"/>
  <c r="M106" i="13"/>
  <c r="U107" i="13"/>
  <c r="E109" i="13"/>
  <c r="M110" i="13"/>
  <c r="U111" i="13"/>
  <c r="E113" i="13"/>
  <c r="M114" i="13"/>
  <c r="U115" i="13"/>
  <c r="P109" i="13"/>
  <c r="H112" i="13"/>
  <c r="X114" i="13"/>
  <c r="T116" i="13"/>
  <c r="D118" i="13"/>
  <c r="L119" i="13"/>
  <c r="T120" i="13"/>
  <c r="D122" i="13"/>
  <c r="L123" i="13"/>
  <c r="T124" i="13"/>
  <c r="D126" i="13"/>
  <c r="L127" i="13"/>
  <c r="T128" i="13"/>
  <c r="D130" i="13"/>
  <c r="L131" i="13"/>
  <c r="T132" i="13"/>
  <c r="D134" i="13"/>
  <c r="L135" i="13"/>
  <c r="D136" i="13"/>
  <c r="T136" i="13"/>
  <c r="L137" i="13"/>
  <c r="D138" i="13"/>
  <c r="T138" i="13"/>
  <c r="L139" i="13"/>
  <c r="D140" i="13"/>
  <c r="T140" i="13"/>
  <c r="L141" i="13"/>
  <c r="D142" i="13"/>
  <c r="T142" i="13"/>
  <c r="L143" i="13"/>
  <c r="D144" i="13"/>
  <c r="T144" i="13"/>
  <c r="L145" i="13"/>
  <c r="D146" i="13"/>
  <c r="T146" i="13"/>
  <c r="L147" i="13"/>
  <c r="D148" i="13"/>
  <c r="T148" i="13"/>
  <c r="L149" i="13"/>
  <c r="D150" i="13"/>
  <c r="T150" i="13"/>
  <c r="L151" i="13"/>
  <c r="D152" i="13"/>
  <c r="T152" i="13"/>
  <c r="L153" i="13"/>
  <c r="D154" i="13"/>
  <c r="T154" i="13"/>
  <c r="L155" i="13"/>
  <c r="D156" i="13"/>
  <c r="T156" i="13"/>
  <c r="L157" i="13"/>
  <c r="D158" i="13"/>
  <c r="T158" i="13"/>
  <c r="L159" i="13"/>
  <c r="D160" i="13"/>
  <c r="T160" i="13"/>
  <c r="L161" i="13"/>
  <c r="D162" i="13"/>
  <c r="T162" i="13"/>
  <c r="L163" i="13"/>
  <c r="D164" i="13"/>
  <c r="T164" i="13"/>
  <c r="L165" i="13"/>
  <c r="D166" i="13"/>
  <c r="T166" i="13"/>
  <c r="L167" i="13"/>
  <c r="D168" i="13"/>
  <c r="T168" i="13"/>
  <c r="L169" i="13"/>
  <c r="D170" i="13"/>
  <c r="T170" i="13"/>
  <c r="L171" i="13"/>
  <c r="D172" i="13"/>
  <c r="T172" i="13"/>
  <c r="L173" i="13"/>
  <c r="D174" i="13"/>
  <c r="T174" i="13"/>
  <c r="L175" i="13"/>
  <c r="D176" i="13"/>
  <c r="T176" i="13"/>
  <c r="L177" i="13"/>
  <c r="D178" i="13"/>
  <c r="H107" i="13"/>
  <c r="N109" i="13"/>
  <c r="V110" i="13"/>
  <c r="F112" i="13"/>
  <c r="N113" i="13"/>
  <c r="V114" i="13"/>
  <c r="C116" i="13"/>
  <c r="S116" i="13"/>
  <c r="K117" i="13"/>
  <c r="C118" i="13"/>
  <c r="S118" i="13"/>
  <c r="K119" i="13"/>
  <c r="C120" i="13"/>
  <c r="S120" i="13"/>
  <c r="K121" i="13"/>
  <c r="C122" i="13"/>
  <c r="S122" i="13"/>
  <c r="K123" i="13"/>
  <c r="C124" i="13"/>
  <c r="S124" i="13"/>
  <c r="K125" i="13"/>
  <c r="C126" i="13"/>
  <c r="S126" i="13"/>
  <c r="K127" i="13"/>
  <c r="C128" i="13"/>
  <c r="S128" i="13"/>
  <c r="K129" i="13"/>
  <c r="C130" i="13"/>
  <c r="S130" i="13"/>
  <c r="K131" i="13"/>
  <c r="C132" i="13"/>
  <c r="S132" i="13"/>
  <c r="K133" i="13"/>
  <c r="C134" i="13"/>
  <c r="S134" i="13"/>
  <c r="K135" i="13"/>
  <c r="C136" i="13"/>
  <c r="S136" i="13"/>
  <c r="K137" i="13"/>
  <c r="C138" i="13"/>
  <c r="S138" i="13"/>
  <c r="K139" i="13"/>
  <c r="C140" i="13"/>
  <c r="S140" i="13"/>
  <c r="K141" i="13"/>
  <c r="C142" i="13"/>
  <c r="S142" i="13"/>
  <c r="K143" i="13"/>
  <c r="C144" i="13"/>
  <c r="S144" i="13"/>
  <c r="K145" i="13"/>
  <c r="C146" i="13"/>
  <c r="S146" i="13"/>
  <c r="K147" i="13"/>
  <c r="C148" i="13"/>
  <c r="S148" i="13"/>
  <c r="K149" i="13"/>
  <c r="C150" i="13"/>
  <c r="S150" i="13"/>
  <c r="K151" i="13"/>
  <c r="C152" i="13"/>
  <c r="S152" i="13"/>
  <c r="K153" i="13"/>
  <c r="C154" i="13"/>
  <c r="S154" i="13"/>
  <c r="K155" i="13"/>
  <c r="C156" i="13"/>
  <c r="S156" i="13"/>
  <c r="K157" i="13"/>
  <c r="C158" i="13"/>
  <c r="S158" i="13"/>
  <c r="K159" i="13"/>
  <c r="C160" i="13"/>
  <c r="S160" i="13"/>
  <c r="K161" i="13"/>
  <c r="C162" i="13"/>
  <c r="S162" i="13"/>
  <c r="K163" i="13"/>
  <c r="C164" i="13"/>
  <c r="S164" i="13"/>
  <c r="K165" i="13"/>
  <c r="C166" i="13"/>
  <c r="S166" i="13"/>
  <c r="K167" i="13"/>
  <c r="C168" i="13"/>
  <c r="S168" i="13"/>
  <c r="K169" i="13"/>
  <c r="C170" i="13"/>
  <c r="S170" i="13"/>
  <c r="K171" i="13"/>
  <c r="C172" i="13"/>
  <c r="S172" i="13"/>
  <c r="K173" i="13"/>
  <c r="C174" i="13"/>
  <c r="S174" i="13"/>
  <c r="K175" i="13"/>
  <c r="C176" i="13"/>
  <c r="S176" i="13"/>
  <c r="K177" i="13"/>
  <c r="C178" i="13"/>
  <c r="S178" i="13"/>
  <c r="K179" i="13"/>
  <c r="C180" i="13"/>
  <c r="S180" i="13"/>
  <c r="K181" i="13"/>
  <c r="C182" i="13"/>
  <c r="S182" i="13"/>
  <c r="K183" i="13"/>
  <c r="C184" i="13"/>
  <c r="S184" i="13"/>
  <c r="K185" i="13"/>
  <c r="C186" i="13"/>
  <c r="S186" i="13"/>
  <c r="K187" i="13"/>
  <c r="C188" i="13"/>
  <c r="S188" i="13"/>
  <c r="K189" i="13"/>
  <c r="C190" i="13"/>
  <c r="S190" i="13"/>
  <c r="K191" i="13"/>
  <c r="C192" i="13"/>
  <c r="S192" i="13"/>
  <c r="K193" i="13"/>
  <c r="C194" i="13"/>
  <c r="S194" i="13"/>
  <c r="K195" i="13"/>
  <c r="C196" i="13"/>
  <c r="S196" i="13"/>
  <c r="D107" i="13"/>
  <c r="L109" i="13"/>
  <c r="T110" i="13"/>
  <c r="D112" i="13"/>
  <c r="L113" i="13"/>
  <c r="T114" i="13"/>
  <c r="B116" i="13"/>
  <c r="R116" i="13"/>
  <c r="J117" i="13"/>
  <c r="B118" i="13"/>
  <c r="R118" i="13"/>
  <c r="J119" i="13"/>
  <c r="B120" i="13"/>
  <c r="R120" i="13"/>
  <c r="J121" i="13"/>
  <c r="B122" i="13"/>
  <c r="R122" i="13"/>
  <c r="J123" i="13"/>
  <c r="B124" i="13"/>
  <c r="R124" i="13"/>
  <c r="J125" i="13"/>
  <c r="B126" i="13"/>
  <c r="R126" i="13"/>
  <c r="J127" i="13"/>
  <c r="B128" i="13"/>
  <c r="R128" i="13"/>
  <c r="J129" i="13"/>
  <c r="B130" i="13"/>
  <c r="R130" i="13"/>
  <c r="J131" i="13"/>
  <c r="B132" i="13"/>
  <c r="R132" i="13"/>
  <c r="J133" i="13"/>
  <c r="B134" i="13"/>
  <c r="R134" i="13"/>
  <c r="J135" i="13"/>
  <c r="B136" i="13"/>
  <c r="R136" i="13"/>
  <c r="J137" i="13"/>
  <c r="B138" i="13"/>
  <c r="R138" i="13"/>
  <c r="J139" i="13"/>
  <c r="B140" i="13"/>
  <c r="R140" i="13"/>
  <c r="J141" i="13"/>
  <c r="B142" i="13"/>
  <c r="R142" i="13"/>
  <c r="J143" i="13"/>
  <c r="B144" i="13"/>
  <c r="R144" i="13"/>
  <c r="J145" i="13"/>
  <c r="B146" i="13"/>
  <c r="R146" i="13"/>
  <c r="J147" i="13"/>
  <c r="B148" i="13"/>
  <c r="R148" i="13"/>
  <c r="J149" i="13"/>
  <c r="B150" i="13"/>
  <c r="R150" i="13"/>
  <c r="J151" i="13"/>
  <c r="B152" i="13"/>
  <c r="R152" i="13"/>
  <c r="J153" i="13"/>
  <c r="B154" i="13"/>
  <c r="R154" i="13"/>
  <c r="J155" i="13"/>
  <c r="B156" i="13"/>
  <c r="R156" i="13"/>
  <c r="J157" i="13"/>
  <c r="B158" i="13"/>
  <c r="R158" i="13"/>
  <c r="J159" i="13"/>
  <c r="B160" i="13"/>
  <c r="R160" i="13"/>
  <c r="J161" i="13"/>
  <c r="B162" i="13"/>
  <c r="R162" i="13"/>
  <c r="J163" i="13"/>
  <c r="B164" i="13"/>
  <c r="R164" i="13"/>
  <c r="J165" i="13"/>
  <c r="B166" i="13"/>
  <c r="R166" i="13"/>
  <c r="J167" i="13"/>
  <c r="B168" i="13"/>
  <c r="R168" i="13"/>
  <c r="J169" i="13"/>
  <c r="B170" i="13"/>
  <c r="R170" i="13"/>
  <c r="J171" i="13"/>
  <c r="B172" i="13"/>
  <c r="R172" i="13"/>
  <c r="J173" i="13"/>
  <c r="B174" i="13"/>
  <c r="R174" i="13"/>
  <c r="J175" i="13"/>
  <c r="B176" i="13"/>
  <c r="R176" i="13"/>
  <c r="J177" i="13"/>
  <c r="B178" i="13"/>
  <c r="R178" i="13"/>
  <c r="J179" i="13"/>
  <c r="B180" i="13"/>
  <c r="R180" i="13"/>
  <c r="J181" i="13"/>
  <c r="B182" i="13"/>
  <c r="R182" i="13"/>
  <c r="J183" i="13"/>
  <c r="B184" i="13"/>
  <c r="R184" i="13"/>
  <c r="X104" i="13"/>
  <c r="P107" i="13"/>
  <c r="R109" i="13"/>
  <c r="B111" i="13"/>
  <c r="J112" i="13"/>
  <c r="R113" i="13"/>
  <c r="B115" i="13"/>
  <c r="E116" i="13"/>
  <c r="U116" i="13"/>
  <c r="M117" i="13"/>
  <c r="E118" i="13"/>
  <c r="U118" i="13"/>
  <c r="M119" i="13"/>
  <c r="E120" i="13"/>
  <c r="U120" i="13"/>
  <c r="M121" i="13"/>
  <c r="E122" i="13"/>
  <c r="U122" i="13"/>
  <c r="M123" i="13"/>
  <c r="E124" i="13"/>
  <c r="U124" i="13"/>
  <c r="M125" i="13"/>
  <c r="E126" i="13"/>
  <c r="U126" i="13"/>
  <c r="M127" i="13"/>
  <c r="E128" i="13"/>
  <c r="U128" i="13"/>
  <c r="M129" i="13"/>
  <c r="E130" i="13"/>
  <c r="U130" i="13"/>
  <c r="M131" i="13"/>
  <c r="E132" i="13"/>
  <c r="U132" i="13"/>
  <c r="M133" i="13"/>
  <c r="E134" i="13"/>
  <c r="U134" i="13"/>
  <c r="M135" i="13"/>
  <c r="E136" i="13"/>
  <c r="U136" i="13"/>
  <c r="M137" i="13"/>
  <c r="E138" i="13"/>
  <c r="U138" i="13"/>
  <c r="M139" i="13"/>
  <c r="E140" i="13"/>
  <c r="U140" i="13"/>
  <c r="M141" i="13"/>
  <c r="E142" i="13"/>
  <c r="U142" i="13"/>
  <c r="M143" i="13"/>
  <c r="E144" i="13"/>
  <c r="U144" i="13"/>
  <c r="M145" i="13"/>
  <c r="E146" i="13"/>
  <c r="U146" i="13"/>
  <c r="M147" i="13"/>
  <c r="E148" i="13"/>
  <c r="U148" i="13"/>
  <c r="M149" i="13"/>
  <c r="E150" i="13"/>
  <c r="U150" i="13"/>
  <c r="M151" i="13"/>
  <c r="E152" i="13"/>
  <c r="U152" i="13"/>
  <c r="M153" i="13"/>
  <c r="E154" i="13"/>
  <c r="U154" i="13"/>
  <c r="M155" i="13"/>
  <c r="E156" i="13"/>
  <c r="U156" i="13"/>
  <c r="M157" i="13"/>
  <c r="E158" i="13"/>
  <c r="U158" i="13"/>
  <c r="M159" i="13"/>
  <c r="E160" i="13"/>
  <c r="U160" i="13"/>
  <c r="M161" i="13"/>
  <c r="E162" i="13"/>
  <c r="U162" i="13"/>
  <c r="M163" i="13"/>
  <c r="E164" i="13"/>
  <c r="U164" i="13"/>
  <c r="M165" i="13"/>
  <c r="E166" i="13"/>
  <c r="U166" i="13"/>
  <c r="M167" i="13"/>
  <c r="E168" i="13"/>
  <c r="U168" i="13"/>
  <c r="M169" i="13"/>
  <c r="E170" i="13"/>
  <c r="U170" i="13"/>
  <c r="M171" i="13"/>
  <c r="E172" i="13"/>
  <c r="U172" i="13"/>
  <c r="M173" i="13"/>
  <c r="E174" i="13"/>
  <c r="U174" i="13"/>
  <c r="M175" i="13"/>
  <c r="E176" i="13"/>
  <c r="U176" i="13"/>
  <c r="M177" i="13"/>
  <c r="E178" i="13"/>
  <c r="U178" i="13"/>
  <c r="M179" i="13"/>
  <c r="E180" i="13"/>
  <c r="U180" i="13"/>
  <c r="M181" i="13"/>
  <c r="E182" i="13"/>
  <c r="U182" i="13"/>
  <c r="M183" i="13"/>
  <c r="E184" i="13"/>
  <c r="U184" i="13"/>
  <c r="M185" i="13"/>
  <c r="E186" i="13"/>
  <c r="U186" i="13"/>
  <c r="M187" i="13"/>
  <c r="E188" i="13"/>
  <c r="U188" i="13"/>
  <c r="M189" i="13"/>
  <c r="E190" i="13"/>
  <c r="U190" i="13"/>
  <c r="M191" i="13"/>
  <c r="E192" i="13"/>
  <c r="U192" i="13"/>
  <c r="M193" i="13"/>
  <c r="E194" i="13"/>
  <c r="U194" i="13"/>
  <c r="M195" i="13"/>
  <c r="E196" i="13"/>
  <c r="L179" i="13"/>
  <c r="D182" i="13"/>
  <c r="T184" i="13"/>
  <c r="J186" i="13"/>
  <c r="R187" i="13"/>
  <c r="B189" i="13"/>
  <c r="J190" i="13"/>
  <c r="R191" i="13"/>
  <c r="B193" i="13"/>
  <c r="J194" i="13"/>
  <c r="R195" i="13"/>
  <c r="V196" i="13"/>
  <c r="N197" i="13"/>
  <c r="F198" i="13"/>
  <c r="V198" i="13"/>
  <c r="N199" i="13"/>
  <c r="F200" i="13"/>
  <c r="V200" i="13"/>
  <c r="N201" i="13"/>
  <c r="F202" i="13"/>
  <c r="V202" i="13"/>
  <c r="N203" i="13"/>
  <c r="F204" i="13"/>
  <c r="V204" i="13"/>
  <c r="N205" i="13"/>
  <c r="F206" i="13"/>
  <c r="V206" i="13"/>
  <c r="N207" i="13"/>
  <c r="F208" i="13"/>
  <c r="V208" i="13"/>
  <c r="N209" i="13"/>
  <c r="F210" i="13"/>
  <c r="V210" i="13"/>
  <c r="N211" i="13"/>
  <c r="F212" i="13"/>
  <c r="V212" i="13"/>
  <c r="N213" i="13"/>
  <c r="F214" i="13"/>
  <c r="V214" i="13"/>
  <c r="N215" i="13"/>
  <c r="F216" i="13"/>
  <c r="V216" i="13"/>
  <c r="N217" i="13"/>
  <c r="F218" i="13"/>
  <c r="V218" i="13"/>
  <c r="N219" i="13"/>
  <c r="F220" i="13"/>
  <c r="V220" i="13"/>
  <c r="N221" i="13"/>
  <c r="F222" i="13"/>
  <c r="V222" i="13"/>
  <c r="N223" i="13"/>
  <c r="F224" i="13"/>
  <c r="V224" i="13"/>
  <c r="N225" i="13"/>
  <c r="F226" i="13"/>
  <c r="V226" i="13"/>
  <c r="N227" i="13"/>
  <c r="F228" i="13"/>
  <c r="V228" i="13"/>
  <c r="N229" i="13"/>
  <c r="F230" i="13"/>
  <c r="V230" i="13"/>
  <c r="N231" i="13"/>
  <c r="F232" i="13"/>
  <c r="V232" i="13"/>
  <c r="N233" i="13"/>
  <c r="F234" i="13"/>
  <c r="V234" i="13"/>
  <c r="N235" i="13"/>
  <c r="F236" i="13"/>
  <c r="V236" i="13"/>
  <c r="N237" i="13"/>
  <c r="F238" i="13"/>
  <c r="V238" i="13"/>
  <c r="N239" i="13"/>
  <c r="F240" i="13"/>
  <c r="V240" i="13"/>
  <c r="N241" i="13"/>
  <c r="F242" i="13"/>
  <c r="V242" i="13"/>
  <c r="N243" i="13"/>
  <c r="F244" i="13"/>
  <c r="V244" i="13"/>
  <c r="N245" i="13"/>
  <c r="F246" i="13"/>
  <c r="V246" i="13"/>
  <c r="N247" i="13"/>
  <c r="F248" i="13"/>
  <c r="V248" i="13"/>
  <c r="N249" i="13"/>
  <c r="F250" i="13"/>
  <c r="V250" i="13"/>
  <c r="N251" i="13"/>
  <c r="F252" i="13"/>
  <c r="V252" i="13"/>
  <c r="N253" i="13"/>
  <c r="F254" i="13"/>
  <c r="V254" i="13"/>
  <c r="N255" i="13"/>
  <c r="F256" i="13"/>
  <c r="V256" i="13"/>
  <c r="N257" i="13"/>
  <c r="F258" i="13"/>
  <c r="V258" i="13"/>
  <c r="N259" i="13"/>
  <c r="F260" i="13"/>
  <c r="P180" i="13"/>
  <c r="H183" i="13"/>
  <c r="P185" i="13"/>
  <c r="X186" i="13"/>
  <c r="H188" i="13"/>
  <c r="P189" i="13"/>
  <c r="X190" i="13"/>
  <c r="H192" i="13"/>
  <c r="P193" i="13"/>
  <c r="X194" i="13"/>
  <c r="H196" i="13"/>
  <c r="E197" i="13"/>
  <c r="U197" i="13"/>
  <c r="M198" i="13"/>
  <c r="E199" i="13"/>
  <c r="U199" i="13"/>
  <c r="M200" i="13"/>
  <c r="E201" i="13"/>
  <c r="U201" i="13"/>
  <c r="M202" i="13"/>
  <c r="E203" i="13"/>
  <c r="U203" i="13"/>
  <c r="M204" i="13"/>
  <c r="E205" i="13"/>
  <c r="U205" i="13"/>
  <c r="M206" i="13"/>
  <c r="E207" i="13"/>
  <c r="U207" i="13"/>
  <c r="M208" i="13"/>
  <c r="E209" i="13"/>
  <c r="U209" i="13"/>
  <c r="M210" i="13"/>
  <c r="E211" i="13"/>
  <c r="U211" i="13"/>
  <c r="M212" i="13"/>
  <c r="E213" i="13"/>
  <c r="U213" i="13"/>
  <c r="M214" i="13"/>
  <c r="E215" i="13"/>
  <c r="U215" i="13"/>
  <c r="M216" i="13"/>
  <c r="E217" i="13"/>
  <c r="U217" i="13"/>
  <c r="M218" i="13"/>
  <c r="E219" i="13"/>
  <c r="U219" i="13"/>
  <c r="M220" i="13"/>
  <c r="E221" i="13"/>
  <c r="U221" i="13"/>
  <c r="M222" i="13"/>
  <c r="E223" i="13"/>
  <c r="U223" i="13"/>
  <c r="M224" i="13"/>
  <c r="E225" i="13"/>
  <c r="U225" i="13"/>
  <c r="M226" i="13"/>
  <c r="E227" i="13"/>
  <c r="U227" i="13"/>
  <c r="M228" i="13"/>
  <c r="E229" i="13"/>
  <c r="U229" i="13"/>
  <c r="M230" i="13"/>
  <c r="E231" i="13"/>
  <c r="U231" i="13"/>
  <c r="M232" i="13"/>
  <c r="E233" i="13"/>
  <c r="U233" i="13"/>
  <c r="M234" i="13"/>
  <c r="E235" i="13"/>
  <c r="U235" i="13"/>
  <c r="M236" i="13"/>
  <c r="E237" i="13"/>
  <c r="U237" i="13"/>
  <c r="M238" i="13"/>
  <c r="E239" i="13"/>
  <c r="U239" i="13"/>
  <c r="M240" i="13"/>
  <c r="E241" i="13"/>
  <c r="U241" i="13"/>
  <c r="M242" i="13"/>
  <c r="E243" i="13"/>
  <c r="U243" i="13"/>
  <c r="M244" i="13"/>
  <c r="E245" i="13"/>
  <c r="U245" i="13"/>
  <c r="M246" i="13"/>
  <c r="E247" i="13"/>
  <c r="U247" i="13"/>
  <c r="M248" i="13"/>
  <c r="E249" i="13"/>
  <c r="U249" i="13"/>
  <c r="M250" i="13"/>
  <c r="E251" i="13"/>
  <c r="U251" i="13"/>
  <c r="M252" i="13"/>
  <c r="E253" i="13"/>
  <c r="U253" i="13"/>
  <c r="M254" i="13"/>
  <c r="E255" i="13"/>
  <c r="U255" i="13"/>
  <c r="M256" i="13"/>
  <c r="E257" i="13"/>
  <c r="U257" i="13"/>
  <c r="M258" i="13"/>
  <c r="E259" i="13"/>
  <c r="U259" i="13"/>
  <c r="M260" i="13"/>
  <c r="E261" i="13"/>
  <c r="U261" i="13"/>
  <c r="M262" i="13"/>
  <c r="E263" i="13"/>
  <c r="U263" i="13"/>
  <c r="M264" i="13"/>
  <c r="E265" i="13"/>
  <c r="U265" i="13"/>
  <c r="M266" i="13"/>
  <c r="E267" i="13"/>
  <c r="U267" i="13"/>
  <c r="M268" i="13"/>
  <c r="E269" i="13"/>
  <c r="U269" i="13"/>
  <c r="M270" i="13"/>
  <c r="E271" i="13"/>
  <c r="U271" i="13"/>
  <c r="M272" i="13"/>
  <c r="E273" i="13"/>
  <c r="U273" i="13"/>
  <c r="M274" i="13"/>
  <c r="D179" i="13"/>
  <c r="T181" i="13"/>
  <c r="L184" i="13"/>
  <c r="F186" i="13"/>
  <c r="N187" i="13"/>
  <c r="V188" i="13"/>
  <c r="F190" i="13"/>
  <c r="N191" i="13"/>
  <c r="V192" i="13"/>
  <c r="F194" i="13"/>
  <c r="N195" i="13"/>
  <c r="T196" i="13"/>
  <c r="L197" i="13"/>
  <c r="D198" i="13"/>
  <c r="T198" i="13"/>
  <c r="L199" i="13"/>
  <c r="D200" i="13"/>
  <c r="T200" i="13"/>
  <c r="L201" i="13"/>
  <c r="D202" i="13"/>
  <c r="T202" i="13"/>
  <c r="L203" i="13"/>
  <c r="D204" i="13"/>
  <c r="T204" i="13"/>
  <c r="L205" i="13"/>
  <c r="D206" i="13"/>
  <c r="T206" i="13"/>
  <c r="L207" i="13"/>
  <c r="D208" i="13"/>
  <c r="T208" i="13"/>
  <c r="L209" i="13"/>
  <c r="D210" i="13"/>
  <c r="T210" i="13"/>
  <c r="L211" i="13"/>
  <c r="D212" i="13"/>
  <c r="T212" i="13"/>
  <c r="L213" i="13"/>
  <c r="D214" i="13"/>
  <c r="T214" i="13"/>
  <c r="L215" i="13"/>
  <c r="D216" i="13"/>
  <c r="T216" i="13"/>
  <c r="L217" i="13"/>
  <c r="D218" i="13"/>
  <c r="T218" i="13"/>
  <c r="L219" i="13"/>
  <c r="D220" i="13"/>
  <c r="T220" i="13"/>
  <c r="L221" i="13"/>
  <c r="D222" i="13"/>
  <c r="T222" i="13"/>
  <c r="L223" i="13"/>
  <c r="D224" i="13"/>
  <c r="T224" i="13"/>
  <c r="L225" i="13"/>
  <c r="D226" i="13"/>
  <c r="T226" i="13"/>
  <c r="L227" i="13"/>
  <c r="D228" i="13"/>
  <c r="T228" i="13"/>
  <c r="L229" i="13"/>
  <c r="D230" i="13"/>
  <c r="T230" i="13"/>
  <c r="L231" i="13"/>
  <c r="D232" i="13"/>
  <c r="T232" i="13"/>
  <c r="L233" i="13"/>
  <c r="D234" i="13"/>
  <c r="T234" i="13"/>
  <c r="L235" i="13"/>
  <c r="D236" i="13"/>
  <c r="T236" i="13"/>
  <c r="L237" i="13"/>
  <c r="D238" i="13"/>
  <c r="T238" i="13"/>
  <c r="L239" i="13"/>
  <c r="D240" i="13"/>
  <c r="T240" i="13"/>
  <c r="L241" i="13"/>
  <c r="D242" i="13"/>
  <c r="T242" i="13"/>
  <c r="L243" i="13"/>
  <c r="D244" i="13"/>
  <c r="T244" i="13"/>
  <c r="L245" i="13"/>
  <c r="D246" i="13"/>
  <c r="T246" i="13"/>
  <c r="L247" i="13"/>
  <c r="D248" i="13"/>
  <c r="T248" i="13"/>
  <c r="L249" i="13"/>
  <c r="D250" i="13"/>
  <c r="X178" i="13"/>
  <c r="P181" i="13"/>
  <c r="H184" i="13"/>
  <c r="D186" i="13"/>
  <c r="L187" i="13"/>
  <c r="T188" i="13"/>
  <c r="D190" i="13"/>
  <c r="L191" i="13"/>
  <c r="T192" i="13"/>
  <c r="D194" i="13"/>
  <c r="L195" i="13"/>
  <c r="R196" i="13"/>
  <c r="K197" i="13"/>
  <c r="C198" i="13"/>
  <c r="S198" i="13"/>
  <c r="K199" i="13"/>
  <c r="C200" i="13"/>
  <c r="S200" i="13"/>
  <c r="K201" i="13"/>
  <c r="C202" i="13"/>
  <c r="S202" i="13"/>
  <c r="K203" i="13"/>
  <c r="C204" i="13"/>
  <c r="S204" i="13"/>
  <c r="K205" i="13"/>
  <c r="C206" i="13"/>
  <c r="S206" i="13"/>
  <c r="K207" i="13"/>
  <c r="C208" i="13"/>
  <c r="S208" i="13"/>
  <c r="K209" i="13"/>
  <c r="C210" i="13"/>
  <c r="S210" i="13"/>
  <c r="K211" i="13"/>
  <c r="C212" i="13"/>
  <c r="S212" i="13"/>
  <c r="K213" i="13"/>
  <c r="C214" i="13"/>
  <c r="S214" i="13"/>
  <c r="K215" i="13"/>
  <c r="C216" i="13"/>
  <c r="S216" i="13"/>
  <c r="K217" i="13"/>
  <c r="C218" i="13"/>
  <c r="S218" i="13"/>
  <c r="K219" i="13"/>
  <c r="C220" i="13"/>
  <c r="S220" i="13"/>
  <c r="K221" i="13"/>
  <c r="C222" i="13"/>
  <c r="S222" i="13"/>
  <c r="K223" i="13"/>
  <c r="C224" i="13"/>
  <c r="S224" i="13"/>
  <c r="K225" i="13"/>
  <c r="C226" i="13"/>
  <c r="S226" i="13"/>
  <c r="K227" i="13"/>
  <c r="C228" i="13"/>
  <c r="S228" i="13"/>
  <c r="K229" i="13"/>
  <c r="C230" i="13"/>
  <c r="S230" i="13"/>
  <c r="K231" i="13"/>
  <c r="C232" i="13"/>
  <c r="S232" i="13"/>
  <c r="K233" i="13"/>
  <c r="C234" i="13"/>
  <c r="S234" i="13"/>
  <c r="K235" i="13"/>
  <c r="C236" i="13"/>
  <c r="S236" i="13"/>
  <c r="K237" i="13"/>
  <c r="C238" i="13"/>
  <c r="S238" i="13"/>
  <c r="K239" i="13"/>
  <c r="C240" i="13"/>
  <c r="S240" i="13"/>
  <c r="K241" i="13"/>
  <c r="C242" i="13"/>
  <c r="S242" i="13"/>
  <c r="K243" i="13"/>
  <c r="C244" i="13"/>
  <c r="S244" i="13"/>
  <c r="K245" i="13"/>
  <c r="C246" i="13"/>
  <c r="S246" i="13"/>
  <c r="K247" i="13"/>
  <c r="C248" i="13"/>
  <c r="S248" i="13"/>
  <c r="K249" i="13"/>
  <c r="C250" i="13"/>
  <c r="S250" i="13"/>
  <c r="K251" i="13"/>
  <c r="C252" i="13"/>
  <c r="S252" i="13"/>
  <c r="K253" i="13"/>
  <c r="C254" i="13"/>
  <c r="S254" i="13"/>
  <c r="K255" i="13"/>
  <c r="C256" i="13"/>
  <c r="S256" i="13"/>
  <c r="K257" i="13"/>
  <c r="C258" i="13"/>
  <c r="S258" i="13"/>
  <c r="K259" i="13"/>
  <c r="C260" i="13"/>
  <c r="S260" i="13"/>
  <c r="K261" i="13"/>
  <c r="C262" i="13"/>
  <c r="S262" i="13"/>
  <c r="K263" i="13"/>
  <c r="C264" i="13"/>
  <c r="S264" i="13"/>
  <c r="K265" i="13"/>
  <c r="C266" i="13"/>
  <c r="S266" i="13"/>
  <c r="K267" i="13"/>
  <c r="C268" i="13"/>
  <c r="S268" i="13"/>
  <c r="K269" i="13"/>
  <c r="C270" i="13"/>
  <c r="S270" i="13"/>
  <c r="K271" i="13"/>
  <c r="C272" i="13"/>
  <c r="S272" i="13"/>
  <c r="K273" i="13"/>
  <c r="C274" i="13"/>
  <c r="T251" i="13"/>
  <c r="L254" i="13"/>
  <c r="D257" i="13"/>
  <c r="T259" i="13"/>
  <c r="J261" i="13"/>
  <c r="R262" i="13"/>
  <c r="B264" i="13"/>
  <c r="J265" i="13"/>
  <c r="R266" i="13"/>
  <c r="B268" i="13"/>
  <c r="J269" i="13"/>
  <c r="R270" i="13"/>
  <c r="B272" i="13"/>
  <c r="J273" i="13"/>
  <c r="P274" i="13"/>
  <c r="J275" i="13"/>
  <c r="B276" i="13"/>
  <c r="R276" i="13"/>
  <c r="J277" i="13"/>
  <c r="B278" i="13"/>
  <c r="R278" i="13"/>
  <c r="J279" i="13"/>
  <c r="B280" i="13"/>
  <c r="R280" i="13"/>
  <c r="J281" i="13"/>
  <c r="B282" i="13"/>
  <c r="R282" i="13"/>
  <c r="J283" i="13"/>
  <c r="B284" i="13"/>
  <c r="R284" i="13"/>
  <c r="J285" i="13"/>
  <c r="B286" i="13"/>
  <c r="R286" i="13"/>
  <c r="J287" i="13"/>
  <c r="B288" i="13"/>
  <c r="R288" i="13"/>
  <c r="J289" i="13"/>
  <c r="B290" i="13"/>
  <c r="R290" i="13"/>
  <c r="J291" i="13"/>
  <c r="B292" i="13"/>
  <c r="R292" i="13"/>
  <c r="J293" i="13"/>
  <c r="B294" i="13"/>
  <c r="R294" i="13"/>
  <c r="J295" i="13"/>
  <c r="B296" i="13"/>
  <c r="R296" i="13"/>
  <c r="J297" i="13"/>
  <c r="B298" i="13"/>
  <c r="R298" i="13"/>
  <c r="J299" i="13"/>
  <c r="B300" i="13"/>
  <c r="R300" i="13"/>
  <c r="J301" i="13"/>
  <c r="B302" i="13"/>
  <c r="R302" i="13"/>
  <c r="J303" i="13"/>
  <c r="B304" i="13"/>
  <c r="R304" i="13"/>
  <c r="J305" i="13"/>
  <c r="B306" i="13"/>
  <c r="R306" i="13"/>
  <c r="J307" i="13"/>
  <c r="B308" i="13"/>
  <c r="R308" i="13"/>
  <c r="J309" i="13"/>
  <c r="B310" i="13"/>
  <c r="R310" i="13"/>
  <c r="J311" i="13"/>
  <c r="B312" i="13"/>
  <c r="R312" i="13"/>
  <c r="J313" i="13"/>
  <c r="B77" i="13"/>
  <c r="R79" i="13"/>
  <c r="J82" i="13"/>
  <c r="B85" i="13"/>
  <c r="R87" i="13"/>
  <c r="J90" i="13"/>
  <c r="B93" i="13"/>
  <c r="R95" i="13"/>
  <c r="J98" i="13"/>
  <c r="R100" i="13"/>
  <c r="B102" i="13"/>
  <c r="J103" i="13"/>
  <c r="R104" i="13"/>
  <c r="B106" i="13"/>
  <c r="J107" i="13"/>
  <c r="R108" i="13"/>
  <c r="P73" i="13"/>
  <c r="M75" i="13"/>
  <c r="U76" i="13"/>
  <c r="E78" i="13"/>
  <c r="M79" i="13"/>
  <c r="U80" i="13"/>
  <c r="E82" i="13"/>
  <c r="M83" i="13"/>
  <c r="U84" i="13"/>
  <c r="E86" i="13"/>
  <c r="M87" i="13"/>
  <c r="U88" i="13"/>
  <c r="E90" i="13"/>
  <c r="M91" i="13"/>
  <c r="U92" i="13"/>
  <c r="E94" i="13"/>
  <c r="M95" i="13"/>
  <c r="U96" i="13"/>
  <c r="E98" i="13"/>
  <c r="M99" i="13"/>
  <c r="U100" i="13"/>
  <c r="E102" i="13"/>
  <c r="M103" i="13"/>
  <c r="U104" i="13"/>
  <c r="E106" i="13"/>
  <c r="M107" i="13"/>
  <c r="U108" i="13"/>
  <c r="E110" i="13"/>
  <c r="M111" i="13"/>
  <c r="U112" i="13"/>
  <c r="E114" i="13"/>
  <c r="M115" i="13"/>
  <c r="T108" i="13"/>
  <c r="P111" i="13"/>
  <c r="H114" i="13"/>
  <c r="L116" i="13"/>
  <c r="T117" i="13"/>
  <c r="D119" i="13"/>
  <c r="L120" i="13"/>
  <c r="T121" i="13"/>
  <c r="D123" i="13"/>
  <c r="L124" i="13"/>
  <c r="T125" i="13"/>
  <c r="D127" i="13"/>
  <c r="L128" i="13"/>
  <c r="T129" i="13"/>
  <c r="D131" i="13"/>
  <c r="L132" i="13"/>
  <c r="T133" i="13"/>
  <c r="D135" i="13"/>
  <c r="X135" i="13"/>
  <c r="P136" i="13"/>
  <c r="H137" i="13"/>
  <c r="X137" i="13"/>
  <c r="P138" i="13"/>
  <c r="H139" i="13"/>
  <c r="X139" i="13"/>
  <c r="P140" i="13"/>
  <c r="H141" i="13"/>
  <c r="X141" i="13"/>
  <c r="P142" i="13"/>
  <c r="H143" i="13"/>
  <c r="X143" i="13"/>
  <c r="P144" i="13"/>
  <c r="H145" i="13"/>
  <c r="X145" i="13"/>
  <c r="P146" i="13"/>
  <c r="H147" i="13"/>
  <c r="X147" i="13"/>
  <c r="P148" i="13"/>
  <c r="H149" i="13"/>
  <c r="X149" i="13"/>
  <c r="P150" i="13"/>
  <c r="H151" i="13"/>
  <c r="X151" i="13"/>
  <c r="P152" i="13"/>
  <c r="H153" i="13"/>
  <c r="X153" i="13"/>
  <c r="P154" i="13"/>
  <c r="H155" i="13"/>
  <c r="X155" i="13"/>
  <c r="P156" i="13"/>
  <c r="H157" i="13"/>
  <c r="X157" i="13"/>
  <c r="P158" i="13"/>
  <c r="H159" i="13"/>
  <c r="X159" i="13"/>
  <c r="P160" i="13"/>
  <c r="H161" i="13"/>
  <c r="X161" i="13"/>
  <c r="P162" i="13"/>
  <c r="H163" i="13"/>
  <c r="X163" i="13"/>
  <c r="P164" i="13"/>
  <c r="H165" i="13"/>
  <c r="X165" i="13"/>
  <c r="P166" i="13"/>
  <c r="H167" i="13"/>
  <c r="X167" i="13"/>
  <c r="P168" i="13"/>
  <c r="H169" i="13"/>
  <c r="X169" i="13"/>
  <c r="P170" i="13"/>
  <c r="H171" i="13"/>
  <c r="X171" i="13"/>
  <c r="P172" i="13"/>
  <c r="H173" i="13"/>
  <c r="X173" i="13"/>
  <c r="P174" i="13"/>
  <c r="H175" i="13"/>
  <c r="X175" i="13"/>
  <c r="P176" i="13"/>
  <c r="H177" i="13"/>
  <c r="X177" i="13"/>
  <c r="P106" i="13"/>
  <c r="F109" i="13"/>
  <c r="N110" i="13"/>
  <c r="V111" i="13"/>
  <c r="F113" i="13"/>
  <c r="N114" i="13"/>
  <c r="V115" i="13"/>
  <c r="O116" i="13"/>
  <c r="G117" i="13"/>
  <c r="W117" i="13"/>
  <c r="O118" i="13"/>
  <c r="G119" i="13"/>
  <c r="W119" i="13"/>
  <c r="O120" i="13"/>
  <c r="G121" i="13"/>
  <c r="W121" i="13"/>
  <c r="O122" i="13"/>
  <c r="G123" i="13"/>
  <c r="W123" i="13"/>
  <c r="O124" i="13"/>
  <c r="G125" i="13"/>
  <c r="W125" i="13"/>
  <c r="O126" i="13"/>
  <c r="G127" i="13"/>
  <c r="W127" i="13"/>
  <c r="O128" i="13"/>
  <c r="G129" i="13"/>
  <c r="W129" i="13"/>
  <c r="O130" i="13"/>
  <c r="G131" i="13"/>
  <c r="W131" i="13"/>
  <c r="O132" i="13"/>
  <c r="G133" i="13"/>
  <c r="W133" i="13"/>
  <c r="O134" i="13"/>
  <c r="G135" i="13"/>
  <c r="W135" i="13"/>
  <c r="O136" i="13"/>
  <c r="G137" i="13"/>
  <c r="W137" i="13"/>
  <c r="O138" i="13"/>
  <c r="G139" i="13"/>
  <c r="W139" i="13"/>
  <c r="O140" i="13"/>
  <c r="G141" i="13"/>
  <c r="W141" i="13"/>
  <c r="O142" i="13"/>
  <c r="G143" i="13"/>
  <c r="W143" i="13"/>
  <c r="O144" i="13"/>
  <c r="G145" i="13"/>
  <c r="W145" i="13"/>
  <c r="O146" i="13"/>
  <c r="G147" i="13"/>
  <c r="W147" i="13"/>
  <c r="O148" i="13"/>
  <c r="G149" i="13"/>
  <c r="W149" i="13"/>
  <c r="O150" i="13"/>
  <c r="G151" i="13"/>
  <c r="W151" i="13"/>
  <c r="O152" i="13"/>
  <c r="G153" i="13"/>
  <c r="W153" i="13"/>
  <c r="O154" i="13"/>
  <c r="G155" i="13"/>
  <c r="W155" i="13"/>
  <c r="O156" i="13"/>
  <c r="G157" i="13"/>
  <c r="W157" i="13"/>
  <c r="O158" i="13"/>
  <c r="G159" i="13"/>
  <c r="W159" i="13"/>
  <c r="O160" i="13"/>
  <c r="G161" i="13"/>
  <c r="W161" i="13"/>
  <c r="O162" i="13"/>
  <c r="G163" i="13"/>
  <c r="W163" i="13"/>
  <c r="O164" i="13"/>
  <c r="G165" i="13"/>
  <c r="W165" i="13"/>
  <c r="O166" i="13"/>
  <c r="G167" i="13"/>
  <c r="W167" i="13"/>
  <c r="O168" i="13"/>
  <c r="G169" i="13"/>
  <c r="W169" i="13"/>
  <c r="O170" i="13"/>
  <c r="G171" i="13"/>
  <c r="W171" i="13"/>
  <c r="O172" i="13"/>
  <c r="G173" i="13"/>
  <c r="W173" i="13"/>
  <c r="O174" i="13"/>
  <c r="G175" i="13"/>
  <c r="W175" i="13"/>
  <c r="O176" i="13"/>
  <c r="G177" i="13"/>
  <c r="W177" i="13"/>
  <c r="O178" i="13"/>
  <c r="G179" i="13"/>
  <c r="W179" i="13"/>
  <c r="O180" i="13"/>
  <c r="G181" i="13"/>
  <c r="W181" i="13"/>
  <c r="O182" i="13"/>
  <c r="G183" i="13"/>
  <c r="W183" i="13"/>
  <c r="O184" i="13"/>
  <c r="G185" i="13"/>
  <c r="W185" i="13"/>
  <c r="O186" i="13"/>
  <c r="G187" i="13"/>
  <c r="W187" i="13"/>
  <c r="O188" i="13"/>
  <c r="G189" i="13"/>
  <c r="W189" i="13"/>
  <c r="O190" i="13"/>
  <c r="G191" i="13"/>
  <c r="W191" i="13"/>
  <c r="O192" i="13"/>
  <c r="G193" i="13"/>
  <c r="W193" i="13"/>
  <c r="O194" i="13"/>
  <c r="G195" i="13"/>
  <c r="W195" i="13"/>
  <c r="O196" i="13"/>
  <c r="L106" i="13"/>
  <c r="D109" i="13"/>
  <c r="L110" i="13"/>
  <c r="T111" i="13"/>
  <c r="D113" i="13"/>
  <c r="L114" i="13"/>
  <c r="T115" i="13"/>
  <c r="N116" i="13"/>
  <c r="F117" i="13"/>
  <c r="V117" i="13"/>
  <c r="N118" i="13"/>
  <c r="F119" i="13"/>
  <c r="V119" i="13"/>
  <c r="N120" i="13"/>
  <c r="F121" i="13"/>
  <c r="V121" i="13"/>
  <c r="N122" i="13"/>
  <c r="F123" i="13"/>
  <c r="V123" i="13"/>
  <c r="N124" i="13"/>
  <c r="F125" i="13"/>
  <c r="V125" i="13"/>
  <c r="N126" i="13"/>
  <c r="F127" i="13"/>
  <c r="V127" i="13"/>
  <c r="N128" i="13"/>
  <c r="F129" i="13"/>
  <c r="V129" i="13"/>
  <c r="N130" i="13"/>
  <c r="F131" i="13"/>
  <c r="V131" i="13"/>
  <c r="N132" i="13"/>
  <c r="F133" i="13"/>
  <c r="V133" i="13"/>
  <c r="N134" i="13"/>
  <c r="F135" i="13"/>
  <c r="V135" i="13"/>
  <c r="N136" i="13"/>
  <c r="F137" i="13"/>
  <c r="V137" i="13"/>
  <c r="N138" i="13"/>
  <c r="F139" i="13"/>
  <c r="V139" i="13"/>
  <c r="N140" i="13"/>
  <c r="F141" i="13"/>
  <c r="V141" i="13"/>
  <c r="N142" i="13"/>
  <c r="F143" i="13"/>
  <c r="V143" i="13"/>
  <c r="N144" i="13"/>
  <c r="F145" i="13"/>
  <c r="V145" i="13"/>
  <c r="N146" i="13"/>
  <c r="F147" i="13"/>
  <c r="V147" i="13"/>
  <c r="N148" i="13"/>
  <c r="F149" i="13"/>
  <c r="V149" i="13"/>
  <c r="N150" i="13"/>
  <c r="F151" i="13"/>
  <c r="V151" i="13"/>
  <c r="N152" i="13"/>
  <c r="F153" i="13"/>
  <c r="V153" i="13"/>
  <c r="N154" i="13"/>
  <c r="F155" i="13"/>
  <c r="V155" i="13"/>
  <c r="N156" i="13"/>
  <c r="F157" i="13"/>
  <c r="V157" i="13"/>
  <c r="N158" i="13"/>
  <c r="F159" i="13"/>
  <c r="V159" i="13"/>
  <c r="N160" i="13"/>
  <c r="F161" i="13"/>
  <c r="V161" i="13"/>
  <c r="N162" i="13"/>
  <c r="F163" i="13"/>
  <c r="V163" i="13"/>
  <c r="N164" i="13"/>
  <c r="F165" i="13"/>
  <c r="V165" i="13"/>
  <c r="N166" i="13"/>
  <c r="F167" i="13"/>
  <c r="V167" i="13"/>
  <c r="N168" i="13"/>
  <c r="F169" i="13"/>
  <c r="V169" i="13"/>
  <c r="N170" i="13"/>
  <c r="F171" i="13"/>
  <c r="V171" i="13"/>
  <c r="N172" i="13"/>
  <c r="F173" i="13"/>
  <c r="V173" i="13"/>
  <c r="N174" i="13"/>
  <c r="F175" i="13"/>
  <c r="V175" i="13"/>
  <c r="N176" i="13"/>
  <c r="F177" i="13"/>
  <c r="V177" i="13"/>
  <c r="N178" i="13"/>
  <c r="F179" i="13"/>
  <c r="V179" i="13"/>
  <c r="N180" i="13"/>
  <c r="F181" i="13"/>
  <c r="V181" i="13"/>
  <c r="N182" i="13"/>
  <c r="F183" i="13"/>
  <c r="V183" i="13"/>
  <c r="N184" i="13"/>
  <c r="F185" i="13"/>
  <c r="X106" i="13"/>
  <c r="J109" i="13"/>
  <c r="R110" i="13"/>
  <c r="B112" i="13"/>
  <c r="J113" i="13"/>
  <c r="R114" i="13"/>
  <c r="Y115" i="13"/>
  <c r="Q116" i="13"/>
  <c r="I117" i="13"/>
  <c r="Y117" i="13"/>
  <c r="Q118" i="13"/>
  <c r="I119" i="13"/>
  <c r="Y119" i="13"/>
  <c r="Q120" i="13"/>
  <c r="I121" i="13"/>
  <c r="Y121" i="13"/>
  <c r="Q122" i="13"/>
  <c r="I123" i="13"/>
  <c r="Y123" i="13"/>
  <c r="Q124" i="13"/>
  <c r="I125" i="13"/>
  <c r="Y125" i="13"/>
  <c r="Q126" i="13"/>
  <c r="I127" i="13"/>
  <c r="Y127" i="13"/>
  <c r="Q128" i="13"/>
  <c r="I129" i="13"/>
  <c r="Y129" i="13"/>
  <c r="Q130" i="13"/>
  <c r="I131" i="13"/>
  <c r="Y131" i="13"/>
  <c r="Q132" i="13"/>
  <c r="I133" i="13"/>
  <c r="Y133" i="13"/>
  <c r="Q134" i="13"/>
  <c r="I135" i="13"/>
  <c r="Y135" i="13"/>
  <c r="Q136" i="13"/>
  <c r="I137" i="13"/>
  <c r="Y137" i="13"/>
  <c r="Q138" i="13"/>
  <c r="I139" i="13"/>
  <c r="Y139" i="13"/>
  <c r="Q140" i="13"/>
  <c r="I141" i="13"/>
  <c r="Y141" i="13"/>
  <c r="Q142" i="13"/>
  <c r="I143" i="13"/>
  <c r="Y143" i="13"/>
  <c r="Q144" i="13"/>
  <c r="I145" i="13"/>
  <c r="Y145" i="13"/>
  <c r="Q146" i="13"/>
  <c r="I147" i="13"/>
  <c r="Y147" i="13"/>
  <c r="Q148" i="13"/>
  <c r="I149" i="13"/>
  <c r="Y149" i="13"/>
  <c r="Q150" i="13"/>
  <c r="I151" i="13"/>
  <c r="Y151" i="13"/>
  <c r="Q152" i="13"/>
  <c r="I153" i="13"/>
  <c r="Y153" i="13"/>
  <c r="Q154" i="13"/>
  <c r="I155" i="13"/>
  <c r="Y155" i="13"/>
  <c r="Q156" i="13"/>
  <c r="I157" i="13"/>
  <c r="Y157" i="13"/>
  <c r="Q158" i="13"/>
  <c r="I159" i="13"/>
  <c r="Y159" i="13"/>
  <c r="Q160" i="13"/>
  <c r="I161" i="13"/>
  <c r="Y161" i="13"/>
  <c r="Q162" i="13"/>
  <c r="I163" i="13"/>
  <c r="Y163" i="13"/>
  <c r="Q164" i="13"/>
  <c r="I165" i="13"/>
  <c r="Y165" i="13"/>
  <c r="Q166" i="13"/>
  <c r="I167" i="13"/>
  <c r="Y167" i="13"/>
  <c r="Q168" i="13"/>
  <c r="I169" i="13"/>
  <c r="Y169" i="13"/>
  <c r="Q170" i="13"/>
  <c r="I171" i="13"/>
  <c r="Y171" i="13"/>
  <c r="Q172" i="13"/>
  <c r="I173" i="13"/>
  <c r="Y173" i="13"/>
  <c r="Q174" i="13"/>
  <c r="I175" i="13"/>
  <c r="Y175" i="13"/>
  <c r="Q176" i="13"/>
  <c r="I177" i="13"/>
  <c r="Y177" i="13"/>
  <c r="Q178" i="13"/>
  <c r="I179" i="13"/>
  <c r="Y179" i="13"/>
  <c r="Q180" i="13"/>
  <c r="I181" i="13"/>
  <c r="Y181" i="13"/>
  <c r="Q182" i="13"/>
  <c r="I183" i="13"/>
  <c r="Y183" i="13"/>
  <c r="Q184" i="13"/>
  <c r="I185" i="13"/>
  <c r="Y185" i="13"/>
  <c r="Q186" i="13"/>
  <c r="I187" i="13"/>
  <c r="Y187" i="13"/>
  <c r="Q188" i="13"/>
  <c r="I189" i="13"/>
  <c r="Y189" i="13"/>
  <c r="Q190" i="13"/>
  <c r="I191" i="13"/>
  <c r="Y191" i="13"/>
  <c r="Q192" i="13"/>
  <c r="I193" i="13"/>
  <c r="Y193" i="13"/>
  <c r="Q194" i="13"/>
  <c r="I195" i="13"/>
  <c r="Y195" i="13"/>
  <c r="T178" i="13"/>
  <c r="L181" i="13"/>
  <c r="D184" i="13"/>
  <c r="B186" i="13"/>
  <c r="J187" i="13"/>
  <c r="R188" i="13"/>
  <c r="B190" i="13"/>
  <c r="J191" i="13"/>
  <c r="R192" i="13"/>
  <c r="B194" i="13"/>
  <c r="J195" i="13"/>
  <c r="Q196" i="13"/>
  <c r="J197" i="13"/>
  <c r="B198" i="13"/>
  <c r="R198" i="13"/>
  <c r="J199" i="13"/>
  <c r="B200" i="13"/>
  <c r="R200" i="13"/>
  <c r="J201" i="13"/>
  <c r="B202" i="13"/>
  <c r="R202" i="13"/>
  <c r="J203" i="13"/>
  <c r="B204" i="13"/>
  <c r="R204" i="13"/>
  <c r="J205" i="13"/>
  <c r="B206" i="13"/>
  <c r="R206" i="13"/>
  <c r="J207" i="13"/>
  <c r="B208" i="13"/>
  <c r="R208" i="13"/>
  <c r="J209" i="13"/>
  <c r="B210" i="13"/>
  <c r="R210" i="13"/>
  <c r="J211" i="13"/>
  <c r="B212" i="13"/>
  <c r="R212" i="13"/>
  <c r="J213" i="13"/>
  <c r="B214" i="13"/>
  <c r="R214" i="13"/>
  <c r="J215" i="13"/>
  <c r="B216" i="13"/>
  <c r="R216" i="13"/>
  <c r="J217" i="13"/>
  <c r="B218" i="13"/>
  <c r="R218" i="13"/>
  <c r="J219" i="13"/>
  <c r="B220" i="13"/>
  <c r="R220" i="13"/>
  <c r="J221" i="13"/>
  <c r="B222" i="13"/>
  <c r="R222" i="13"/>
  <c r="J223" i="13"/>
  <c r="B224" i="13"/>
  <c r="R224" i="13"/>
  <c r="J225" i="13"/>
  <c r="B226" i="13"/>
  <c r="R226" i="13"/>
  <c r="J227" i="13"/>
  <c r="B228" i="13"/>
  <c r="R228" i="13"/>
  <c r="J229" i="13"/>
  <c r="B230" i="13"/>
  <c r="R230" i="13"/>
  <c r="J231" i="13"/>
  <c r="B232" i="13"/>
  <c r="R232" i="13"/>
  <c r="J233" i="13"/>
  <c r="B234" i="13"/>
  <c r="R234" i="13"/>
  <c r="J235" i="13"/>
  <c r="B236" i="13"/>
  <c r="R236" i="13"/>
  <c r="J237" i="13"/>
  <c r="B238" i="13"/>
  <c r="R238" i="13"/>
  <c r="J239" i="13"/>
  <c r="B240" i="13"/>
  <c r="R240" i="13"/>
  <c r="J241" i="13"/>
  <c r="B242" i="13"/>
  <c r="R242" i="13"/>
  <c r="J243" i="13"/>
  <c r="B244" i="13"/>
  <c r="R244" i="13"/>
  <c r="J245" i="13"/>
  <c r="B246" i="13"/>
  <c r="R246" i="13"/>
  <c r="J247" i="13"/>
  <c r="B248" i="13"/>
  <c r="R248" i="13"/>
  <c r="J249" i="13"/>
  <c r="B250" i="13"/>
  <c r="R250" i="13"/>
  <c r="J251" i="13"/>
  <c r="B252" i="13"/>
  <c r="R252" i="13"/>
  <c r="J253" i="13"/>
  <c r="B254" i="13"/>
  <c r="R254" i="13"/>
  <c r="J255" i="13"/>
  <c r="B256" i="13"/>
  <c r="R256" i="13"/>
  <c r="J257" i="13"/>
  <c r="B258" i="13"/>
  <c r="R258" i="13"/>
  <c r="J259" i="13"/>
  <c r="B260" i="13"/>
  <c r="X179" i="13"/>
  <c r="P182" i="13"/>
  <c r="H185" i="13"/>
  <c r="P186" i="13"/>
  <c r="X187" i="13"/>
  <c r="H189" i="13"/>
  <c r="P190" i="13"/>
  <c r="X191" i="13"/>
  <c r="H193" i="13"/>
  <c r="P194" i="13"/>
  <c r="X195" i="13"/>
  <c r="Y196" i="13"/>
  <c r="Q197" i="13"/>
  <c r="I198" i="13"/>
  <c r="Y198" i="13"/>
  <c r="Q199" i="13"/>
  <c r="I200" i="13"/>
  <c r="Y200" i="13"/>
  <c r="Q201" i="13"/>
  <c r="I202" i="13"/>
  <c r="Y202" i="13"/>
  <c r="Q203" i="13"/>
  <c r="I204" i="13"/>
  <c r="Y204" i="13"/>
  <c r="Q205" i="13"/>
  <c r="I206" i="13"/>
  <c r="Y206" i="13"/>
  <c r="Q207" i="13"/>
  <c r="I208" i="13"/>
  <c r="Y208" i="13"/>
  <c r="Q209" i="13"/>
  <c r="I210" i="13"/>
  <c r="Y210" i="13"/>
  <c r="Q211" i="13"/>
  <c r="I212" i="13"/>
  <c r="Y212" i="13"/>
  <c r="Q213" i="13"/>
  <c r="I214" i="13"/>
  <c r="Y214" i="13"/>
  <c r="Q215" i="13"/>
  <c r="I216" i="13"/>
  <c r="Y216" i="13"/>
  <c r="Q217" i="13"/>
  <c r="I218" i="13"/>
  <c r="Y218" i="13"/>
  <c r="Q219" i="13"/>
  <c r="I220" i="13"/>
  <c r="Y220" i="13"/>
  <c r="Q221" i="13"/>
  <c r="I222" i="13"/>
  <c r="Y222" i="13"/>
  <c r="Q223" i="13"/>
  <c r="I224" i="13"/>
  <c r="Y224" i="13"/>
  <c r="Q225" i="13"/>
  <c r="I226" i="13"/>
  <c r="Y226" i="13"/>
  <c r="Q227" i="13"/>
  <c r="I228" i="13"/>
  <c r="Y228" i="13"/>
  <c r="Q229" i="13"/>
  <c r="I230" i="13"/>
  <c r="Y230" i="13"/>
  <c r="Q231" i="13"/>
  <c r="I232" i="13"/>
  <c r="Y232" i="13"/>
  <c r="Q233" i="13"/>
  <c r="I234" i="13"/>
  <c r="Y234" i="13"/>
  <c r="Q235" i="13"/>
  <c r="I236" i="13"/>
  <c r="Y236" i="13"/>
  <c r="Q237" i="13"/>
  <c r="J76" i="13"/>
  <c r="B79" i="13"/>
  <c r="R81" i="13"/>
  <c r="J84" i="13"/>
  <c r="B87" i="13"/>
  <c r="R89" i="13"/>
  <c r="J92" i="13"/>
  <c r="B95" i="13"/>
  <c r="R97" i="13"/>
  <c r="J100" i="13"/>
  <c r="R101" i="13"/>
  <c r="B103" i="13"/>
  <c r="J104" i="13"/>
  <c r="R105" i="13"/>
  <c r="B107" i="13"/>
  <c r="J108" i="13"/>
  <c r="X72" i="13"/>
  <c r="E75" i="13"/>
  <c r="M76" i="13"/>
  <c r="U77" i="13"/>
  <c r="E79" i="13"/>
  <c r="M80" i="13"/>
  <c r="U81" i="13"/>
  <c r="E83" i="13"/>
  <c r="M84" i="13"/>
  <c r="U85" i="13"/>
  <c r="E87" i="13"/>
  <c r="M88" i="13"/>
  <c r="U89" i="13"/>
  <c r="E91" i="13"/>
  <c r="M92" i="13"/>
  <c r="U93" i="13"/>
  <c r="E95" i="13"/>
  <c r="M96" i="13"/>
  <c r="U97" i="13"/>
  <c r="E99" i="13"/>
  <c r="M100" i="13"/>
  <c r="U101" i="13"/>
  <c r="E103" i="13"/>
  <c r="M104" i="13"/>
  <c r="U105" i="13"/>
  <c r="E107" i="13"/>
  <c r="M108" i="13"/>
  <c r="U109" i="13"/>
  <c r="E111" i="13"/>
  <c r="M112" i="13"/>
  <c r="U113" i="13"/>
  <c r="E115" i="13"/>
  <c r="L107" i="13"/>
  <c r="X110" i="13"/>
  <c r="P113" i="13"/>
  <c r="D116" i="13"/>
  <c r="L117" i="13"/>
  <c r="T118" i="13"/>
  <c r="D120" i="13"/>
  <c r="L121" i="13"/>
  <c r="T122" i="13"/>
  <c r="D124" i="13"/>
  <c r="L125" i="13"/>
  <c r="T126" i="13"/>
  <c r="D128" i="13"/>
  <c r="L129" i="13"/>
  <c r="T130" i="13"/>
  <c r="D132" i="13"/>
  <c r="L133" i="13"/>
  <c r="T134" i="13"/>
  <c r="T135" i="13"/>
  <c r="L136" i="13"/>
  <c r="D137" i="13"/>
  <c r="T137" i="13"/>
  <c r="L138" i="13"/>
  <c r="D139" i="13"/>
  <c r="T139" i="13"/>
  <c r="L140" i="13"/>
  <c r="D141" i="13"/>
  <c r="T141" i="13"/>
  <c r="L142" i="13"/>
  <c r="D143" i="13"/>
  <c r="T143" i="13"/>
  <c r="L144" i="13"/>
  <c r="D145" i="13"/>
  <c r="T145" i="13"/>
  <c r="L146" i="13"/>
  <c r="D147" i="13"/>
  <c r="T147" i="13"/>
  <c r="L148" i="13"/>
  <c r="D149" i="13"/>
  <c r="T149" i="13"/>
  <c r="L150" i="13"/>
  <c r="D151" i="13"/>
  <c r="T151" i="13"/>
  <c r="L152" i="13"/>
  <c r="D153" i="13"/>
  <c r="T153" i="13"/>
  <c r="L154" i="13"/>
  <c r="D155" i="13"/>
  <c r="T155" i="13"/>
  <c r="L156" i="13"/>
  <c r="D157" i="13"/>
  <c r="T157" i="13"/>
  <c r="L158" i="13"/>
  <c r="D159" i="13"/>
  <c r="T159" i="13"/>
  <c r="L160" i="13"/>
  <c r="D161" i="13"/>
  <c r="T161" i="13"/>
  <c r="L162" i="13"/>
  <c r="D163" i="13"/>
  <c r="T163" i="13"/>
  <c r="L164" i="13"/>
  <c r="D165" i="13"/>
  <c r="T165" i="13"/>
  <c r="L166" i="13"/>
  <c r="D167" i="13"/>
  <c r="T167" i="13"/>
  <c r="L168" i="13"/>
  <c r="D169" i="13"/>
  <c r="T169" i="13"/>
  <c r="L170" i="13"/>
  <c r="D171" i="13"/>
  <c r="T171" i="13"/>
  <c r="L172" i="13"/>
  <c r="D173" i="13"/>
  <c r="T173" i="13"/>
  <c r="L174" i="13"/>
  <c r="D175" i="13"/>
  <c r="T175" i="13"/>
  <c r="L176" i="13"/>
  <c r="D177" i="13"/>
  <c r="T177" i="13"/>
  <c r="X105" i="13"/>
  <c r="P108" i="13"/>
  <c r="F110" i="13"/>
  <c r="N111" i="13"/>
  <c r="V112" i="13"/>
  <c r="F114" i="13"/>
  <c r="N115" i="13"/>
  <c r="K116" i="13"/>
  <c r="C117" i="13"/>
  <c r="S117" i="13"/>
  <c r="K118" i="13"/>
  <c r="C119" i="13"/>
  <c r="S119" i="13"/>
  <c r="K120" i="13"/>
  <c r="C121" i="13"/>
  <c r="S121" i="13"/>
  <c r="K122" i="13"/>
  <c r="C123" i="13"/>
  <c r="S123" i="13"/>
  <c r="K124" i="13"/>
  <c r="C125" i="13"/>
  <c r="S125" i="13"/>
  <c r="K126" i="13"/>
  <c r="C127" i="13"/>
  <c r="S127" i="13"/>
  <c r="K128" i="13"/>
  <c r="C129" i="13"/>
  <c r="S129" i="13"/>
  <c r="K130" i="13"/>
  <c r="C131" i="13"/>
  <c r="S131" i="13"/>
  <c r="K132" i="13"/>
  <c r="C133" i="13"/>
  <c r="S133" i="13"/>
  <c r="K134" i="13"/>
  <c r="C135" i="13"/>
  <c r="S135" i="13"/>
  <c r="K136" i="13"/>
  <c r="C137" i="13"/>
  <c r="S137" i="13"/>
  <c r="K138" i="13"/>
  <c r="C139" i="13"/>
  <c r="S139" i="13"/>
  <c r="K140" i="13"/>
  <c r="C141" i="13"/>
  <c r="S141" i="13"/>
  <c r="K142" i="13"/>
  <c r="C143" i="13"/>
  <c r="S143" i="13"/>
  <c r="K144" i="13"/>
  <c r="C145" i="13"/>
  <c r="S145" i="13"/>
  <c r="K146" i="13"/>
  <c r="C147" i="13"/>
  <c r="S147" i="13"/>
  <c r="K148" i="13"/>
  <c r="C149" i="13"/>
  <c r="S149" i="13"/>
  <c r="K150" i="13"/>
  <c r="C151" i="13"/>
  <c r="S151" i="13"/>
  <c r="K152" i="13"/>
  <c r="C153" i="13"/>
  <c r="S153" i="13"/>
  <c r="K154" i="13"/>
  <c r="C155" i="13"/>
  <c r="S155" i="13"/>
  <c r="K156" i="13"/>
  <c r="C157" i="13"/>
  <c r="S157" i="13"/>
  <c r="K158" i="13"/>
  <c r="C159" i="13"/>
  <c r="S159" i="13"/>
  <c r="K160" i="13"/>
  <c r="C161" i="13"/>
  <c r="S161" i="13"/>
  <c r="K162" i="13"/>
  <c r="C163" i="13"/>
  <c r="S163" i="13"/>
  <c r="K164" i="13"/>
  <c r="C165" i="13"/>
  <c r="S165" i="13"/>
  <c r="K166" i="13"/>
  <c r="C167" i="13"/>
  <c r="S167" i="13"/>
  <c r="K168" i="13"/>
  <c r="C169" i="13"/>
  <c r="S169" i="13"/>
  <c r="K170" i="13"/>
  <c r="C171" i="13"/>
  <c r="S171" i="13"/>
  <c r="K172" i="13"/>
  <c r="C173" i="13"/>
  <c r="S173" i="13"/>
  <c r="K174" i="13"/>
  <c r="C175" i="13"/>
  <c r="S175" i="13"/>
  <c r="K176" i="13"/>
  <c r="C177" i="13"/>
  <c r="S177" i="13"/>
  <c r="K178" i="13"/>
  <c r="C179" i="13"/>
  <c r="S179" i="13"/>
  <c r="K180" i="13"/>
  <c r="C181" i="13"/>
  <c r="S181" i="13"/>
  <c r="K182" i="13"/>
  <c r="C183" i="13"/>
  <c r="S183" i="13"/>
  <c r="K184" i="13"/>
  <c r="C185" i="13"/>
  <c r="S185" i="13"/>
  <c r="K186" i="13"/>
  <c r="C187" i="13"/>
  <c r="S187" i="13"/>
  <c r="K188" i="13"/>
  <c r="C189" i="13"/>
  <c r="S189" i="13"/>
  <c r="K190" i="13"/>
  <c r="C191" i="13"/>
  <c r="S191" i="13"/>
  <c r="K192" i="13"/>
  <c r="C193" i="13"/>
  <c r="S193" i="13"/>
  <c r="K194" i="13"/>
  <c r="C195" i="13"/>
  <c r="S195" i="13"/>
  <c r="K196" i="13"/>
  <c r="T105" i="13"/>
  <c r="L108" i="13"/>
  <c r="D110" i="13"/>
  <c r="L111" i="13"/>
  <c r="T112" i="13"/>
  <c r="D114" i="13"/>
  <c r="L115" i="13"/>
  <c r="J116" i="13"/>
  <c r="B117" i="13"/>
  <c r="R117" i="13"/>
  <c r="J118" i="13"/>
  <c r="B119" i="13"/>
  <c r="R119" i="13"/>
  <c r="J120" i="13"/>
  <c r="B121" i="13"/>
  <c r="R121" i="13"/>
  <c r="J122" i="13"/>
  <c r="B123" i="13"/>
  <c r="R123" i="13"/>
  <c r="J124" i="13"/>
  <c r="B125" i="13"/>
  <c r="R125" i="13"/>
  <c r="J126" i="13"/>
  <c r="B127" i="13"/>
  <c r="R127" i="13"/>
  <c r="J128" i="13"/>
  <c r="B129" i="13"/>
  <c r="R129" i="13"/>
  <c r="J130" i="13"/>
  <c r="B131" i="13"/>
  <c r="R131" i="13"/>
  <c r="J132" i="13"/>
  <c r="B133" i="13"/>
  <c r="R133" i="13"/>
  <c r="J134" i="13"/>
  <c r="B135" i="13"/>
  <c r="R135" i="13"/>
  <c r="J136" i="13"/>
  <c r="B137" i="13"/>
  <c r="R137" i="13"/>
  <c r="J138" i="13"/>
  <c r="B139" i="13"/>
  <c r="R139" i="13"/>
  <c r="J140" i="13"/>
  <c r="B141" i="13"/>
  <c r="R141" i="13"/>
  <c r="J142" i="13"/>
  <c r="B143" i="13"/>
  <c r="R143" i="13"/>
  <c r="J144" i="13"/>
  <c r="B145" i="13"/>
  <c r="R145" i="13"/>
  <c r="J146" i="13"/>
  <c r="B147" i="13"/>
  <c r="R147" i="13"/>
  <c r="J148" i="13"/>
  <c r="B149" i="13"/>
  <c r="R149" i="13"/>
  <c r="J150" i="13"/>
  <c r="B151" i="13"/>
  <c r="R151" i="13"/>
  <c r="J152" i="13"/>
  <c r="B153" i="13"/>
  <c r="R153" i="13"/>
  <c r="J154" i="13"/>
  <c r="B155" i="13"/>
  <c r="R155" i="13"/>
  <c r="J156" i="13"/>
  <c r="B157" i="13"/>
  <c r="R157" i="13"/>
  <c r="J158" i="13"/>
  <c r="B159" i="13"/>
  <c r="R159" i="13"/>
  <c r="J160" i="13"/>
  <c r="B161" i="13"/>
  <c r="R161" i="13"/>
  <c r="J162" i="13"/>
  <c r="B163" i="13"/>
  <c r="R163" i="13"/>
  <c r="J164" i="13"/>
  <c r="B165" i="13"/>
  <c r="R165" i="13"/>
  <c r="J166" i="13"/>
  <c r="B167" i="13"/>
  <c r="R167" i="13"/>
  <c r="J168" i="13"/>
  <c r="B169" i="13"/>
  <c r="R169" i="13"/>
  <c r="J170" i="13"/>
  <c r="B171" i="13"/>
  <c r="R171" i="13"/>
  <c r="J172" i="13"/>
  <c r="B173" i="13"/>
  <c r="R173" i="13"/>
  <c r="J174" i="13"/>
  <c r="B175" i="13"/>
  <c r="R175" i="13"/>
  <c r="J176" i="13"/>
  <c r="B177" i="13"/>
  <c r="R177" i="13"/>
  <c r="J178" i="13"/>
  <c r="B179" i="13"/>
  <c r="R179" i="13"/>
  <c r="J180" i="13"/>
  <c r="B181" i="13"/>
  <c r="R181" i="13"/>
  <c r="J182" i="13"/>
  <c r="B183" i="13"/>
  <c r="R183" i="13"/>
  <c r="J184" i="13"/>
  <c r="B185" i="13"/>
  <c r="H106" i="13"/>
  <c r="X108" i="13"/>
  <c r="J110" i="13"/>
  <c r="R111" i="13"/>
  <c r="B113" i="13"/>
  <c r="J114" i="13"/>
  <c r="R115" i="13"/>
  <c r="M116" i="13"/>
  <c r="E117" i="13"/>
  <c r="U117" i="13"/>
  <c r="M118" i="13"/>
  <c r="E119" i="13"/>
  <c r="U119" i="13"/>
  <c r="M120" i="13"/>
  <c r="E121" i="13"/>
  <c r="U121" i="13"/>
  <c r="M122" i="13"/>
  <c r="E123" i="13"/>
  <c r="U123" i="13"/>
  <c r="M124" i="13"/>
  <c r="E125" i="13"/>
  <c r="U125" i="13"/>
  <c r="M126" i="13"/>
  <c r="E127" i="13"/>
  <c r="U127" i="13"/>
  <c r="M128" i="13"/>
  <c r="E129" i="13"/>
  <c r="U129" i="13"/>
  <c r="M130" i="13"/>
  <c r="E131" i="13"/>
  <c r="U131" i="13"/>
  <c r="M132" i="13"/>
  <c r="E133" i="13"/>
  <c r="U133" i="13"/>
  <c r="M134" i="13"/>
  <c r="E135" i="13"/>
  <c r="U135" i="13"/>
  <c r="M136" i="13"/>
  <c r="E137" i="13"/>
  <c r="U137" i="13"/>
  <c r="M138" i="13"/>
  <c r="E139" i="13"/>
  <c r="U139" i="13"/>
  <c r="M140" i="13"/>
  <c r="E141" i="13"/>
  <c r="U141" i="13"/>
  <c r="M142" i="13"/>
  <c r="E143" i="13"/>
  <c r="U143" i="13"/>
  <c r="M144" i="13"/>
  <c r="E145" i="13"/>
  <c r="U145" i="13"/>
  <c r="M146" i="13"/>
  <c r="E147" i="13"/>
  <c r="U147" i="13"/>
  <c r="M148" i="13"/>
  <c r="E149" i="13"/>
  <c r="U149" i="13"/>
  <c r="M150" i="13"/>
  <c r="E151" i="13"/>
  <c r="U151" i="13"/>
  <c r="M152" i="13"/>
  <c r="E153" i="13"/>
  <c r="U153" i="13"/>
  <c r="M154" i="13"/>
  <c r="E155" i="13"/>
  <c r="U155" i="13"/>
  <c r="M156" i="13"/>
  <c r="E157" i="13"/>
  <c r="U157" i="13"/>
  <c r="M158" i="13"/>
  <c r="E159" i="13"/>
  <c r="U159" i="13"/>
  <c r="M160" i="13"/>
  <c r="E161" i="13"/>
  <c r="U161" i="13"/>
  <c r="M162" i="13"/>
  <c r="E163" i="13"/>
  <c r="U163" i="13"/>
  <c r="M164" i="13"/>
  <c r="E165" i="13"/>
  <c r="U165" i="13"/>
  <c r="M166" i="13"/>
  <c r="E167" i="13"/>
  <c r="U167" i="13"/>
  <c r="M168" i="13"/>
  <c r="E169" i="13"/>
  <c r="U169" i="13"/>
  <c r="M170" i="13"/>
  <c r="E171" i="13"/>
  <c r="U171" i="13"/>
  <c r="M172" i="13"/>
  <c r="E173" i="13"/>
  <c r="U173" i="13"/>
  <c r="M174" i="13"/>
  <c r="E175" i="13"/>
  <c r="U175" i="13"/>
  <c r="M176" i="13"/>
  <c r="E177" i="13"/>
  <c r="U177" i="13"/>
  <c r="M178" i="13"/>
  <c r="E179" i="13"/>
  <c r="U179" i="13"/>
  <c r="M180" i="13"/>
  <c r="E181" i="13"/>
  <c r="U181" i="13"/>
  <c r="M182" i="13"/>
  <c r="E183" i="13"/>
  <c r="U183" i="13"/>
  <c r="M184" i="13"/>
  <c r="E185" i="13"/>
  <c r="U185" i="13"/>
  <c r="M186" i="13"/>
  <c r="E187" i="13"/>
  <c r="U187" i="13"/>
  <c r="M188" i="13"/>
  <c r="E189" i="13"/>
  <c r="U189" i="13"/>
  <c r="M190" i="13"/>
  <c r="E191" i="13"/>
  <c r="U191" i="13"/>
  <c r="M192" i="13"/>
  <c r="E193" i="13"/>
  <c r="U193" i="13"/>
  <c r="M194" i="13"/>
  <c r="E195" i="13"/>
  <c r="U195" i="13"/>
  <c r="M196" i="13"/>
  <c r="T180" i="13"/>
  <c r="L183" i="13"/>
  <c r="R185" i="13"/>
  <c r="B187" i="13"/>
  <c r="J188" i="13"/>
  <c r="R189" i="13"/>
  <c r="B191" i="13"/>
  <c r="J192" i="13"/>
  <c r="R193" i="13"/>
  <c r="B195" i="13"/>
  <c r="J196" i="13"/>
  <c r="F197" i="13"/>
  <c r="V197" i="13"/>
  <c r="N198" i="13"/>
  <c r="F199" i="13"/>
  <c r="V199" i="13"/>
  <c r="N200" i="13"/>
  <c r="F201" i="13"/>
  <c r="V201" i="13"/>
  <c r="N202" i="13"/>
  <c r="F203" i="13"/>
  <c r="V203" i="13"/>
  <c r="N204" i="13"/>
  <c r="F205" i="13"/>
  <c r="V205" i="13"/>
  <c r="N206" i="13"/>
  <c r="F207" i="13"/>
  <c r="V207" i="13"/>
  <c r="N208" i="13"/>
  <c r="F209" i="13"/>
  <c r="V209" i="13"/>
  <c r="N210" i="13"/>
  <c r="F211" i="13"/>
  <c r="V211" i="13"/>
  <c r="N212" i="13"/>
  <c r="F213" i="13"/>
  <c r="V213" i="13"/>
  <c r="N214" i="13"/>
  <c r="F215" i="13"/>
  <c r="V215" i="13"/>
  <c r="N216" i="13"/>
  <c r="F217" i="13"/>
  <c r="V217" i="13"/>
  <c r="N218" i="13"/>
  <c r="F219" i="13"/>
  <c r="V219" i="13"/>
  <c r="N220" i="13"/>
  <c r="F221" i="13"/>
  <c r="V221" i="13"/>
  <c r="N222" i="13"/>
  <c r="F223" i="13"/>
  <c r="V223" i="13"/>
  <c r="N224" i="13"/>
  <c r="F225" i="13"/>
  <c r="V225" i="13"/>
  <c r="N226" i="13"/>
  <c r="F227" i="13"/>
  <c r="V227" i="13"/>
  <c r="N228" i="13"/>
  <c r="F229" i="13"/>
  <c r="V229" i="13"/>
  <c r="N230" i="13"/>
  <c r="F231" i="13"/>
  <c r="V231" i="13"/>
  <c r="N232" i="13"/>
  <c r="F233" i="13"/>
  <c r="V233" i="13"/>
  <c r="N234" i="13"/>
  <c r="F235" i="13"/>
  <c r="V235" i="13"/>
  <c r="N236" i="13"/>
  <c r="F237" i="13"/>
  <c r="V237" i="13"/>
  <c r="N238" i="13"/>
  <c r="F239" i="13"/>
  <c r="V239" i="13"/>
  <c r="N240" i="13"/>
  <c r="F241" i="13"/>
  <c r="V241" i="13"/>
  <c r="N242" i="13"/>
  <c r="F243" i="13"/>
  <c r="V243" i="13"/>
  <c r="N244" i="13"/>
  <c r="F245" i="13"/>
  <c r="V245" i="13"/>
  <c r="N246" i="13"/>
  <c r="F247" i="13"/>
  <c r="V247" i="13"/>
  <c r="N248" i="13"/>
  <c r="F249" i="13"/>
  <c r="V249" i="13"/>
  <c r="N250" i="13"/>
  <c r="F251" i="13"/>
  <c r="V251" i="13"/>
  <c r="N252" i="13"/>
  <c r="F253" i="13"/>
  <c r="V253" i="13"/>
  <c r="N254" i="13"/>
  <c r="F255" i="13"/>
  <c r="V255" i="13"/>
  <c r="N256" i="13"/>
  <c r="F257" i="13"/>
  <c r="V257" i="13"/>
  <c r="N258" i="13"/>
  <c r="F259" i="13"/>
  <c r="V259" i="13"/>
  <c r="H179" i="13"/>
  <c r="X181" i="13"/>
  <c r="P184" i="13"/>
  <c r="H186" i="13"/>
  <c r="P187" i="13"/>
  <c r="X188" i="13"/>
  <c r="H190" i="13"/>
  <c r="P191" i="13"/>
  <c r="X192" i="13"/>
  <c r="H194" i="13"/>
  <c r="P195" i="13"/>
  <c r="U196" i="13"/>
  <c r="M197" i="13"/>
  <c r="E198" i="13"/>
  <c r="U198" i="13"/>
  <c r="M199" i="13"/>
  <c r="E200" i="13"/>
  <c r="U200" i="13"/>
  <c r="M201" i="13"/>
  <c r="E202" i="13"/>
  <c r="U202" i="13"/>
  <c r="M203" i="13"/>
  <c r="E204" i="13"/>
  <c r="U204" i="13"/>
  <c r="M205" i="13"/>
  <c r="E206" i="13"/>
  <c r="U206" i="13"/>
  <c r="M207" i="13"/>
  <c r="E208" i="13"/>
  <c r="U208" i="13"/>
  <c r="M209" i="13"/>
  <c r="E210" i="13"/>
  <c r="U210" i="13"/>
  <c r="M211" i="13"/>
  <c r="E212" i="13"/>
  <c r="U212" i="13"/>
  <c r="M213" i="13"/>
  <c r="E214" i="13"/>
  <c r="U214" i="13"/>
  <c r="M215" i="13"/>
  <c r="E216" i="13"/>
  <c r="U216" i="13"/>
  <c r="M217" i="13"/>
  <c r="E218" i="13"/>
  <c r="U218" i="13"/>
  <c r="M219" i="13"/>
  <c r="E220" i="13"/>
  <c r="U220" i="13"/>
  <c r="M221" i="13"/>
  <c r="E222" i="13"/>
  <c r="U222" i="13"/>
  <c r="M223" i="13"/>
  <c r="E224" i="13"/>
  <c r="U224" i="13"/>
  <c r="M225" i="13"/>
  <c r="E226" i="13"/>
  <c r="U226" i="13"/>
  <c r="M227" i="13"/>
  <c r="E228" i="13"/>
  <c r="U228" i="13"/>
  <c r="M229" i="13"/>
  <c r="E230" i="13"/>
  <c r="U230" i="13"/>
  <c r="M231" i="13"/>
  <c r="E232" i="13"/>
  <c r="U232" i="13"/>
  <c r="M233" i="13"/>
  <c r="E234" i="13"/>
  <c r="U234" i="13"/>
  <c r="M235" i="13"/>
  <c r="E236" i="13"/>
  <c r="U236" i="13"/>
  <c r="M237" i="13"/>
  <c r="E238" i="13"/>
  <c r="U238" i="13"/>
  <c r="M239" i="13"/>
  <c r="E240" i="13"/>
  <c r="U240" i="13"/>
  <c r="M241" i="13"/>
  <c r="E242" i="13"/>
  <c r="U242" i="13"/>
  <c r="M243" i="13"/>
  <c r="E244" i="13"/>
  <c r="U244" i="13"/>
  <c r="M245" i="13"/>
  <c r="E246" i="13"/>
  <c r="U246" i="13"/>
  <c r="M247" i="13"/>
  <c r="E248" i="13"/>
  <c r="U248" i="13"/>
  <c r="M249" i="13"/>
  <c r="E250" i="13"/>
  <c r="U250" i="13"/>
  <c r="M251" i="13"/>
  <c r="E252" i="13"/>
  <c r="U252" i="13"/>
  <c r="M253" i="13"/>
  <c r="E254" i="13"/>
  <c r="U254" i="13"/>
  <c r="M255" i="13"/>
  <c r="E256" i="13"/>
  <c r="U256" i="13"/>
  <c r="M257" i="13"/>
  <c r="E258" i="13"/>
  <c r="U258" i="13"/>
  <c r="M259" i="13"/>
  <c r="E260" i="13"/>
  <c r="U260" i="13"/>
  <c r="M261" i="13"/>
  <c r="E262" i="13"/>
  <c r="U262" i="13"/>
  <c r="M263" i="13"/>
  <c r="E264" i="13"/>
  <c r="U264" i="13"/>
  <c r="M265" i="13"/>
  <c r="E266" i="13"/>
  <c r="U266" i="13"/>
  <c r="M267" i="13"/>
  <c r="E268" i="13"/>
  <c r="U268" i="13"/>
  <c r="M269" i="13"/>
  <c r="E270" i="13"/>
  <c r="U270" i="13"/>
  <c r="M271" i="13"/>
  <c r="E272" i="13"/>
  <c r="U272" i="13"/>
  <c r="M273" i="13"/>
  <c r="E274" i="13"/>
  <c r="U274" i="13"/>
  <c r="L180" i="13"/>
  <c r="D183" i="13"/>
  <c r="N185" i="13"/>
  <c r="V186" i="13"/>
  <c r="F188" i="13"/>
  <c r="N189" i="13"/>
  <c r="V190" i="13"/>
  <c r="F192" i="13"/>
  <c r="N193" i="13"/>
  <c r="V194" i="13"/>
  <c r="F196" i="13"/>
  <c r="D197" i="13"/>
  <c r="T197" i="13"/>
  <c r="L198" i="13"/>
  <c r="D199" i="13"/>
  <c r="T199" i="13"/>
  <c r="L200" i="13"/>
  <c r="D201" i="13"/>
  <c r="T201" i="13"/>
  <c r="L202" i="13"/>
  <c r="D203" i="13"/>
  <c r="T203" i="13"/>
  <c r="L204" i="13"/>
  <c r="D205" i="13"/>
  <c r="T205" i="13"/>
  <c r="L206" i="13"/>
  <c r="D207" i="13"/>
  <c r="T207" i="13"/>
  <c r="L208" i="13"/>
  <c r="D209" i="13"/>
  <c r="T209" i="13"/>
  <c r="L210" i="13"/>
  <c r="D211" i="13"/>
  <c r="T211" i="13"/>
  <c r="L212" i="13"/>
  <c r="D213" i="13"/>
  <c r="T213" i="13"/>
  <c r="L214" i="13"/>
  <c r="D215" i="13"/>
  <c r="T215" i="13"/>
  <c r="L216" i="13"/>
  <c r="D217" i="13"/>
  <c r="T217" i="13"/>
  <c r="L218" i="13"/>
  <c r="D219" i="13"/>
  <c r="T219" i="13"/>
  <c r="L220" i="13"/>
  <c r="D221" i="13"/>
  <c r="T221" i="13"/>
  <c r="L222" i="13"/>
  <c r="D223" i="13"/>
  <c r="T223" i="13"/>
  <c r="L224" i="13"/>
  <c r="D225" i="13"/>
  <c r="T225" i="13"/>
  <c r="L226" i="13"/>
  <c r="D227" i="13"/>
  <c r="T227" i="13"/>
  <c r="L228" i="13"/>
  <c r="D229" i="13"/>
  <c r="T229" i="13"/>
  <c r="L230" i="13"/>
  <c r="D231" i="13"/>
  <c r="T231" i="13"/>
  <c r="L232" i="13"/>
  <c r="D233" i="13"/>
  <c r="T233" i="13"/>
  <c r="L234" i="13"/>
  <c r="D235" i="13"/>
  <c r="T235" i="13"/>
  <c r="L236" i="13"/>
  <c r="D237" i="13"/>
  <c r="T237" i="13"/>
  <c r="L238" i="13"/>
  <c r="D239" i="13"/>
  <c r="T239" i="13"/>
  <c r="L240" i="13"/>
  <c r="D241" i="13"/>
  <c r="T241" i="13"/>
  <c r="L242" i="13"/>
  <c r="D243" i="13"/>
  <c r="T243" i="13"/>
  <c r="L244" i="13"/>
  <c r="D245" i="13"/>
  <c r="T245" i="13"/>
  <c r="L246" i="13"/>
  <c r="D247" i="13"/>
  <c r="T247" i="13"/>
  <c r="L248" i="13"/>
  <c r="D249" i="13"/>
  <c r="T249" i="13"/>
  <c r="L250" i="13"/>
  <c r="H180" i="13"/>
  <c r="X182" i="13"/>
  <c r="L185" i="13"/>
  <c r="T186" i="13"/>
  <c r="D188" i="13"/>
  <c r="L189" i="13"/>
  <c r="T190" i="13"/>
  <c r="D192" i="13"/>
  <c r="L193" i="13"/>
  <c r="T194" i="13"/>
  <c r="D196" i="13"/>
  <c r="C197" i="13"/>
  <c r="S197" i="13"/>
  <c r="K198" i="13"/>
  <c r="C199" i="13"/>
  <c r="S199" i="13"/>
  <c r="K200" i="13"/>
  <c r="C201" i="13"/>
  <c r="S201" i="13"/>
  <c r="K202" i="13"/>
  <c r="C203" i="13"/>
  <c r="S203" i="13"/>
  <c r="K204" i="13"/>
  <c r="C205" i="13"/>
  <c r="S205" i="13"/>
  <c r="K206" i="13"/>
  <c r="C207" i="13"/>
  <c r="S207" i="13"/>
  <c r="K208" i="13"/>
  <c r="C209" i="13"/>
  <c r="S209" i="13"/>
  <c r="K210" i="13"/>
  <c r="C211" i="13"/>
  <c r="S211" i="13"/>
  <c r="K212" i="13"/>
  <c r="C213" i="13"/>
  <c r="S213" i="13"/>
  <c r="K214" i="13"/>
  <c r="C215" i="13"/>
  <c r="S215" i="13"/>
  <c r="K216" i="13"/>
  <c r="C217" i="13"/>
  <c r="S217" i="13"/>
  <c r="K218" i="13"/>
  <c r="C219" i="13"/>
  <c r="S219" i="13"/>
  <c r="K220" i="13"/>
  <c r="C221" i="13"/>
  <c r="S221" i="13"/>
  <c r="K222" i="13"/>
  <c r="C223" i="13"/>
  <c r="S223" i="13"/>
  <c r="K224" i="13"/>
  <c r="C225" i="13"/>
  <c r="S225" i="13"/>
  <c r="K226" i="13"/>
  <c r="C227" i="13"/>
  <c r="S227" i="13"/>
  <c r="K228" i="13"/>
  <c r="C229" i="13"/>
  <c r="S229" i="13"/>
  <c r="K230" i="13"/>
  <c r="C231" i="13"/>
  <c r="S231" i="13"/>
  <c r="K232" i="13"/>
  <c r="C233" i="13"/>
  <c r="S233" i="13"/>
  <c r="K234" i="13"/>
  <c r="C235" i="13"/>
  <c r="S235" i="13"/>
  <c r="K236" i="13"/>
  <c r="C237" i="13"/>
  <c r="S237" i="13"/>
  <c r="K238" i="13"/>
  <c r="C239" i="13"/>
  <c r="S239" i="13"/>
  <c r="K240" i="13"/>
  <c r="C241" i="13"/>
  <c r="S241" i="13"/>
  <c r="K242" i="13"/>
  <c r="C243" i="13"/>
  <c r="S243" i="13"/>
  <c r="K244" i="13"/>
  <c r="C245" i="13"/>
  <c r="S245" i="13"/>
  <c r="K246" i="13"/>
  <c r="C247" i="13"/>
  <c r="S247" i="13"/>
  <c r="K248" i="13"/>
  <c r="C249" i="13"/>
  <c r="S249" i="13"/>
  <c r="K250" i="13"/>
  <c r="C251" i="13"/>
  <c r="S251" i="13"/>
  <c r="K252" i="13"/>
  <c r="C253" i="13"/>
  <c r="S253" i="13"/>
  <c r="K254" i="13"/>
  <c r="C255" i="13"/>
  <c r="S255" i="13"/>
  <c r="K256" i="13"/>
  <c r="C257" i="13"/>
  <c r="S257" i="13"/>
  <c r="K258" i="13"/>
  <c r="C259" i="13"/>
  <c r="S259" i="13"/>
  <c r="K260" i="13"/>
  <c r="C261" i="13"/>
  <c r="S261" i="13"/>
  <c r="K262" i="13"/>
  <c r="C263" i="13"/>
  <c r="S263" i="13"/>
  <c r="K264" i="13"/>
  <c r="C265" i="13"/>
  <c r="S265" i="13"/>
  <c r="K266" i="13"/>
  <c r="C267" i="13"/>
  <c r="S267" i="13"/>
  <c r="K268" i="13"/>
  <c r="C269" i="13"/>
  <c r="S269" i="13"/>
  <c r="K270" i="13"/>
  <c r="C271" i="13"/>
  <c r="S271" i="13"/>
  <c r="K272" i="13"/>
  <c r="C273" i="13"/>
  <c r="S273" i="13"/>
  <c r="K274" i="13"/>
  <c r="D253" i="13"/>
  <c r="T255" i="13"/>
  <c r="L258" i="13"/>
  <c r="R260" i="13"/>
  <c r="B262" i="13"/>
  <c r="J263" i="13"/>
  <c r="R264" i="13"/>
  <c r="B266" i="13"/>
  <c r="J267" i="13"/>
  <c r="R268" i="13"/>
  <c r="B270" i="13"/>
  <c r="J271" i="13"/>
  <c r="R272" i="13"/>
  <c r="B274" i="13"/>
  <c r="B275" i="13"/>
  <c r="R275" i="13"/>
  <c r="J276" i="13"/>
  <c r="B277" i="13"/>
  <c r="R277" i="13"/>
  <c r="J278" i="13"/>
  <c r="B279" i="13"/>
  <c r="R279" i="13"/>
  <c r="J280" i="13"/>
  <c r="B281" i="13"/>
  <c r="R281" i="13"/>
  <c r="J282" i="13"/>
  <c r="B283" i="13"/>
  <c r="R283" i="13"/>
  <c r="J284" i="13"/>
  <c r="B285" i="13"/>
  <c r="R285" i="13"/>
  <c r="J286" i="13"/>
  <c r="B287" i="13"/>
  <c r="R287" i="13"/>
  <c r="J288" i="13"/>
  <c r="B289" i="13"/>
  <c r="R289" i="13"/>
  <c r="J290" i="13"/>
  <c r="B291" i="13"/>
  <c r="R291" i="13"/>
  <c r="J292" i="13"/>
  <c r="B293" i="13"/>
  <c r="R293" i="13"/>
  <c r="J294" i="13"/>
  <c r="B295" i="13"/>
  <c r="R295" i="13"/>
  <c r="J296" i="13"/>
  <c r="B297" i="13"/>
  <c r="R297" i="13"/>
  <c r="J298" i="13"/>
  <c r="B299" i="13"/>
  <c r="R299" i="13"/>
  <c r="J300" i="13"/>
  <c r="B301" i="13"/>
  <c r="R301" i="13"/>
  <c r="J302" i="13"/>
  <c r="B303" i="13"/>
  <c r="R303" i="13"/>
  <c r="J304" i="13"/>
  <c r="B305" i="13"/>
  <c r="R305" i="13"/>
  <c r="J306" i="13"/>
  <c r="B307" i="13"/>
  <c r="R307" i="13"/>
  <c r="J308" i="13"/>
  <c r="B309" i="13"/>
  <c r="R309" i="13"/>
  <c r="J310" i="13"/>
  <c r="B311" i="13"/>
  <c r="R311" i="13"/>
  <c r="J312" i="13"/>
  <c r="B313" i="13"/>
  <c r="R75" i="13"/>
  <c r="J78" i="13"/>
  <c r="B81" i="13"/>
  <c r="R83" i="13"/>
  <c r="J86" i="13"/>
  <c r="B89" i="13"/>
  <c r="R91" i="13"/>
  <c r="J94" i="13"/>
  <c r="B97" i="13"/>
  <c r="R99" i="13"/>
  <c r="J101" i="13"/>
  <c r="R102" i="13"/>
  <c r="B104" i="13"/>
  <c r="J105" i="13"/>
  <c r="R106" i="13"/>
  <c r="B108" i="13"/>
  <c r="B72" i="13"/>
  <c r="U74" i="13"/>
  <c r="E76" i="13"/>
  <c r="M77" i="13"/>
  <c r="U78" i="13"/>
  <c r="E80" i="13"/>
  <c r="M81" i="13"/>
  <c r="U82" i="13"/>
  <c r="E84" i="13"/>
  <c r="M85" i="13"/>
  <c r="U86" i="13"/>
  <c r="E88" i="13"/>
  <c r="M89" i="13"/>
  <c r="U90" i="13"/>
  <c r="E92" i="13"/>
  <c r="M93" i="13"/>
  <c r="U94" i="13"/>
  <c r="E96" i="13"/>
  <c r="M97" i="13"/>
  <c r="U98" i="13"/>
  <c r="E100" i="13"/>
  <c r="M101" i="13"/>
  <c r="U102" i="13"/>
  <c r="E104" i="13"/>
  <c r="M105" i="13"/>
  <c r="U106" i="13"/>
  <c r="E108" i="13"/>
  <c r="M109" i="13"/>
  <c r="U110" i="13"/>
  <c r="E112" i="13"/>
  <c r="M113" i="13"/>
  <c r="U114" i="13"/>
  <c r="D106" i="13"/>
  <c r="H110" i="13"/>
  <c r="X112" i="13"/>
  <c r="P115" i="13"/>
  <c r="D117" i="13"/>
  <c r="L118" i="13"/>
  <c r="T119" i="13"/>
  <c r="D121" i="13"/>
  <c r="L122" i="13"/>
  <c r="T123" i="13"/>
  <c r="D125" i="13"/>
  <c r="L126" i="13"/>
  <c r="T127" i="13"/>
  <c r="D129" i="13"/>
  <c r="L130" i="13"/>
  <c r="T131" i="13"/>
  <c r="D133" i="13"/>
  <c r="L134" i="13"/>
  <c r="P135" i="13"/>
  <c r="H136" i="13"/>
  <c r="X136" i="13"/>
  <c r="P137" i="13"/>
  <c r="H138" i="13"/>
  <c r="X138" i="13"/>
  <c r="P139" i="13"/>
  <c r="H140" i="13"/>
  <c r="X140" i="13"/>
  <c r="P141" i="13"/>
  <c r="H142" i="13"/>
  <c r="X142" i="13"/>
  <c r="P143" i="13"/>
  <c r="H144" i="13"/>
  <c r="X144" i="13"/>
  <c r="P145" i="13"/>
  <c r="H146" i="13"/>
  <c r="X146" i="13"/>
  <c r="P147" i="13"/>
  <c r="H148" i="13"/>
  <c r="X148" i="13"/>
  <c r="P149" i="13"/>
  <c r="H150" i="13"/>
  <c r="X150" i="13"/>
  <c r="P151" i="13"/>
  <c r="H152" i="13"/>
  <c r="X152" i="13"/>
  <c r="P153" i="13"/>
  <c r="H154" i="13"/>
  <c r="X154" i="13"/>
  <c r="P155" i="13"/>
  <c r="H156" i="13"/>
  <c r="X156" i="13"/>
  <c r="P157" i="13"/>
  <c r="H158" i="13"/>
  <c r="X158" i="13"/>
  <c r="P159" i="13"/>
  <c r="H160" i="13"/>
  <c r="X160" i="13"/>
  <c r="P161" i="13"/>
  <c r="H162" i="13"/>
  <c r="X162" i="13"/>
  <c r="P163" i="13"/>
  <c r="H164" i="13"/>
  <c r="X164" i="13"/>
  <c r="P165" i="13"/>
  <c r="H166" i="13"/>
  <c r="X166" i="13"/>
  <c r="P167" i="13"/>
  <c r="H168" i="13"/>
  <c r="X168" i="13"/>
  <c r="P169" i="13"/>
  <c r="H170" i="13"/>
  <c r="X170" i="13"/>
  <c r="P171" i="13"/>
  <c r="H172" i="13"/>
  <c r="X172" i="13"/>
  <c r="P173" i="13"/>
  <c r="H174" i="13"/>
  <c r="X174" i="13"/>
  <c r="P175" i="13"/>
  <c r="H176" i="13"/>
  <c r="X176" i="13"/>
  <c r="P177" i="13"/>
  <c r="H105" i="13"/>
  <c r="X107" i="13"/>
  <c r="V109" i="13"/>
  <c r="F111" i="13"/>
  <c r="N112" i="13"/>
  <c r="V113" i="13"/>
  <c r="F115" i="13"/>
  <c r="G116" i="13"/>
  <c r="W116" i="13"/>
  <c r="O117" i="13"/>
  <c r="G118" i="13"/>
  <c r="W118" i="13"/>
  <c r="O119" i="13"/>
  <c r="G120" i="13"/>
  <c r="W120" i="13"/>
  <c r="O121" i="13"/>
  <c r="G122" i="13"/>
  <c r="W122" i="13"/>
  <c r="O123" i="13"/>
  <c r="G124" i="13"/>
  <c r="W124" i="13"/>
  <c r="O125" i="13"/>
  <c r="G126" i="13"/>
  <c r="W126" i="13"/>
  <c r="O127" i="13"/>
  <c r="G128" i="13"/>
  <c r="W128" i="13"/>
  <c r="O129" i="13"/>
  <c r="G130" i="13"/>
  <c r="W130" i="13"/>
  <c r="O131" i="13"/>
  <c r="G132" i="13"/>
  <c r="W132" i="13"/>
  <c r="O133" i="13"/>
  <c r="G134" i="13"/>
  <c r="W134" i="13"/>
  <c r="O135" i="13"/>
  <c r="G136" i="13"/>
  <c r="W136" i="13"/>
  <c r="O137" i="13"/>
  <c r="G138" i="13"/>
  <c r="W138" i="13"/>
  <c r="O139" i="13"/>
  <c r="G140" i="13"/>
  <c r="W140" i="13"/>
  <c r="O141" i="13"/>
  <c r="G142" i="13"/>
  <c r="W142" i="13"/>
  <c r="O143" i="13"/>
  <c r="G144" i="13"/>
  <c r="W144" i="13"/>
  <c r="O145" i="13"/>
  <c r="G146" i="13"/>
  <c r="W146" i="13"/>
  <c r="O147" i="13"/>
  <c r="G148" i="13"/>
  <c r="W148" i="13"/>
  <c r="O149" i="13"/>
  <c r="G150" i="13"/>
  <c r="W150" i="13"/>
  <c r="O151" i="13"/>
  <c r="G152" i="13"/>
  <c r="W152" i="13"/>
  <c r="O153" i="13"/>
  <c r="G154" i="13"/>
  <c r="W154" i="13"/>
  <c r="O155" i="13"/>
  <c r="G156" i="13"/>
  <c r="W156" i="13"/>
  <c r="O157" i="13"/>
  <c r="G158" i="13"/>
  <c r="W158" i="13"/>
  <c r="O159" i="13"/>
  <c r="G160" i="13"/>
  <c r="W160" i="13"/>
  <c r="O161" i="13"/>
  <c r="G162" i="13"/>
  <c r="W162" i="13"/>
  <c r="O163" i="13"/>
  <c r="G164" i="13"/>
  <c r="W164" i="13"/>
  <c r="O165" i="13"/>
  <c r="G166" i="13"/>
  <c r="W166" i="13"/>
  <c r="O167" i="13"/>
  <c r="G168" i="13"/>
  <c r="W168" i="13"/>
  <c r="O169" i="13"/>
  <c r="G170" i="13"/>
  <c r="W170" i="13"/>
  <c r="O171" i="13"/>
  <c r="G172" i="13"/>
  <c r="W172" i="13"/>
  <c r="O173" i="13"/>
  <c r="G174" i="13"/>
  <c r="W174" i="13"/>
  <c r="O175" i="13"/>
  <c r="G176" i="13"/>
  <c r="W176" i="13"/>
  <c r="O177" i="13"/>
  <c r="G178" i="13"/>
  <c r="W178" i="13"/>
  <c r="O179" i="13"/>
  <c r="G180" i="13"/>
  <c r="W180" i="13"/>
  <c r="O181" i="13"/>
  <c r="G182" i="13"/>
  <c r="W182" i="13"/>
  <c r="O183" i="13"/>
  <c r="G184" i="13"/>
  <c r="W184" i="13"/>
  <c r="O185" i="13"/>
  <c r="G186" i="13"/>
  <c r="W186" i="13"/>
  <c r="O187" i="13"/>
  <c r="G188" i="13"/>
  <c r="W188" i="13"/>
  <c r="O189" i="13"/>
  <c r="G190" i="13"/>
  <c r="W190" i="13"/>
  <c r="O191" i="13"/>
  <c r="G192" i="13"/>
  <c r="W192" i="13"/>
  <c r="O193" i="13"/>
  <c r="G194" i="13"/>
  <c r="W194" i="13"/>
  <c r="O195" i="13"/>
  <c r="G196" i="13"/>
  <c r="D105" i="13"/>
  <c r="T107" i="13"/>
  <c r="T109" i="13"/>
  <c r="D111" i="13"/>
  <c r="L112" i="13"/>
  <c r="T113" i="13"/>
  <c r="D115" i="13"/>
  <c r="F116" i="13"/>
  <c r="V116" i="13"/>
  <c r="N117" i="13"/>
  <c r="F118" i="13"/>
  <c r="V118" i="13"/>
  <c r="N119" i="13"/>
  <c r="F120" i="13"/>
  <c r="V120" i="13"/>
  <c r="N121" i="13"/>
  <c r="F122" i="13"/>
  <c r="V122" i="13"/>
  <c r="N123" i="13"/>
  <c r="F124" i="13"/>
  <c r="V124" i="13"/>
  <c r="N125" i="13"/>
  <c r="F126" i="13"/>
  <c r="V126" i="13"/>
  <c r="N127" i="13"/>
  <c r="F128" i="13"/>
  <c r="V128" i="13"/>
  <c r="N129" i="13"/>
  <c r="F130" i="13"/>
  <c r="V130" i="13"/>
  <c r="N131" i="13"/>
  <c r="F132" i="13"/>
  <c r="V132" i="13"/>
  <c r="N133" i="13"/>
  <c r="F134" i="13"/>
  <c r="V134" i="13"/>
  <c r="N135" i="13"/>
  <c r="F136" i="13"/>
  <c r="V136" i="13"/>
  <c r="N137" i="13"/>
  <c r="F138" i="13"/>
  <c r="V138" i="13"/>
  <c r="N139" i="13"/>
  <c r="F140" i="13"/>
  <c r="V140" i="13"/>
  <c r="N141" i="13"/>
  <c r="F142" i="13"/>
  <c r="V142" i="13"/>
  <c r="N143" i="13"/>
  <c r="F144" i="13"/>
  <c r="V144" i="13"/>
  <c r="N145" i="13"/>
  <c r="F146" i="13"/>
  <c r="V146" i="13"/>
  <c r="N147" i="13"/>
  <c r="F148" i="13"/>
  <c r="V148" i="13"/>
  <c r="N149" i="13"/>
  <c r="F150" i="13"/>
  <c r="V150" i="13"/>
  <c r="N151" i="13"/>
  <c r="F152" i="13"/>
  <c r="V152" i="13"/>
  <c r="N153" i="13"/>
  <c r="F154" i="13"/>
  <c r="V154" i="13"/>
  <c r="N155" i="13"/>
  <c r="F156" i="13"/>
  <c r="V156" i="13"/>
  <c r="N157" i="13"/>
  <c r="F158" i="13"/>
  <c r="V158" i="13"/>
  <c r="N159" i="13"/>
  <c r="F160" i="13"/>
  <c r="V160" i="13"/>
  <c r="N161" i="13"/>
  <c r="F162" i="13"/>
  <c r="V162" i="13"/>
  <c r="N163" i="13"/>
  <c r="F164" i="13"/>
  <c r="V164" i="13"/>
  <c r="N165" i="13"/>
  <c r="F166" i="13"/>
  <c r="V166" i="13"/>
  <c r="N167" i="13"/>
  <c r="F168" i="13"/>
  <c r="V168" i="13"/>
  <c r="N169" i="13"/>
  <c r="F170" i="13"/>
  <c r="V170" i="13"/>
  <c r="N171" i="13"/>
  <c r="F172" i="13"/>
  <c r="V172" i="13"/>
  <c r="N173" i="13"/>
  <c r="F174" i="13"/>
  <c r="V174" i="13"/>
  <c r="N175" i="13"/>
  <c r="F176" i="13"/>
  <c r="V176" i="13"/>
  <c r="N177" i="13"/>
  <c r="F178" i="13"/>
  <c r="V178" i="13"/>
  <c r="N179" i="13"/>
  <c r="F180" i="13"/>
  <c r="V180" i="13"/>
  <c r="N181" i="13"/>
  <c r="F182" i="13"/>
  <c r="V182" i="13"/>
  <c r="N183" i="13"/>
  <c r="F184" i="13"/>
  <c r="V184" i="13"/>
  <c r="P105" i="13"/>
  <c r="H108" i="13"/>
  <c r="B110" i="13"/>
  <c r="J111" i="13"/>
  <c r="R112" i="13"/>
  <c r="B114" i="13"/>
  <c r="J115" i="13"/>
  <c r="I116" i="13"/>
  <c r="Y116" i="13"/>
  <c r="Q117" i="13"/>
  <c r="I118" i="13"/>
  <c r="Y118" i="13"/>
  <c r="Q119" i="13"/>
  <c r="I120" i="13"/>
  <c r="Y120" i="13"/>
  <c r="Q121" i="13"/>
  <c r="I122" i="13"/>
  <c r="Y122" i="13"/>
  <c r="Q123" i="13"/>
  <c r="I124" i="13"/>
  <c r="Y124" i="13"/>
  <c r="Q125" i="13"/>
  <c r="I126" i="13"/>
  <c r="Y126" i="13"/>
  <c r="Q127" i="13"/>
  <c r="I128" i="13"/>
  <c r="Y128" i="13"/>
  <c r="Q129" i="13"/>
  <c r="I130" i="13"/>
  <c r="Y130" i="13"/>
  <c r="Q131" i="13"/>
  <c r="I132" i="13"/>
  <c r="Y132" i="13"/>
  <c r="Q133" i="13"/>
  <c r="I134" i="13"/>
  <c r="Y134" i="13"/>
  <c r="Q135" i="13"/>
  <c r="I136" i="13"/>
  <c r="Y136" i="13"/>
  <c r="Q137" i="13"/>
  <c r="I138" i="13"/>
  <c r="Y138" i="13"/>
  <c r="Q139" i="13"/>
  <c r="I140" i="13"/>
  <c r="Y140" i="13"/>
  <c r="Q141" i="13"/>
  <c r="I142" i="13"/>
  <c r="Y142" i="13"/>
  <c r="Q143" i="13"/>
  <c r="I144" i="13"/>
  <c r="Y144" i="13"/>
  <c r="Q145" i="13"/>
  <c r="I146" i="13"/>
  <c r="Y146" i="13"/>
  <c r="Q147" i="13"/>
  <c r="I148" i="13"/>
  <c r="Y148" i="13"/>
  <c r="Q149" i="13"/>
  <c r="I150" i="13"/>
  <c r="Y150" i="13"/>
  <c r="Q151" i="13"/>
  <c r="I152" i="13"/>
  <c r="Y152" i="13"/>
  <c r="Q153" i="13"/>
  <c r="I154" i="13"/>
  <c r="Y154" i="13"/>
  <c r="Q155" i="13"/>
  <c r="I156" i="13"/>
  <c r="Y156" i="13"/>
  <c r="Q157" i="13"/>
  <c r="I158" i="13"/>
  <c r="Y158" i="13"/>
  <c r="Q159" i="13"/>
  <c r="I160" i="13"/>
  <c r="Y160" i="13"/>
  <c r="Q161" i="13"/>
  <c r="I162" i="13"/>
  <c r="Y162" i="13"/>
  <c r="Q163" i="13"/>
  <c r="I164" i="13"/>
  <c r="Y164" i="13"/>
  <c r="Q165" i="13"/>
  <c r="I166" i="13"/>
  <c r="Y166" i="13"/>
  <c r="Q167" i="13"/>
  <c r="I168" i="13"/>
  <c r="Y168" i="13"/>
  <c r="Q169" i="13"/>
  <c r="I170" i="13"/>
  <c r="Y170" i="13"/>
  <c r="Q171" i="13"/>
  <c r="I172" i="13"/>
  <c r="Y172" i="13"/>
  <c r="Q173" i="13"/>
  <c r="I174" i="13"/>
  <c r="Y174" i="13"/>
  <c r="Q175" i="13"/>
  <c r="I176" i="13"/>
  <c r="Y176" i="13"/>
  <c r="Q177" i="13"/>
  <c r="I178" i="13"/>
  <c r="Y178" i="13"/>
  <c r="Q179" i="13"/>
  <c r="I180" i="13"/>
  <c r="Y180" i="13"/>
  <c r="Q181" i="13"/>
  <c r="I182" i="13"/>
  <c r="Y182" i="13"/>
  <c r="Q183" i="13"/>
  <c r="I184" i="13"/>
  <c r="Y184" i="13"/>
  <c r="Q185" i="13"/>
  <c r="I186" i="13"/>
  <c r="Y186" i="13"/>
  <c r="Q187" i="13"/>
  <c r="I188" i="13"/>
  <c r="Y188" i="13"/>
  <c r="Q189" i="13"/>
  <c r="I190" i="13"/>
  <c r="Y190" i="13"/>
  <c r="Q191" i="13"/>
  <c r="I192" i="13"/>
  <c r="Y192" i="13"/>
  <c r="Q193" i="13"/>
  <c r="I194" i="13"/>
  <c r="Y194" i="13"/>
  <c r="Q195" i="13"/>
  <c r="I196" i="13"/>
  <c r="D180" i="13"/>
  <c r="T182" i="13"/>
  <c r="J185" i="13"/>
  <c r="R186" i="13"/>
  <c r="B188" i="13"/>
  <c r="J189" i="13"/>
  <c r="R190" i="13"/>
  <c r="B192" i="13"/>
  <c r="J193" i="13"/>
  <c r="R194" i="13"/>
  <c r="B196" i="13"/>
  <c r="B197" i="13"/>
  <c r="R197" i="13"/>
  <c r="J198" i="13"/>
  <c r="B199" i="13"/>
  <c r="R199" i="13"/>
  <c r="J200" i="13"/>
  <c r="B201" i="13"/>
  <c r="R201" i="13"/>
  <c r="J202" i="13"/>
  <c r="B203" i="13"/>
  <c r="R203" i="13"/>
  <c r="J204" i="13"/>
  <c r="B205" i="13"/>
  <c r="R205" i="13"/>
  <c r="J206" i="13"/>
  <c r="B207" i="13"/>
  <c r="R207" i="13"/>
  <c r="J208" i="13"/>
  <c r="B209" i="13"/>
  <c r="R209" i="13"/>
  <c r="J210" i="13"/>
  <c r="B211" i="13"/>
  <c r="R211" i="13"/>
  <c r="J212" i="13"/>
  <c r="B213" i="13"/>
  <c r="R213" i="13"/>
  <c r="J214" i="13"/>
  <c r="B215" i="13"/>
  <c r="R215" i="13"/>
  <c r="J216" i="13"/>
  <c r="B217" i="13"/>
  <c r="R217" i="13"/>
  <c r="J218" i="13"/>
  <c r="B219" i="13"/>
  <c r="R219" i="13"/>
  <c r="J220" i="13"/>
  <c r="B221" i="13"/>
  <c r="R221" i="13"/>
  <c r="J222" i="13"/>
  <c r="B223" i="13"/>
  <c r="R223" i="13"/>
  <c r="J224" i="13"/>
  <c r="B225" i="13"/>
  <c r="R225" i="13"/>
  <c r="J226" i="13"/>
  <c r="B227" i="13"/>
  <c r="R227" i="13"/>
  <c r="J228" i="13"/>
  <c r="B229" i="13"/>
  <c r="R229" i="13"/>
  <c r="J230" i="13"/>
  <c r="B231" i="13"/>
  <c r="R231" i="13"/>
  <c r="J232" i="13"/>
  <c r="B233" i="13"/>
  <c r="R233" i="13"/>
  <c r="J234" i="13"/>
  <c r="B235" i="13"/>
  <c r="R235" i="13"/>
  <c r="J236" i="13"/>
  <c r="B237" i="13"/>
  <c r="R237" i="13"/>
  <c r="J238" i="13"/>
  <c r="B239" i="13"/>
  <c r="R239" i="13"/>
  <c r="J240" i="13"/>
  <c r="B241" i="13"/>
  <c r="R241" i="13"/>
  <c r="J242" i="13"/>
  <c r="B243" i="13"/>
  <c r="R243" i="13"/>
  <c r="J244" i="13"/>
  <c r="B245" i="13"/>
  <c r="R245" i="13"/>
  <c r="J246" i="13"/>
  <c r="B247" i="13"/>
  <c r="R247" i="13"/>
  <c r="J248" i="13"/>
  <c r="B249" i="13"/>
  <c r="R249" i="13"/>
  <c r="J250" i="13"/>
  <c r="B251" i="13"/>
  <c r="R251" i="13"/>
  <c r="J252" i="13"/>
  <c r="B253" i="13"/>
  <c r="R253" i="13"/>
  <c r="J254" i="13"/>
  <c r="B255" i="13"/>
  <c r="R255" i="13"/>
  <c r="J256" i="13"/>
  <c r="B257" i="13"/>
  <c r="R257" i="13"/>
  <c r="J258" i="13"/>
  <c r="B259" i="13"/>
  <c r="R259" i="13"/>
  <c r="P178" i="13"/>
  <c r="H181" i="13"/>
  <c r="X183" i="13"/>
  <c r="X185" i="13"/>
  <c r="H187" i="13"/>
  <c r="P188" i="13"/>
  <c r="X189" i="13"/>
  <c r="H191" i="13"/>
  <c r="P192" i="13"/>
  <c r="X193" i="13"/>
  <c r="H195" i="13"/>
  <c r="P196" i="13"/>
  <c r="I197" i="13"/>
  <c r="Y197" i="13"/>
  <c r="Q198" i="13"/>
  <c r="I199" i="13"/>
  <c r="Y199" i="13"/>
  <c r="Q200" i="13"/>
  <c r="I201" i="13"/>
  <c r="Y201" i="13"/>
  <c r="Q202" i="13"/>
  <c r="I203" i="13"/>
  <c r="Y203" i="13"/>
  <c r="Q204" i="13"/>
  <c r="I205" i="13"/>
  <c r="Y205" i="13"/>
  <c r="Q206" i="13"/>
  <c r="I207" i="13"/>
  <c r="Y207" i="13"/>
  <c r="Q208" i="13"/>
  <c r="I209" i="13"/>
  <c r="Y209" i="13"/>
  <c r="Q210" i="13"/>
  <c r="I211" i="13"/>
  <c r="Y211" i="13"/>
  <c r="Q212" i="13"/>
  <c r="I213" i="13"/>
  <c r="Y213" i="13"/>
  <c r="Q214" i="13"/>
  <c r="I215" i="13"/>
  <c r="Y215" i="13"/>
  <c r="Q216" i="13"/>
  <c r="I217" i="13"/>
  <c r="Y217" i="13"/>
  <c r="Q218" i="13"/>
  <c r="I219" i="13"/>
  <c r="Y219" i="13"/>
  <c r="Q220" i="13"/>
  <c r="I221" i="13"/>
  <c r="Y221" i="13"/>
  <c r="Q222" i="13"/>
  <c r="I223" i="13"/>
  <c r="Y223" i="13"/>
  <c r="Q224" i="13"/>
  <c r="I225" i="13"/>
  <c r="Y225" i="13"/>
  <c r="Q226" i="13"/>
  <c r="I227" i="13"/>
  <c r="Y227" i="13"/>
  <c r="Q228" i="13"/>
  <c r="I229" i="13"/>
  <c r="Y229" i="13"/>
  <c r="Q230" i="13"/>
  <c r="I231" i="13"/>
  <c r="Y231" i="13"/>
  <c r="Q232" i="13"/>
  <c r="I233" i="13"/>
  <c r="Y233" i="13"/>
  <c r="Q234" i="13"/>
  <c r="I235" i="13"/>
  <c r="Y235" i="13"/>
  <c r="Q236" i="13"/>
  <c r="I237" i="13"/>
  <c r="Y237" i="13"/>
  <c r="Q238" i="13"/>
  <c r="I239" i="13"/>
  <c r="Y239" i="13"/>
  <c r="Q240" i="13"/>
  <c r="I241" i="13"/>
  <c r="Y241" i="13"/>
  <c r="Q242" i="13"/>
  <c r="I243" i="13"/>
  <c r="Y243" i="13"/>
  <c r="Q244" i="13"/>
  <c r="I245" i="13"/>
  <c r="Y245" i="13"/>
  <c r="Q246" i="13"/>
  <c r="I247" i="13"/>
  <c r="Y247" i="13"/>
  <c r="Q248" i="13"/>
  <c r="I249" i="13"/>
  <c r="Y249" i="13"/>
  <c r="Q250" i="13"/>
  <c r="I251" i="13"/>
  <c r="Y251" i="13"/>
  <c r="Q252" i="13"/>
  <c r="I253" i="13"/>
  <c r="Y253" i="13"/>
  <c r="Q254" i="13"/>
  <c r="I255" i="13"/>
  <c r="Y255" i="13"/>
  <c r="Q256" i="13"/>
  <c r="I257" i="13"/>
  <c r="Y257" i="13"/>
  <c r="Q258" i="13"/>
  <c r="I259" i="13"/>
  <c r="Y259" i="13"/>
  <c r="Q260" i="13"/>
  <c r="I261" i="13"/>
  <c r="Y261" i="13"/>
  <c r="Q262" i="13"/>
  <c r="I263" i="13"/>
  <c r="Y263" i="13"/>
  <c r="Q264" i="13"/>
  <c r="I265" i="13"/>
  <c r="Y265" i="13"/>
  <c r="Q266" i="13"/>
  <c r="I267" i="13"/>
  <c r="Y267" i="13"/>
  <c r="Q268" i="13"/>
  <c r="I269" i="13"/>
  <c r="Y269" i="13"/>
  <c r="Q270" i="13"/>
  <c r="I271" i="13"/>
  <c r="Y271" i="13"/>
  <c r="Q272" i="13"/>
  <c r="I273" i="13"/>
  <c r="Y273" i="13"/>
  <c r="Q274" i="13"/>
  <c r="T179" i="13"/>
  <c r="L182" i="13"/>
  <c r="D185" i="13"/>
  <c r="N186" i="13"/>
  <c r="V187" i="13"/>
  <c r="F189" i="13"/>
  <c r="N190" i="13"/>
  <c r="V191" i="13"/>
  <c r="F193" i="13"/>
  <c r="N194" i="13"/>
  <c r="V195" i="13"/>
  <c r="X196" i="13"/>
  <c r="P197" i="13"/>
  <c r="H198" i="13"/>
  <c r="X198" i="13"/>
  <c r="P199" i="13"/>
  <c r="H200" i="13"/>
  <c r="X200" i="13"/>
  <c r="P201" i="13"/>
  <c r="H202" i="13"/>
  <c r="X202" i="13"/>
  <c r="P203" i="13"/>
  <c r="H204" i="13"/>
  <c r="X204" i="13"/>
  <c r="P205" i="13"/>
  <c r="H206" i="13"/>
  <c r="X206" i="13"/>
  <c r="P207" i="13"/>
  <c r="H208" i="13"/>
  <c r="X208" i="13"/>
  <c r="P209" i="13"/>
  <c r="H210" i="13"/>
  <c r="X210" i="13"/>
  <c r="P211" i="13"/>
  <c r="H212" i="13"/>
  <c r="X212" i="13"/>
  <c r="P213" i="13"/>
  <c r="H214" i="13"/>
  <c r="X214" i="13"/>
  <c r="P215" i="13"/>
  <c r="H216" i="13"/>
  <c r="X216" i="13"/>
  <c r="P217" i="13"/>
  <c r="H218" i="13"/>
  <c r="X218" i="13"/>
  <c r="I240" i="13"/>
  <c r="Y242" i="13"/>
  <c r="Q245" i="13"/>
  <c r="I248" i="13"/>
  <c r="Y250" i="13"/>
  <c r="Q253" i="13"/>
  <c r="I256" i="13"/>
  <c r="Y258" i="13"/>
  <c r="Q261" i="13"/>
  <c r="I264" i="13"/>
  <c r="Y266" i="13"/>
  <c r="Q269" i="13"/>
  <c r="I272" i="13"/>
  <c r="L178" i="13"/>
  <c r="F187" i="13"/>
  <c r="N192" i="13"/>
  <c r="H197" i="13"/>
  <c r="X199" i="13"/>
  <c r="P202" i="13"/>
  <c r="H205" i="13"/>
  <c r="X207" i="13"/>
  <c r="P210" i="13"/>
  <c r="H213" i="13"/>
  <c r="X215" i="13"/>
  <c r="P218" i="13"/>
  <c r="H220" i="13"/>
  <c r="P221" i="13"/>
  <c r="X222" i="13"/>
  <c r="H224" i="13"/>
  <c r="P225" i="13"/>
  <c r="X226" i="13"/>
  <c r="H228" i="13"/>
  <c r="P229" i="13"/>
  <c r="X230" i="13"/>
  <c r="H232" i="13"/>
  <c r="P233" i="13"/>
  <c r="X234" i="13"/>
  <c r="H236" i="13"/>
  <c r="P237" i="13"/>
  <c r="X238" i="13"/>
  <c r="H240" i="13"/>
  <c r="P241" i="13"/>
  <c r="X242" i="13"/>
  <c r="H244" i="13"/>
  <c r="P245" i="13"/>
  <c r="X246" i="13"/>
  <c r="H248" i="13"/>
  <c r="P249" i="13"/>
  <c r="P179" i="13"/>
  <c r="X184" i="13"/>
  <c r="T187" i="13"/>
  <c r="L190" i="13"/>
  <c r="D193" i="13"/>
  <c r="T195" i="13"/>
  <c r="O197" i="13"/>
  <c r="W198" i="13"/>
  <c r="G200" i="13"/>
  <c r="O201" i="13"/>
  <c r="W202" i="13"/>
  <c r="G204" i="13"/>
  <c r="O205" i="13"/>
  <c r="W206" i="13"/>
  <c r="G208" i="13"/>
  <c r="O209" i="13"/>
  <c r="W210" i="13"/>
  <c r="G212" i="13"/>
  <c r="O213" i="13"/>
  <c r="W214" i="13"/>
  <c r="G216" i="13"/>
  <c r="O217" i="13"/>
  <c r="W218" i="13"/>
  <c r="G220" i="13"/>
  <c r="O221" i="13"/>
  <c r="W222" i="13"/>
  <c r="G224" i="13"/>
  <c r="O225" i="13"/>
  <c r="W226" i="13"/>
  <c r="G228" i="13"/>
  <c r="O229" i="13"/>
  <c r="W230" i="13"/>
  <c r="G232" i="13"/>
  <c r="O233" i="13"/>
  <c r="W234" i="13"/>
  <c r="G236" i="13"/>
  <c r="O237" i="13"/>
  <c r="W238" i="13"/>
  <c r="G240" i="13"/>
  <c r="O241" i="13"/>
  <c r="W242" i="13"/>
  <c r="G244" i="13"/>
  <c r="O245" i="13"/>
  <c r="W246" i="13"/>
  <c r="G248" i="13"/>
  <c r="O249" i="13"/>
  <c r="W250" i="13"/>
  <c r="G252" i="13"/>
  <c r="O253" i="13"/>
  <c r="W254" i="13"/>
  <c r="G256" i="13"/>
  <c r="O257" i="13"/>
  <c r="W258" i="13"/>
  <c r="G260" i="13"/>
  <c r="O261" i="13"/>
  <c r="W262" i="13"/>
  <c r="G264" i="13"/>
  <c r="O265" i="13"/>
  <c r="W266" i="13"/>
  <c r="G268" i="13"/>
  <c r="O269" i="13"/>
  <c r="W270" i="13"/>
  <c r="G272" i="13"/>
  <c r="O273" i="13"/>
  <c r="L252" i="13"/>
  <c r="T257" i="13"/>
  <c r="R261" i="13"/>
  <c r="J264" i="13"/>
  <c r="B267" i="13"/>
  <c r="R269" i="13"/>
  <c r="J272" i="13"/>
  <c r="V274" i="13"/>
  <c r="F276" i="13"/>
  <c r="N277" i="13"/>
  <c r="V278" i="13"/>
  <c r="F280" i="13"/>
  <c r="N281" i="13"/>
  <c r="V282" i="13"/>
  <c r="F284" i="13"/>
  <c r="N285" i="13"/>
  <c r="V286" i="13"/>
  <c r="F288" i="13"/>
  <c r="N289" i="13"/>
  <c r="V290" i="13"/>
  <c r="F292" i="13"/>
  <c r="N293" i="13"/>
  <c r="V294" i="13"/>
  <c r="F296" i="13"/>
  <c r="N297" i="13"/>
  <c r="V298" i="13"/>
  <c r="F300" i="13"/>
  <c r="N301" i="13"/>
  <c r="V302" i="13"/>
  <c r="F304" i="13"/>
  <c r="N305" i="13"/>
  <c r="V306" i="13"/>
  <c r="F308" i="13"/>
  <c r="N309" i="13"/>
  <c r="V310" i="13"/>
  <c r="F312" i="13"/>
  <c r="N313" i="13"/>
  <c r="F314" i="13"/>
  <c r="V314" i="13"/>
  <c r="N315" i="13"/>
  <c r="F316" i="13"/>
  <c r="V316" i="13"/>
  <c r="N317" i="13"/>
  <c r="F318" i="13"/>
  <c r="V318" i="13"/>
  <c r="N319" i="13"/>
  <c r="F320" i="13"/>
  <c r="V320" i="13"/>
  <c r="N321" i="13"/>
  <c r="F322" i="13"/>
  <c r="V322" i="13"/>
  <c r="N323" i="13"/>
  <c r="F324" i="13"/>
  <c r="V324" i="13"/>
  <c r="N325" i="13"/>
  <c r="F326" i="13"/>
  <c r="V326" i="13"/>
  <c r="N327" i="13"/>
  <c r="F328" i="13"/>
  <c r="V328" i="13"/>
  <c r="N329" i="13"/>
  <c r="F330" i="13"/>
  <c r="V330" i="13"/>
  <c r="N331" i="13"/>
  <c r="F332" i="13"/>
  <c r="V332" i="13"/>
  <c r="N333" i="13"/>
  <c r="F334" i="13"/>
  <c r="V334" i="13"/>
  <c r="N335" i="13"/>
  <c r="F336" i="13"/>
  <c r="V336" i="13"/>
  <c r="N337" i="13"/>
  <c r="F338" i="13"/>
  <c r="V338" i="13"/>
  <c r="N339" i="13"/>
  <c r="F340" i="13"/>
  <c r="V340" i="13"/>
  <c r="N341" i="13"/>
  <c r="F342" i="13"/>
  <c r="V342" i="13"/>
  <c r="N343" i="13"/>
  <c r="F344" i="13"/>
  <c r="V344" i="13"/>
  <c r="N345" i="13"/>
  <c r="F346" i="13"/>
  <c r="V346" i="13"/>
  <c r="N347" i="13"/>
  <c r="F348" i="13"/>
  <c r="X252" i="13"/>
  <c r="P255" i="13"/>
  <c r="H258" i="13"/>
  <c r="P260" i="13"/>
  <c r="X261" i="13"/>
  <c r="H263" i="13"/>
  <c r="P264" i="13"/>
  <c r="X265" i="13"/>
  <c r="H267" i="13"/>
  <c r="P268" i="13"/>
  <c r="X269" i="13"/>
  <c r="H271" i="13"/>
  <c r="P272" i="13"/>
  <c r="X273" i="13"/>
  <c r="Y274" i="13"/>
  <c r="Q275" i="13"/>
  <c r="I276" i="13"/>
  <c r="Y276" i="13"/>
  <c r="Q277" i="13"/>
  <c r="I278" i="13"/>
  <c r="Y278" i="13"/>
  <c r="Q279" i="13"/>
  <c r="I280" i="13"/>
  <c r="Y280" i="13"/>
  <c r="Q281" i="13"/>
  <c r="I282" i="13"/>
  <c r="Y282" i="13"/>
  <c r="Q283" i="13"/>
  <c r="I284" i="13"/>
  <c r="Y284" i="13"/>
  <c r="Q285" i="13"/>
  <c r="I286" i="13"/>
  <c r="Y286" i="13"/>
  <c r="Q287" i="13"/>
  <c r="I288" i="13"/>
  <c r="Y288" i="13"/>
  <c r="Q289" i="13"/>
  <c r="I290" i="13"/>
  <c r="Y290" i="13"/>
  <c r="Q291" i="13"/>
  <c r="I292" i="13"/>
  <c r="Y292" i="13"/>
  <c r="Q293" i="13"/>
  <c r="I294" i="13"/>
  <c r="Y294" i="13"/>
  <c r="Q295" i="13"/>
  <c r="I296" i="13"/>
  <c r="Y296" i="13"/>
  <c r="Q297" i="13"/>
  <c r="I298" i="13"/>
  <c r="Y298" i="13"/>
  <c r="Q299" i="13"/>
  <c r="I300" i="13"/>
  <c r="Y300" i="13"/>
  <c r="Q301" i="13"/>
  <c r="I302" i="13"/>
  <c r="Y302" i="13"/>
  <c r="Q303" i="13"/>
  <c r="I304" i="13"/>
  <c r="Y304" i="13"/>
  <c r="Q305" i="13"/>
  <c r="I306" i="13"/>
  <c r="Y306" i="13"/>
  <c r="Q307" i="13"/>
  <c r="I308" i="13"/>
  <c r="Y308" i="13"/>
  <c r="Q309" i="13"/>
  <c r="I310" i="13"/>
  <c r="Y310" i="13"/>
  <c r="Q311" i="13"/>
  <c r="I312" i="13"/>
  <c r="Y312" i="13"/>
  <c r="Q313" i="13"/>
  <c r="I314" i="13"/>
  <c r="Y314" i="13"/>
  <c r="Q315" i="13"/>
  <c r="I316" i="13"/>
  <c r="Y316" i="13"/>
  <c r="Q317" i="13"/>
  <c r="I318" i="13"/>
  <c r="Y318" i="13"/>
  <c r="Q319" i="13"/>
  <c r="I320" i="13"/>
  <c r="Y320" i="13"/>
  <c r="Q321" i="13"/>
  <c r="I322" i="13"/>
  <c r="Y322" i="13"/>
  <c r="Q323" i="13"/>
  <c r="I324" i="13"/>
  <c r="Y324" i="13"/>
  <c r="Q325" i="13"/>
  <c r="I326" i="13"/>
  <c r="Y326" i="13"/>
  <c r="Q327" i="13"/>
  <c r="I328" i="13"/>
  <c r="Y328" i="13"/>
  <c r="Q329" i="13"/>
  <c r="I330" i="13"/>
  <c r="Y330" i="13"/>
  <c r="Q331" i="13"/>
  <c r="I332" i="13"/>
  <c r="Y332" i="13"/>
  <c r="Q333" i="13"/>
  <c r="I334" i="13"/>
  <c r="Y334" i="13"/>
  <c r="Q335" i="13"/>
  <c r="I336" i="13"/>
  <c r="Y336" i="13"/>
  <c r="Q337" i="13"/>
  <c r="I338" i="13"/>
  <c r="Y338" i="13"/>
  <c r="Q339" i="13"/>
  <c r="I340" i="13"/>
  <c r="Y340" i="13"/>
  <c r="Q341" i="13"/>
  <c r="I342" i="13"/>
  <c r="Y342" i="13"/>
  <c r="Q343" i="13"/>
  <c r="I344" i="13"/>
  <c r="Y344" i="13"/>
  <c r="Q345" i="13"/>
  <c r="I346" i="13"/>
  <c r="Y346" i="13"/>
  <c r="Q347" i="13"/>
  <c r="D252" i="13"/>
  <c r="T254" i="13"/>
  <c r="L257" i="13"/>
  <c r="D260" i="13"/>
  <c r="N261" i="13"/>
  <c r="V262" i="13"/>
  <c r="F264" i="13"/>
  <c r="N265" i="13"/>
  <c r="V266" i="13"/>
  <c r="F268" i="13"/>
  <c r="N269" i="13"/>
  <c r="V270" i="13"/>
  <c r="F272" i="13"/>
  <c r="N273" i="13"/>
  <c r="S274" i="13"/>
  <c r="L275" i="13"/>
  <c r="D276" i="13"/>
  <c r="T276" i="13"/>
  <c r="L277" i="13"/>
  <c r="D278" i="13"/>
  <c r="T278" i="13"/>
  <c r="L279" i="13"/>
  <c r="D280" i="13"/>
  <c r="T280" i="13"/>
  <c r="L281" i="13"/>
  <c r="D282" i="13"/>
  <c r="T282" i="13"/>
  <c r="L283" i="13"/>
  <c r="D284" i="13"/>
  <c r="T284" i="13"/>
  <c r="L285" i="13"/>
  <c r="D286" i="13"/>
  <c r="T286" i="13"/>
  <c r="L287" i="13"/>
  <c r="D288" i="13"/>
  <c r="T288" i="13"/>
  <c r="L289" i="13"/>
  <c r="D290" i="13"/>
  <c r="T290" i="13"/>
  <c r="L291" i="13"/>
  <c r="D292" i="13"/>
  <c r="T292" i="13"/>
  <c r="L293" i="13"/>
  <c r="D294" i="13"/>
  <c r="T294" i="13"/>
  <c r="L295" i="13"/>
  <c r="D296" i="13"/>
  <c r="T296" i="13"/>
  <c r="L297" i="13"/>
  <c r="D298" i="13"/>
  <c r="T298" i="13"/>
  <c r="L299" i="13"/>
  <c r="D300" i="13"/>
  <c r="T300" i="13"/>
  <c r="L301" i="13"/>
  <c r="D302" i="13"/>
  <c r="T302" i="13"/>
  <c r="L303" i="13"/>
  <c r="D304" i="13"/>
  <c r="T304" i="13"/>
  <c r="L305" i="13"/>
  <c r="D306" i="13"/>
  <c r="T306" i="13"/>
  <c r="L307" i="13"/>
  <c r="D308" i="13"/>
  <c r="T308" i="13"/>
  <c r="L309" i="13"/>
  <c r="D310" i="13"/>
  <c r="T310" i="13"/>
  <c r="L311" i="13"/>
  <c r="D312" i="13"/>
  <c r="T312" i="13"/>
  <c r="L313" i="13"/>
  <c r="D314" i="13"/>
  <c r="T314" i="13"/>
  <c r="L315" i="13"/>
  <c r="D316" i="13"/>
  <c r="T316" i="13"/>
  <c r="L317" i="13"/>
  <c r="D318" i="13"/>
  <c r="T318" i="13"/>
  <c r="L319" i="13"/>
  <c r="D320" i="13"/>
  <c r="T320" i="13"/>
  <c r="L321" i="13"/>
  <c r="D322" i="13"/>
  <c r="T322" i="13"/>
  <c r="L323" i="13"/>
  <c r="D324" i="13"/>
  <c r="T324" i="13"/>
  <c r="L325" i="13"/>
  <c r="D326" i="13"/>
  <c r="T326" i="13"/>
  <c r="L327" i="13"/>
  <c r="D328" i="13"/>
  <c r="T328" i="13"/>
  <c r="L329" i="13"/>
  <c r="D330" i="13"/>
  <c r="T330" i="13"/>
  <c r="L331" i="13"/>
  <c r="D332" i="13"/>
  <c r="T332" i="13"/>
  <c r="L333" i="13"/>
  <c r="D334" i="13"/>
  <c r="T334" i="13"/>
  <c r="L335" i="13"/>
  <c r="D336" i="13"/>
  <c r="T336" i="13"/>
  <c r="L337" i="13"/>
  <c r="D338" i="13"/>
  <c r="T338" i="13"/>
  <c r="L339" i="13"/>
  <c r="D340" i="13"/>
  <c r="T340" i="13"/>
  <c r="L341" i="13"/>
  <c r="D342" i="13"/>
  <c r="T342" i="13"/>
  <c r="L343" i="13"/>
  <c r="D344" i="13"/>
  <c r="T344" i="13"/>
  <c r="L345" i="13"/>
  <c r="D346" i="13"/>
  <c r="T346" i="13"/>
  <c r="L347" i="13"/>
  <c r="D348" i="13"/>
  <c r="T348" i="13"/>
  <c r="L349" i="13"/>
  <c r="D350" i="13"/>
  <c r="X251" i="13"/>
  <c r="P254" i="13"/>
  <c r="H257" i="13"/>
  <c r="X259" i="13"/>
  <c r="L261" i="13"/>
  <c r="T262" i="13"/>
  <c r="D264" i="13"/>
  <c r="L265" i="13"/>
  <c r="T266" i="13"/>
  <c r="D268" i="13"/>
  <c r="L269" i="13"/>
  <c r="T270" i="13"/>
  <c r="D272" i="13"/>
  <c r="L273" i="13"/>
  <c r="R274" i="13"/>
  <c r="K275" i="13"/>
  <c r="C278" i="13"/>
  <c r="S280" i="13"/>
  <c r="K283" i="13"/>
  <c r="C286" i="13"/>
  <c r="S288" i="13"/>
  <c r="K291" i="13"/>
  <c r="C294" i="13"/>
  <c r="S296" i="13"/>
  <c r="K299" i="13"/>
  <c r="C302" i="13"/>
  <c r="S304" i="13"/>
  <c r="K307" i="13"/>
  <c r="C310" i="13"/>
  <c r="S312" i="13"/>
  <c r="K315" i="13"/>
  <c r="C318" i="13"/>
  <c r="S320" i="13"/>
  <c r="K323" i="13"/>
  <c r="C326" i="13"/>
  <c r="S328" i="13"/>
  <c r="K331" i="13"/>
  <c r="C334" i="13"/>
  <c r="S336" i="13"/>
  <c r="K339" i="13"/>
  <c r="C342" i="13"/>
  <c r="S344" i="13"/>
  <c r="K347" i="13"/>
  <c r="S348" i="13"/>
  <c r="Q349" i="13"/>
  <c r="M350" i="13"/>
  <c r="E351" i="13"/>
  <c r="U351" i="13"/>
  <c r="M352" i="13"/>
  <c r="E353" i="13"/>
  <c r="U353" i="13"/>
  <c r="M354" i="13"/>
  <c r="E355" i="13"/>
  <c r="U355" i="13"/>
  <c r="M356" i="13"/>
  <c r="E357" i="13"/>
  <c r="U357" i="13"/>
  <c r="M358" i="13"/>
  <c r="E359" i="13"/>
  <c r="U359" i="13"/>
  <c r="M360" i="13"/>
  <c r="E361" i="13"/>
  <c r="U361" i="13"/>
  <c r="M362" i="13"/>
  <c r="E363" i="13"/>
  <c r="U363" i="13"/>
  <c r="M364" i="13"/>
  <c r="E365" i="13"/>
  <c r="U365" i="13"/>
  <c r="M366" i="13"/>
  <c r="E367" i="13"/>
  <c r="U367" i="13"/>
  <c r="M368" i="13"/>
  <c r="E369" i="13"/>
  <c r="U369" i="13"/>
  <c r="M370" i="13"/>
  <c r="E371" i="13"/>
  <c r="U371" i="13"/>
  <c r="M372" i="13"/>
  <c r="E373" i="13"/>
  <c r="U373" i="13"/>
  <c r="M374" i="13"/>
  <c r="E375" i="13"/>
  <c r="U375" i="13"/>
  <c r="M376" i="13"/>
  <c r="E377" i="13"/>
  <c r="U377" i="13"/>
  <c r="M378" i="13"/>
  <c r="E379" i="13"/>
  <c r="U379" i="13"/>
  <c r="M380" i="13"/>
  <c r="E381" i="13"/>
  <c r="U381" i="13"/>
  <c r="M382" i="13"/>
  <c r="E383" i="13"/>
  <c r="U383" i="13"/>
  <c r="M384" i="13"/>
  <c r="E385" i="13"/>
  <c r="U385" i="13"/>
  <c r="M386" i="13"/>
  <c r="E387" i="13"/>
  <c r="U387" i="13"/>
  <c r="M388" i="13"/>
  <c r="E389" i="13"/>
  <c r="U389" i="13"/>
  <c r="M390" i="13"/>
  <c r="E391" i="13"/>
  <c r="U391" i="13"/>
  <c r="M392" i="13"/>
  <c r="E393" i="13"/>
  <c r="U393" i="13"/>
  <c r="M394" i="13"/>
  <c r="E395" i="13"/>
  <c r="U395" i="13"/>
  <c r="O31" i="13"/>
  <c r="W275" i="13"/>
  <c r="O278" i="13"/>
  <c r="G281" i="13"/>
  <c r="W283" i="13"/>
  <c r="O286" i="13"/>
  <c r="G289" i="13"/>
  <c r="W291" i="13"/>
  <c r="O294" i="13"/>
  <c r="G297" i="13"/>
  <c r="W299" i="13"/>
  <c r="O302" i="13"/>
  <c r="G305" i="13"/>
  <c r="W307" i="13"/>
  <c r="O310" i="13"/>
  <c r="G313" i="13"/>
  <c r="W315" i="13"/>
  <c r="O318" i="13"/>
  <c r="G321" i="13"/>
  <c r="W323" i="13"/>
  <c r="O326" i="13"/>
  <c r="G329" i="13"/>
  <c r="W331" i="13"/>
  <c r="O334" i="13"/>
  <c r="G337" i="13"/>
  <c r="W339" i="13"/>
  <c r="O342" i="13"/>
  <c r="G345" i="13"/>
  <c r="W347" i="13"/>
  <c r="W348" i="13"/>
  <c r="U349" i="13"/>
  <c r="P350" i="13"/>
  <c r="H351" i="13"/>
  <c r="X351" i="13"/>
  <c r="P352" i="13"/>
  <c r="H353" i="13"/>
  <c r="X353" i="13"/>
  <c r="P354" i="13"/>
  <c r="H355" i="13"/>
  <c r="X355" i="13"/>
  <c r="P356" i="13"/>
  <c r="H357" i="13"/>
  <c r="X357" i="13"/>
  <c r="P358" i="13"/>
  <c r="H359" i="13"/>
  <c r="X359" i="13"/>
  <c r="P360" i="13"/>
  <c r="H361" i="13"/>
  <c r="X361" i="13"/>
  <c r="P362" i="13"/>
  <c r="H363" i="13"/>
  <c r="X363" i="13"/>
  <c r="P364" i="13"/>
  <c r="H365" i="13"/>
  <c r="X365" i="13"/>
  <c r="P366" i="13"/>
  <c r="H367" i="13"/>
  <c r="X367" i="13"/>
  <c r="P368" i="13"/>
  <c r="H369" i="13"/>
  <c r="X369" i="13"/>
  <c r="P370" i="13"/>
  <c r="H371" i="13"/>
  <c r="X371" i="13"/>
  <c r="P372" i="13"/>
  <c r="H373" i="13"/>
  <c r="X373" i="13"/>
  <c r="P374" i="13"/>
  <c r="H375" i="13"/>
  <c r="X375" i="13"/>
  <c r="P376" i="13"/>
  <c r="H377" i="13"/>
  <c r="X377" i="13"/>
  <c r="P378" i="13"/>
  <c r="H379" i="13"/>
  <c r="X379" i="13"/>
  <c r="P380" i="13"/>
  <c r="H381" i="13"/>
  <c r="X381" i="13"/>
  <c r="P382" i="13"/>
  <c r="H383" i="13"/>
  <c r="X383" i="13"/>
  <c r="P384" i="13"/>
  <c r="H385" i="13"/>
  <c r="X385" i="13"/>
  <c r="P386" i="13"/>
  <c r="H387" i="13"/>
  <c r="X387" i="13"/>
  <c r="P388" i="13"/>
  <c r="H389" i="13"/>
  <c r="X389" i="13"/>
  <c r="P390" i="13"/>
  <c r="H391" i="13"/>
  <c r="X391" i="13"/>
  <c r="P392" i="13"/>
  <c r="H393" i="13"/>
  <c r="X393" i="13"/>
  <c r="P394" i="13"/>
  <c r="H395" i="13"/>
  <c r="X395" i="13"/>
  <c r="R31" i="13"/>
  <c r="K276" i="13"/>
  <c r="C279" i="13"/>
  <c r="S281" i="13"/>
  <c r="K284" i="13"/>
  <c r="C287" i="13"/>
  <c r="S289" i="13"/>
  <c r="K292" i="13"/>
  <c r="C295" i="13"/>
  <c r="S297" i="13"/>
  <c r="K300" i="13"/>
  <c r="C303" i="13"/>
  <c r="S305" i="13"/>
  <c r="K308" i="13"/>
  <c r="C311" i="13"/>
  <c r="S313" i="13"/>
  <c r="K316" i="13"/>
  <c r="C319" i="13"/>
  <c r="S321" i="13"/>
  <c r="K324" i="13"/>
  <c r="C327" i="13"/>
  <c r="S329" i="13"/>
  <c r="K332" i="13"/>
  <c r="C335" i="13"/>
  <c r="S337" i="13"/>
  <c r="K340" i="13"/>
  <c r="C343" i="13"/>
  <c r="S345" i="13"/>
  <c r="E348" i="13"/>
  <c r="C349" i="13"/>
  <c r="Y349" i="13"/>
  <c r="S350" i="13"/>
  <c r="K351" i="13"/>
  <c r="C352" i="13"/>
  <c r="S352" i="13"/>
  <c r="K353" i="13"/>
  <c r="C354" i="13"/>
  <c r="S354" i="13"/>
  <c r="K355" i="13"/>
  <c r="C356" i="13"/>
  <c r="S356" i="13"/>
  <c r="K357" i="13"/>
  <c r="C358" i="13"/>
  <c r="S358" i="13"/>
  <c r="K359" i="13"/>
  <c r="C360" i="13"/>
  <c r="S360" i="13"/>
  <c r="K361" i="13"/>
  <c r="C362" i="13"/>
  <c r="S362" i="13"/>
  <c r="K363" i="13"/>
  <c r="C364" i="13"/>
  <c r="S364" i="13"/>
  <c r="K365" i="13"/>
  <c r="C366" i="13"/>
  <c r="S366" i="13"/>
  <c r="K367" i="13"/>
  <c r="C368" i="13"/>
  <c r="S368" i="13"/>
  <c r="K369" i="13"/>
  <c r="C370" i="13"/>
  <c r="S370" i="13"/>
  <c r="K371" i="13"/>
  <c r="C372" i="13"/>
  <c r="S372" i="13"/>
  <c r="K373" i="13"/>
  <c r="C374" i="13"/>
  <c r="S374" i="13"/>
  <c r="K375" i="13"/>
  <c r="C376" i="13"/>
  <c r="S376" i="13"/>
  <c r="K377" i="13"/>
  <c r="C378" i="13"/>
  <c r="S378" i="13"/>
  <c r="K379" i="13"/>
  <c r="C380" i="13"/>
  <c r="S380" i="13"/>
  <c r="K381" i="13"/>
  <c r="C382" i="13"/>
  <c r="S382" i="13"/>
  <c r="K383" i="13"/>
  <c r="C384" i="13"/>
  <c r="S384" i="13"/>
  <c r="K385" i="13"/>
  <c r="C386" i="13"/>
  <c r="S386" i="13"/>
  <c r="K387" i="13"/>
  <c r="C388" i="13"/>
  <c r="S388" i="13"/>
  <c r="K389" i="13"/>
  <c r="C390" i="13"/>
  <c r="S390" i="13"/>
  <c r="K391" i="13"/>
  <c r="C392" i="13"/>
  <c r="S392" i="13"/>
  <c r="K393" i="13"/>
  <c r="C394" i="13"/>
  <c r="S394" i="13"/>
  <c r="K395" i="13"/>
  <c r="E31" i="13"/>
  <c r="U31" i="13"/>
  <c r="W276" i="13"/>
  <c r="O279" i="13"/>
  <c r="G282" i="13"/>
  <c r="W284" i="13"/>
  <c r="O287" i="13"/>
  <c r="G290" i="13"/>
  <c r="W300" i="13"/>
  <c r="O303" i="13"/>
  <c r="G306" i="13"/>
  <c r="W308" i="13"/>
  <c r="O311" i="13"/>
  <c r="G314" i="13"/>
  <c r="W316" i="13"/>
  <c r="O319" i="13"/>
  <c r="W324" i="13"/>
  <c r="G330" i="13"/>
  <c r="O335" i="13"/>
  <c r="W340" i="13"/>
  <c r="G346" i="13"/>
  <c r="G349" i="13"/>
  <c r="V350" i="13"/>
  <c r="F352" i="13"/>
  <c r="F354" i="13"/>
  <c r="V354" i="13"/>
  <c r="N355" i="13"/>
  <c r="V356" i="13"/>
  <c r="V358" i="13"/>
  <c r="N361" i="13"/>
  <c r="V362" i="13"/>
  <c r="F364" i="13"/>
  <c r="F366" i="13"/>
  <c r="V368" i="13"/>
  <c r="N371" i="13"/>
  <c r="N377" i="13"/>
  <c r="V380" i="13"/>
  <c r="N383" i="13"/>
  <c r="F386" i="13"/>
  <c r="V388" i="13"/>
  <c r="V390" i="13"/>
  <c r="V392" i="13"/>
  <c r="F394" i="13"/>
  <c r="V394" i="13"/>
  <c r="H31" i="13"/>
  <c r="Q239" i="13"/>
  <c r="I242" i="13"/>
  <c r="Y244" i="13"/>
  <c r="Q247" i="13"/>
  <c r="I250" i="13"/>
  <c r="Y252" i="13"/>
  <c r="Q255" i="13"/>
  <c r="I258" i="13"/>
  <c r="Y260" i="13"/>
  <c r="Q263" i="13"/>
  <c r="I266" i="13"/>
  <c r="Y268" i="13"/>
  <c r="Q271" i="13"/>
  <c r="I274" i="13"/>
  <c r="V185" i="13"/>
  <c r="F191" i="13"/>
  <c r="N196" i="13"/>
  <c r="H199" i="13"/>
  <c r="X201" i="13"/>
  <c r="P204" i="13"/>
  <c r="H207" i="13"/>
  <c r="X209" i="13"/>
  <c r="P212" i="13"/>
  <c r="H215" i="13"/>
  <c r="X217" i="13"/>
  <c r="X219" i="13"/>
  <c r="H221" i="13"/>
  <c r="P222" i="13"/>
  <c r="X223" i="13"/>
  <c r="H225" i="13"/>
  <c r="P226" i="13"/>
  <c r="X227" i="13"/>
  <c r="H229" i="13"/>
  <c r="P230" i="13"/>
  <c r="X231" i="13"/>
  <c r="H233" i="13"/>
  <c r="P234" i="13"/>
  <c r="X235" i="13"/>
  <c r="H237" i="13"/>
  <c r="P238" i="13"/>
  <c r="X239" i="13"/>
  <c r="H241" i="13"/>
  <c r="P242" i="13"/>
  <c r="X243" i="13"/>
  <c r="H245" i="13"/>
  <c r="P246" i="13"/>
  <c r="X247" i="13"/>
  <c r="H249" i="13"/>
  <c r="H178" i="13"/>
  <c r="P183" i="13"/>
  <c r="D187" i="13"/>
  <c r="T189" i="13"/>
  <c r="L192" i="13"/>
  <c r="D195" i="13"/>
  <c r="G197" i="13"/>
  <c r="O198" i="13"/>
  <c r="W199" i="13"/>
  <c r="G201" i="13"/>
  <c r="O202" i="13"/>
  <c r="W203" i="13"/>
  <c r="G205" i="13"/>
  <c r="O206" i="13"/>
  <c r="W207" i="13"/>
  <c r="G209" i="13"/>
  <c r="O210" i="13"/>
  <c r="W211" i="13"/>
  <c r="G213" i="13"/>
  <c r="O214" i="13"/>
  <c r="W215" i="13"/>
  <c r="G217" i="13"/>
  <c r="O218" i="13"/>
  <c r="W219" i="13"/>
  <c r="G221" i="13"/>
  <c r="O222" i="13"/>
  <c r="W223" i="13"/>
  <c r="G225" i="13"/>
  <c r="O226" i="13"/>
  <c r="W227" i="13"/>
  <c r="G229" i="13"/>
  <c r="O230" i="13"/>
  <c r="W231" i="13"/>
  <c r="G233" i="13"/>
  <c r="O234" i="13"/>
  <c r="W235" i="13"/>
  <c r="G237" i="13"/>
  <c r="O238" i="13"/>
  <c r="W239" i="13"/>
  <c r="G241" i="13"/>
  <c r="O242" i="13"/>
  <c r="W243" i="13"/>
  <c r="G245" i="13"/>
  <c r="O246" i="13"/>
  <c r="W247" i="13"/>
  <c r="G249" i="13"/>
  <c r="O250" i="13"/>
  <c r="W251" i="13"/>
  <c r="G253" i="13"/>
  <c r="O254" i="13"/>
  <c r="W255" i="13"/>
  <c r="G257" i="13"/>
  <c r="O258" i="13"/>
  <c r="W259" i="13"/>
  <c r="G261" i="13"/>
  <c r="O262" i="13"/>
  <c r="W263" i="13"/>
  <c r="G265" i="13"/>
  <c r="O266" i="13"/>
  <c r="W267" i="13"/>
  <c r="G269" i="13"/>
  <c r="O270" i="13"/>
  <c r="W271" i="13"/>
  <c r="G273" i="13"/>
  <c r="D251" i="13"/>
  <c r="L256" i="13"/>
  <c r="B261" i="13"/>
  <c r="R263" i="13"/>
  <c r="J266" i="13"/>
  <c r="B269" i="13"/>
  <c r="R271" i="13"/>
  <c r="J274" i="13"/>
  <c r="V275" i="13"/>
  <c r="F277" i="13"/>
  <c r="N278" i="13"/>
  <c r="V279" i="13"/>
  <c r="F281" i="13"/>
  <c r="N282" i="13"/>
  <c r="V283" i="13"/>
  <c r="F285" i="13"/>
  <c r="N286" i="13"/>
  <c r="V287" i="13"/>
  <c r="F289" i="13"/>
  <c r="N290" i="13"/>
  <c r="V291" i="13"/>
  <c r="F293" i="13"/>
  <c r="N294" i="13"/>
  <c r="V295" i="13"/>
  <c r="F297" i="13"/>
  <c r="N298" i="13"/>
  <c r="V299" i="13"/>
  <c r="F301" i="13"/>
  <c r="N302" i="13"/>
  <c r="V303" i="13"/>
  <c r="F305" i="13"/>
  <c r="N306" i="13"/>
  <c r="V307" i="13"/>
  <c r="F309" i="13"/>
  <c r="N310" i="13"/>
  <c r="V311" i="13"/>
  <c r="F313" i="13"/>
  <c r="B314" i="13"/>
  <c r="R314" i="13"/>
  <c r="J315" i="13"/>
  <c r="B316" i="13"/>
  <c r="R316" i="13"/>
  <c r="J317" i="13"/>
  <c r="B318" i="13"/>
  <c r="R318" i="13"/>
  <c r="J319" i="13"/>
  <c r="B320" i="13"/>
  <c r="R320" i="13"/>
  <c r="J321" i="13"/>
  <c r="B322" i="13"/>
  <c r="R322" i="13"/>
  <c r="J323" i="13"/>
  <c r="B324" i="13"/>
  <c r="R324" i="13"/>
  <c r="J325" i="13"/>
  <c r="B326" i="13"/>
  <c r="R326" i="13"/>
  <c r="J327" i="13"/>
  <c r="B328" i="13"/>
  <c r="R328" i="13"/>
  <c r="J329" i="13"/>
  <c r="B330" i="13"/>
  <c r="R330" i="13"/>
  <c r="J331" i="13"/>
  <c r="B332" i="13"/>
  <c r="R332" i="13"/>
  <c r="J333" i="13"/>
  <c r="B334" i="13"/>
  <c r="R334" i="13"/>
  <c r="J335" i="13"/>
  <c r="B336" i="13"/>
  <c r="R336" i="13"/>
  <c r="J337" i="13"/>
  <c r="B338" i="13"/>
  <c r="R338" i="13"/>
  <c r="J339" i="13"/>
  <c r="B340" i="13"/>
  <c r="R340" i="13"/>
  <c r="J341" i="13"/>
  <c r="B342" i="13"/>
  <c r="R342" i="13"/>
  <c r="J343" i="13"/>
  <c r="B344" i="13"/>
  <c r="R344" i="13"/>
  <c r="J345" i="13"/>
  <c r="B346" i="13"/>
  <c r="R346" i="13"/>
  <c r="J347" i="13"/>
  <c r="B348" i="13"/>
  <c r="H252" i="13"/>
  <c r="X254" i="13"/>
  <c r="P257" i="13"/>
  <c r="H260" i="13"/>
  <c r="P261" i="13"/>
  <c r="X262" i="13"/>
  <c r="H264" i="13"/>
  <c r="P265" i="13"/>
  <c r="X266" i="13"/>
  <c r="H268" i="13"/>
  <c r="P269" i="13"/>
  <c r="X270" i="13"/>
  <c r="H272" i="13"/>
  <c r="P273" i="13"/>
  <c r="T274" i="13"/>
  <c r="M275" i="13"/>
  <c r="E276" i="13"/>
  <c r="U276" i="13"/>
  <c r="M277" i="13"/>
  <c r="E278" i="13"/>
  <c r="U278" i="13"/>
  <c r="M279" i="13"/>
  <c r="E280" i="13"/>
  <c r="U280" i="13"/>
  <c r="M281" i="13"/>
  <c r="E282" i="13"/>
  <c r="U282" i="13"/>
  <c r="M283" i="13"/>
  <c r="E284" i="13"/>
  <c r="U284" i="13"/>
  <c r="M285" i="13"/>
  <c r="E286" i="13"/>
  <c r="U286" i="13"/>
  <c r="M287" i="13"/>
  <c r="E288" i="13"/>
  <c r="U288" i="13"/>
  <c r="M289" i="13"/>
  <c r="E290" i="13"/>
  <c r="U290" i="13"/>
  <c r="M291" i="13"/>
  <c r="E292" i="13"/>
  <c r="U292" i="13"/>
  <c r="M293" i="13"/>
  <c r="E294" i="13"/>
  <c r="U294" i="13"/>
  <c r="M295" i="13"/>
  <c r="E296" i="13"/>
  <c r="U296" i="13"/>
  <c r="M297" i="13"/>
  <c r="E298" i="13"/>
  <c r="U298" i="13"/>
  <c r="M299" i="13"/>
  <c r="E300" i="13"/>
  <c r="U300" i="13"/>
  <c r="M301" i="13"/>
  <c r="E302" i="13"/>
  <c r="U302" i="13"/>
  <c r="M303" i="13"/>
  <c r="E304" i="13"/>
  <c r="U304" i="13"/>
  <c r="M305" i="13"/>
  <c r="E306" i="13"/>
  <c r="U306" i="13"/>
  <c r="M307" i="13"/>
  <c r="E308" i="13"/>
  <c r="U308" i="13"/>
  <c r="M309" i="13"/>
  <c r="E310" i="13"/>
  <c r="U310" i="13"/>
  <c r="M311" i="13"/>
  <c r="E312" i="13"/>
  <c r="U312" i="13"/>
  <c r="M313" i="13"/>
  <c r="E314" i="13"/>
  <c r="U314" i="13"/>
  <c r="M315" i="13"/>
  <c r="E316" i="13"/>
  <c r="U316" i="13"/>
  <c r="M317" i="13"/>
  <c r="E318" i="13"/>
  <c r="U318" i="13"/>
  <c r="M319" i="13"/>
  <c r="E320" i="13"/>
  <c r="U320" i="13"/>
  <c r="M321" i="13"/>
  <c r="E322" i="13"/>
  <c r="U322" i="13"/>
  <c r="M323" i="13"/>
  <c r="E324" i="13"/>
  <c r="U324" i="13"/>
  <c r="M325" i="13"/>
  <c r="E326" i="13"/>
  <c r="U326" i="13"/>
  <c r="M327" i="13"/>
  <c r="E328" i="13"/>
  <c r="U328" i="13"/>
  <c r="M329" i="13"/>
  <c r="E330" i="13"/>
  <c r="U330" i="13"/>
  <c r="M331" i="13"/>
  <c r="E332" i="13"/>
  <c r="U332" i="13"/>
  <c r="M333" i="13"/>
  <c r="E334" i="13"/>
  <c r="U334" i="13"/>
  <c r="M335" i="13"/>
  <c r="E336" i="13"/>
  <c r="U336" i="13"/>
  <c r="M337" i="13"/>
  <c r="E338" i="13"/>
  <c r="U338" i="13"/>
  <c r="M339" i="13"/>
  <c r="E340" i="13"/>
  <c r="U340" i="13"/>
  <c r="M341" i="13"/>
  <c r="E342" i="13"/>
  <c r="U342" i="13"/>
  <c r="M343" i="13"/>
  <c r="E344" i="13"/>
  <c r="U344" i="13"/>
  <c r="M345" i="13"/>
  <c r="E346" i="13"/>
  <c r="U346" i="13"/>
  <c r="M347" i="13"/>
  <c r="L251" i="13"/>
  <c r="D254" i="13"/>
  <c r="T256" i="13"/>
  <c r="L259" i="13"/>
  <c r="F261" i="13"/>
  <c r="N262" i="13"/>
  <c r="V263" i="13"/>
  <c r="F265" i="13"/>
  <c r="N266" i="13"/>
  <c r="V267" i="13"/>
  <c r="F269" i="13"/>
  <c r="N270" i="13"/>
  <c r="V271" i="13"/>
  <c r="F273" i="13"/>
  <c r="N274" i="13"/>
  <c r="H275" i="13"/>
  <c r="X275" i="13"/>
  <c r="P276" i="13"/>
  <c r="H277" i="13"/>
  <c r="X277" i="13"/>
  <c r="P278" i="13"/>
  <c r="H279" i="13"/>
  <c r="X279" i="13"/>
  <c r="P280" i="13"/>
  <c r="H281" i="13"/>
  <c r="X281" i="13"/>
  <c r="P282" i="13"/>
  <c r="H283" i="13"/>
  <c r="X283" i="13"/>
  <c r="P284" i="13"/>
  <c r="H285" i="13"/>
  <c r="X285" i="13"/>
  <c r="P286" i="13"/>
  <c r="H287" i="13"/>
  <c r="X287" i="13"/>
  <c r="P288" i="13"/>
  <c r="H289" i="13"/>
  <c r="X289" i="13"/>
  <c r="P290" i="13"/>
  <c r="H291" i="13"/>
  <c r="X291" i="13"/>
  <c r="P292" i="13"/>
  <c r="H293" i="13"/>
  <c r="X293" i="13"/>
  <c r="P294" i="13"/>
  <c r="H295" i="13"/>
  <c r="X295" i="13"/>
  <c r="P296" i="13"/>
  <c r="H297" i="13"/>
  <c r="X297" i="13"/>
  <c r="P298" i="13"/>
  <c r="H299" i="13"/>
  <c r="X299" i="13"/>
  <c r="P300" i="13"/>
  <c r="H301" i="13"/>
  <c r="X301" i="13"/>
  <c r="P302" i="13"/>
  <c r="H303" i="13"/>
  <c r="X303" i="13"/>
  <c r="P304" i="13"/>
  <c r="H305" i="13"/>
  <c r="X305" i="13"/>
  <c r="P306" i="13"/>
  <c r="H307" i="13"/>
  <c r="X307" i="13"/>
  <c r="P308" i="13"/>
  <c r="H309" i="13"/>
  <c r="X309" i="13"/>
  <c r="P310" i="13"/>
  <c r="H311" i="13"/>
  <c r="X311" i="13"/>
  <c r="P312" i="13"/>
  <c r="H313" i="13"/>
  <c r="X313" i="13"/>
  <c r="P314" i="13"/>
  <c r="H315" i="13"/>
  <c r="X315" i="13"/>
  <c r="P316" i="13"/>
  <c r="H317" i="13"/>
  <c r="X317" i="13"/>
  <c r="P318" i="13"/>
  <c r="H319" i="13"/>
  <c r="X319" i="13"/>
  <c r="P320" i="13"/>
  <c r="H321" i="13"/>
  <c r="X321" i="13"/>
  <c r="P322" i="13"/>
  <c r="H323" i="13"/>
  <c r="X323" i="13"/>
  <c r="P324" i="13"/>
  <c r="H325" i="13"/>
  <c r="X325" i="13"/>
  <c r="P326" i="13"/>
  <c r="H327" i="13"/>
  <c r="X327" i="13"/>
  <c r="P328" i="13"/>
  <c r="H329" i="13"/>
  <c r="X329" i="13"/>
  <c r="P330" i="13"/>
  <c r="H331" i="13"/>
  <c r="X331" i="13"/>
  <c r="P332" i="13"/>
  <c r="H333" i="13"/>
  <c r="X333" i="13"/>
  <c r="P334" i="13"/>
  <c r="H335" i="13"/>
  <c r="X335" i="13"/>
  <c r="P336" i="13"/>
  <c r="H337" i="13"/>
  <c r="X337" i="13"/>
  <c r="P338" i="13"/>
  <c r="H339" i="13"/>
  <c r="X339" i="13"/>
  <c r="P340" i="13"/>
  <c r="H341" i="13"/>
  <c r="X341" i="13"/>
  <c r="P342" i="13"/>
  <c r="H343" i="13"/>
  <c r="X343" i="13"/>
  <c r="P344" i="13"/>
  <c r="H345" i="13"/>
  <c r="X345" i="13"/>
  <c r="P346" i="13"/>
  <c r="H347" i="13"/>
  <c r="X347" i="13"/>
  <c r="P348" i="13"/>
  <c r="H349" i="13"/>
  <c r="X349" i="13"/>
  <c r="H251" i="13"/>
  <c r="X253" i="13"/>
  <c r="P256" i="13"/>
  <c r="H259" i="13"/>
  <c r="D261" i="13"/>
  <c r="L262" i="13"/>
  <c r="T263" i="13"/>
  <c r="D265" i="13"/>
  <c r="L266" i="13"/>
  <c r="T267" i="13"/>
  <c r="D269" i="13"/>
  <c r="L270" i="13"/>
  <c r="T271" i="13"/>
  <c r="D273" i="13"/>
  <c r="L274" i="13"/>
  <c r="G275" i="13"/>
  <c r="K277" i="13"/>
  <c r="C280" i="13"/>
  <c r="S282" i="13"/>
  <c r="K285" i="13"/>
  <c r="C288" i="13"/>
  <c r="S290" i="13"/>
  <c r="K293" i="13"/>
  <c r="C296" i="13"/>
  <c r="S298" i="13"/>
  <c r="K301" i="13"/>
  <c r="C304" i="13"/>
  <c r="S306" i="13"/>
  <c r="K309" i="13"/>
  <c r="C312" i="13"/>
  <c r="S314" i="13"/>
  <c r="K317" i="13"/>
  <c r="C320" i="13"/>
  <c r="S322" i="13"/>
  <c r="K325" i="13"/>
  <c r="C328" i="13"/>
  <c r="S330" i="13"/>
  <c r="K333" i="13"/>
  <c r="C336" i="13"/>
  <c r="S338" i="13"/>
  <c r="K341" i="13"/>
  <c r="C344" i="13"/>
  <c r="S346" i="13"/>
  <c r="N348" i="13"/>
  <c r="K349" i="13"/>
  <c r="I350" i="13"/>
  <c r="Y350" i="13"/>
  <c r="Q351" i="13"/>
  <c r="I352" i="13"/>
  <c r="Y352" i="13"/>
  <c r="Q353" i="13"/>
  <c r="I354" i="13"/>
  <c r="Y354" i="13"/>
  <c r="Q355" i="13"/>
  <c r="I356" i="13"/>
  <c r="Y356" i="13"/>
  <c r="Q357" i="13"/>
  <c r="I358" i="13"/>
  <c r="Y358" i="13"/>
  <c r="Q359" i="13"/>
  <c r="I360" i="13"/>
  <c r="Y360" i="13"/>
  <c r="Q361" i="13"/>
  <c r="I362" i="13"/>
  <c r="Y362" i="13"/>
  <c r="Q363" i="13"/>
  <c r="I364" i="13"/>
  <c r="Y364" i="13"/>
  <c r="Q365" i="13"/>
  <c r="I366" i="13"/>
  <c r="Y366" i="13"/>
  <c r="Q367" i="13"/>
  <c r="I368" i="13"/>
  <c r="Y368" i="13"/>
  <c r="Q369" i="13"/>
  <c r="I370" i="13"/>
  <c r="Y370" i="13"/>
  <c r="Q371" i="13"/>
  <c r="I372" i="13"/>
  <c r="Y372" i="13"/>
  <c r="Q373" i="13"/>
  <c r="I374" i="13"/>
  <c r="Y374" i="13"/>
  <c r="Q375" i="13"/>
  <c r="I376" i="13"/>
  <c r="Y376" i="13"/>
  <c r="Q377" i="13"/>
  <c r="I378" i="13"/>
  <c r="Y378" i="13"/>
  <c r="Q379" i="13"/>
  <c r="I380" i="13"/>
  <c r="Y380" i="13"/>
  <c r="Q381" i="13"/>
  <c r="I382" i="13"/>
  <c r="Y382" i="13"/>
  <c r="Q383" i="13"/>
  <c r="I384" i="13"/>
  <c r="Y384" i="13"/>
  <c r="Q385" i="13"/>
  <c r="I386" i="13"/>
  <c r="Y386" i="13"/>
  <c r="Q387" i="13"/>
  <c r="I388" i="13"/>
  <c r="Y388" i="13"/>
  <c r="Q389" i="13"/>
  <c r="I390" i="13"/>
  <c r="Y390" i="13"/>
  <c r="Q391" i="13"/>
  <c r="I392" i="13"/>
  <c r="Y392" i="13"/>
  <c r="Q393" i="13"/>
  <c r="I394" i="13"/>
  <c r="Y394" i="13"/>
  <c r="Q395" i="13"/>
  <c r="K31" i="13"/>
  <c r="B31" i="13"/>
  <c r="W277" i="13"/>
  <c r="O280" i="13"/>
  <c r="G283" i="13"/>
  <c r="W285" i="13"/>
  <c r="O288" i="13"/>
  <c r="G291" i="13"/>
  <c r="W293" i="13"/>
  <c r="O296" i="13"/>
  <c r="G299" i="13"/>
  <c r="W301" i="13"/>
  <c r="O304" i="13"/>
  <c r="G307" i="13"/>
  <c r="W309" i="13"/>
  <c r="O312" i="13"/>
  <c r="G315" i="13"/>
  <c r="W317" i="13"/>
  <c r="O320" i="13"/>
  <c r="G323" i="13"/>
  <c r="W325" i="13"/>
  <c r="O328" i="13"/>
  <c r="G331" i="13"/>
  <c r="W333" i="13"/>
  <c r="O336" i="13"/>
  <c r="G339" i="13"/>
  <c r="W341" i="13"/>
  <c r="O344" i="13"/>
  <c r="G347" i="13"/>
  <c r="R348" i="13"/>
  <c r="O349" i="13"/>
  <c r="L350" i="13"/>
  <c r="D351" i="13"/>
  <c r="T351" i="13"/>
  <c r="L352" i="13"/>
  <c r="D353" i="13"/>
  <c r="T353" i="13"/>
  <c r="L354" i="13"/>
  <c r="D355" i="13"/>
  <c r="T355" i="13"/>
  <c r="L356" i="13"/>
  <c r="D357" i="13"/>
  <c r="T357" i="13"/>
  <c r="L358" i="13"/>
  <c r="D359" i="13"/>
  <c r="T359" i="13"/>
  <c r="L360" i="13"/>
  <c r="D361" i="13"/>
  <c r="T361" i="13"/>
  <c r="L362" i="13"/>
  <c r="D363" i="13"/>
  <c r="T363" i="13"/>
  <c r="L364" i="13"/>
  <c r="D365" i="13"/>
  <c r="T365" i="13"/>
  <c r="L366" i="13"/>
  <c r="D367" i="13"/>
  <c r="T367" i="13"/>
  <c r="L368" i="13"/>
  <c r="D369" i="13"/>
  <c r="T369" i="13"/>
  <c r="L370" i="13"/>
  <c r="D371" i="13"/>
  <c r="T371" i="13"/>
  <c r="L372" i="13"/>
  <c r="D373" i="13"/>
  <c r="T373" i="13"/>
  <c r="L374" i="13"/>
  <c r="D375" i="13"/>
  <c r="T375" i="13"/>
  <c r="L376" i="13"/>
  <c r="D377" i="13"/>
  <c r="T377" i="13"/>
  <c r="L378" i="13"/>
  <c r="D379" i="13"/>
  <c r="T379" i="13"/>
  <c r="L380" i="13"/>
  <c r="D381" i="13"/>
  <c r="T381" i="13"/>
  <c r="L382" i="13"/>
  <c r="D383" i="13"/>
  <c r="T383" i="13"/>
  <c r="L384" i="13"/>
  <c r="D385" i="13"/>
  <c r="T385" i="13"/>
  <c r="L386" i="13"/>
  <c r="D387" i="13"/>
  <c r="T387" i="13"/>
  <c r="L388" i="13"/>
  <c r="D389" i="13"/>
  <c r="T389" i="13"/>
  <c r="L390" i="13"/>
  <c r="D391" i="13"/>
  <c r="T391" i="13"/>
  <c r="L392" i="13"/>
  <c r="D393" i="13"/>
  <c r="T393" i="13"/>
  <c r="L394" i="13"/>
  <c r="D395" i="13"/>
  <c r="T395" i="13"/>
  <c r="N31" i="13"/>
  <c r="S275" i="13"/>
  <c r="K278" i="13"/>
  <c r="C281" i="13"/>
  <c r="S283" i="13"/>
  <c r="K286" i="13"/>
  <c r="C289" i="13"/>
  <c r="S291" i="13"/>
  <c r="K294" i="13"/>
  <c r="C297" i="13"/>
  <c r="S299" i="13"/>
  <c r="K302" i="13"/>
  <c r="C305" i="13"/>
  <c r="S307" i="13"/>
  <c r="K310" i="13"/>
  <c r="C313" i="13"/>
  <c r="S315" i="13"/>
  <c r="K318" i="13"/>
  <c r="C321" i="13"/>
  <c r="S323" i="13"/>
  <c r="K326" i="13"/>
  <c r="C329" i="13"/>
  <c r="S331" i="13"/>
  <c r="K334" i="13"/>
  <c r="C337" i="13"/>
  <c r="S339" i="13"/>
  <c r="K342" i="13"/>
  <c r="C345" i="13"/>
  <c r="S347" i="13"/>
  <c r="V348" i="13"/>
  <c r="S349" i="13"/>
  <c r="O350" i="13"/>
  <c r="G351" i="13"/>
  <c r="W351" i="13"/>
  <c r="O352" i="13"/>
  <c r="G353" i="13"/>
  <c r="W353" i="13"/>
  <c r="O354" i="13"/>
  <c r="G355" i="13"/>
  <c r="W355" i="13"/>
  <c r="O356" i="13"/>
  <c r="G357" i="13"/>
  <c r="W357" i="13"/>
  <c r="O358" i="13"/>
  <c r="G359" i="13"/>
  <c r="W359" i="13"/>
  <c r="O360" i="13"/>
  <c r="G361" i="13"/>
  <c r="W361" i="13"/>
  <c r="O362" i="13"/>
  <c r="G363" i="13"/>
  <c r="W363" i="13"/>
  <c r="O364" i="13"/>
  <c r="G365" i="13"/>
  <c r="W365" i="13"/>
  <c r="O366" i="13"/>
  <c r="G367" i="13"/>
  <c r="W367" i="13"/>
  <c r="O368" i="13"/>
  <c r="G369" i="13"/>
  <c r="W369" i="13"/>
  <c r="O370" i="13"/>
  <c r="G371" i="13"/>
  <c r="W371" i="13"/>
  <c r="O372" i="13"/>
  <c r="G373" i="13"/>
  <c r="W373" i="13"/>
  <c r="O374" i="13"/>
  <c r="G375" i="13"/>
  <c r="W375" i="13"/>
  <c r="O376" i="13"/>
  <c r="G377" i="13"/>
  <c r="W377" i="13"/>
  <c r="O378" i="13"/>
  <c r="G379" i="13"/>
  <c r="W379" i="13"/>
  <c r="O380" i="13"/>
  <c r="G381" i="13"/>
  <c r="W381" i="13"/>
  <c r="O382" i="13"/>
  <c r="G383" i="13"/>
  <c r="W383" i="13"/>
  <c r="O384" i="13"/>
  <c r="G385" i="13"/>
  <c r="W385" i="13"/>
  <c r="O386" i="13"/>
  <c r="G387" i="13"/>
  <c r="W387" i="13"/>
  <c r="O388" i="13"/>
  <c r="G389" i="13"/>
  <c r="W389" i="13"/>
  <c r="O390" i="13"/>
  <c r="G391" i="13"/>
  <c r="W391" i="13"/>
  <c r="O392" i="13"/>
  <c r="G393" i="13"/>
  <c r="W393" i="13"/>
  <c r="O394" i="13"/>
  <c r="G395" i="13"/>
  <c r="W395" i="13"/>
  <c r="Q31" i="13"/>
  <c r="G276" i="13"/>
  <c r="W278" i="13"/>
  <c r="O281" i="13"/>
  <c r="G284" i="13"/>
  <c r="W286" i="13"/>
  <c r="O289" i="13"/>
  <c r="G292" i="13"/>
  <c r="W294" i="13"/>
  <c r="O297" i="13"/>
  <c r="G300" i="13"/>
  <c r="W302" i="13"/>
  <c r="O305" i="13"/>
  <c r="G308" i="13"/>
  <c r="W310" i="13"/>
  <c r="O313" i="13"/>
  <c r="G316" i="13"/>
  <c r="W318" i="13"/>
  <c r="O321" i="13"/>
  <c r="G324" i="13"/>
  <c r="W326" i="13"/>
  <c r="O329" i="13"/>
  <c r="G332" i="13"/>
  <c r="W334" i="13"/>
  <c r="O337" i="13"/>
  <c r="G340" i="13"/>
  <c r="W342" i="13"/>
  <c r="O345" i="13"/>
  <c r="C348" i="13"/>
  <c r="B349" i="13"/>
  <c r="W349" i="13"/>
  <c r="R350" i="13"/>
  <c r="J351" i="13"/>
  <c r="B352" i="13"/>
  <c r="R352" i="13"/>
  <c r="J353" i="13"/>
  <c r="B354" i="13"/>
  <c r="R354" i="13"/>
  <c r="J355" i="13"/>
  <c r="B356" i="13"/>
  <c r="R356" i="13"/>
  <c r="J357" i="13"/>
  <c r="B358" i="13"/>
  <c r="R358" i="13"/>
  <c r="J359" i="13"/>
  <c r="B360" i="13"/>
  <c r="R360" i="13"/>
  <c r="J361" i="13"/>
  <c r="B362" i="13"/>
  <c r="R362" i="13"/>
  <c r="J363" i="13"/>
  <c r="B364" i="13"/>
  <c r="R364" i="13"/>
  <c r="J365" i="13"/>
  <c r="B366" i="13"/>
  <c r="R366" i="13"/>
  <c r="J367" i="13"/>
  <c r="B368" i="13"/>
  <c r="R368" i="13"/>
  <c r="J369" i="13"/>
  <c r="B370" i="13"/>
  <c r="R370" i="13"/>
  <c r="J371" i="13"/>
  <c r="B372" i="13"/>
  <c r="R372" i="13"/>
  <c r="J373" i="13"/>
  <c r="B374" i="13"/>
  <c r="R374" i="13"/>
  <c r="J375" i="13"/>
  <c r="B376" i="13"/>
  <c r="R376" i="13"/>
  <c r="J377" i="13"/>
  <c r="B378" i="13"/>
  <c r="R378" i="13"/>
  <c r="J379" i="13"/>
  <c r="B380" i="13"/>
  <c r="R380" i="13"/>
  <c r="J381" i="13"/>
  <c r="B382" i="13"/>
  <c r="R382" i="13"/>
  <c r="J383" i="13"/>
  <c r="B384" i="13"/>
  <c r="R384" i="13"/>
  <c r="J385" i="13"/>
  <c r="B386" i="13"/>
  <c r="R386" i="13"/>
  <c r="J387" i="13"/>
  <c r="B388" i="13"/>
  <c r="R388" i="13"/>
  <c r="J389" i="13"/>
  <c r="B390" i="13"/>
  <c r="R390" i="13"/>
  <c r="J391" i="13"/>
  <c r="B392" i="13"/>
  <c r="R392" i="13"/>
  <c r="J393" i="13"/>
  <c r="B394" i="13"/>
  <c r="R394" i="13"/>
  <c r="J395" i="13"/>
  <c r="D31" i="13"/>
  <c r="T31" i="13"/>
  <c r="R379" i="13"/>
  <c r="R385" i="13"/>
  <c r="B387" i="13"/>
  <c r="J388" i="13"/>
  <c r="J390" i="13"/>
  <c r="J392" i="13"/>
  <c r="L31" i="13"/>
  <c r="W292" i="13"/>
  <c r="V352" i="13"/>
  <c r="F356" i="13"/>
  <c r="F358" i="13"/>
  <c r="F360" i="13"/>
  <c r="N367" i="13"/>
  <c r="V370" i="13"/>
  <c r="N373" i="13"/>
  <c r="N375" i="13"/>
  <c r="F378" i="13"/>
  <c r="F380" i="13"/>
  <c r="V382" i="13"/>
  <c r="V384" i="13"/>
  <c r="V386" i="13"/>
  <c r="N387" i="13"/>
  <c r="N389" i="13"/>
  <c r="N391" i="13"/>
  <c r="Y238" i="13"/>
  <c r="Q241" i="13"/>
  <c r="I244" i="13"/>
  <c r="Y246" i="13"/>
  <c r="Q249" i="13"/>
  <c r="I252" i="13"/>
  <c r="Y254" i="13"/>
  <c r="Q257" i="13"/>
  <c r="I260" i="13"/>
  <c r="Y262" i="13"/>
  <c r="Q265" i="13"/>
  <c r="I268" i="13"/>
  <c r="Y270" i="13"/>
  <c r="Q273" i="13"/>
  <c r="T183" i="13"/>
  <c r="V189" i="13"/>
  <c r="F195" i="13"/>
  <c r="P198" i="13"/>
  <c r="H201" i="13"/>
  <c r="X203" i="13"/>
  <c r="P206" i="13"/>
  <c r="H209" i="13"/>
  <c r="X211" i="13"/>
  <c r="P214" i="13"/>
  <c r="H217" i="13"/>
  <c r="P219" i="13"/>
  <c r="X220" i="13"/>
  <c r="H222" i="13"/>
  <c r="P223" i="13"/>
  <c r="X224" i="13"/>
  <c r="H226" i="13"/>
  <c r="P227" i="13"/>
  <c r="X228" i="13"/>
  <c r="H230" i="13"/>
  <c r="P231" i="13"/>
  <c r="X232" i="13"/>
  <c r="H234" i="13"/>
  <c r="P235" i="13"/>
  <c r="X236" i="13"/>
  <c r="H238" i="13"/>
  <c r="P239" i="13"/>
  <c r="X240" i="13"/>
  <c r="H242" i="13"/>
  <c r="P243" i="13"/>
  <c r="X244" i="13"/>
  <c r="H246" i="13"/>
  <c r="P247" i="13"/>
  <c r="X248" i="13"/>
  <c r="H250" i="13"/>
  <c r="H182" i="13"/>
  <c r="L186" i="13"/>
  <c r="D189" i="13"/>
  <c r="T191" i="13"/>
  <c r="L194" i="13"/>
  <c r="W196" i="13"/>
  <c r="G198" i="13"/>
  <c r="O199" i="13"/>
  <c r="W200" i="13"/>
  <c r="G202" i="13"/>
  <c r="O203" i="13"/>
  <c r="W204" i="13"/>
  <c r="G206" i="13"/>
  <c r="O207" i="13"/>
  <c r="W208" i="13"/>
  <c r="G210" i="13"/>
  <c r="O211" i="13"/>
  <c r="W212" i="13"/>
  <c r="G214" i="13"/>
  <c r="O215" i="13"/>
  <c r="W216" i="13"/>
  <c r="G218" i="13"/>
  <c r="O219" i="13"/>
  <c r="W220" i="13"/>
  <c r="G222" i="13"/>
  <c r="O223" i="13"/>
  <c r="W224" i="13"/>
  <c r="G226" i="13"/>
  <c r="O227" i="13"/>
  <c r="W228" i="13"/>
  <c r="G230" i="13"/>
  <c r="O231" i="13"/>
  <c r="W232" i="13"/>
  <c r="G234" i="13"/>
  <c r="O235" i="13"/>
  <c r="W236" i="13"/>
  <c r="G238" i="13"/>
  <c r="O239" i="13"/>
  <c r="W240" i="13"/>
  <c r="G242" i="13"/>
  <c r="O243" i="13"/>
  <c r="W244" i="13"/>
  <c r="G246" i="13"/>
  <c r="O247" i="13"/>
  <c r="W248" i="13"/>
  <c r="G250" i="13"/>
  <c r="O251" i="13"/>
  <c r="W252" i="13"/>
  <c r="G254" i="13"/>
  <c r="O255" i="13"/>
  <c r="W256" i="13"/>
  <c r="G258" i="13"/>
  <c r="O259" i="13"/>
  <c r="W260" i="13"/>
  <c r="G262" i="13"/>
  <c r="O263" i="13"/>
  <c r="W264" i="13"/>
  <c r="G266" i="13"/>
  <c r="O267" i="13"/>
  <c r="W268" i="13"/>
  <c r="G270" i="13"/>
  <c r="O271" i="13"/>
  <c r="W272" i="13"/>
  <c r="G274" i="13"/>
  <c r="D255" i="13"/>
  <c r="J260" i="13"/>
  <c r="B263" i="13"/>
  <c r="R265" i="13"/>
  <c r="J268" i="13"/>
  <c r="B271" i="13"/>
  <c r="R273" i="13"/>
  <c r="N275" i="13"/>
  <c r="V276" i="13"/>
  <c r="F278" i="13"/>
  <c r="N279" i="13"/>
  <c r="V280" i="13"/>
  <c r="F282" i="13"/>
  <c r="N283" i="13"/>
  <c r="V284" i="13"/>
  <c r="F286" i="13"/>
  <c r="N287" i="13"/>
  <c r="V288" i="13"/>
  <c r="F290" i="13"/>
  <c r="N291" i="13"/>
  <c r="V292" i="13"/>
  <c r="F294" i="13"/>
  <c r="N295" i="13"/>
  <c r="V296" i="13"/>
  <c r="F298" i="13"/>
  <c r="N299" i="13"/>
  <c r="V300" i="13"/>
  <c r="F302" i="13"/>
  <c r="N303" i="13"/>
  <c r="V304" i="13"/>
  <c r="F306" i="13"/>
  <c r="N307" i="13"/>
  <c r="V308" i="13"/>
  <c r="F310" i="13"/>
  <c r="N311" i="13"/>
  <c r="V312" i="13"/>
  <c r="V313" i="13"/>
  <c r="N314" i="13"/>
  <c r="F315" i="13"/>
  <c r="V315" i="13"/>
  <c r="N316" i="13"/>
  <c r="F317" i="13"/>
  <c r="V317" i="13"/>
  <c r="N318" i="13"/>
  <c r="F319" i="13"/>
  <c r="V319" i="13"/>
  <c r="N320" i="13"/>
  <c r="F321" i="13"/>
  <c r="V321" i="13"/>
  <c r="N322" i="13"/>
  <c r="F323" i="13"/>
  <c r="V323" i="13"/>
  <c r="N324" i="13"/>
  <c r="F325" i="13"/>
  <c r="V325" i="13"/>
  <c r="N326" i="13"/>
  <c r="F327" i="13"/>
  <c r="V327" i="13"/>
  <c r="N328" i="13"/>
  <c r="F329" i="13"/>
  <c r="V329" i="13"/>
  <c r="N330" i="13"/>
  <c r="F331" i="13"/>
  <c r="V331" i="13"/>
  <c r="N332" i="13"/>
  <c r="F333" i="13"/>
  <c r="V333" i="13"/>
  <c r="N334" i="13"/>
  <c r="F335" i="13"/>
  <c r="V335" i="13"/>
  <c r="N336" i="13"/>
  <c r="F337" i="13"/>
  <c r="V337" i="13"/>
  <c r="N338" i="13"/>
  <c r="F339" i="13"/>
  <c r="V339" i="13"/>
  <c r="N340" i="13"/>
  <c r="F341" i="13"/>
  <c r="V341" i="13"/>
  <c r="N342" i="13"/>
  <c r="F343" i="13"/>
  <c r="V343" i="13"/>
  <c r="N344" i="13"/>
  <c r="F345" i="13"/>
  <c r="V345" i="13"/>
  <c r="N346" i="13"/>
  <c r="F347" i="13"/>
  <c r="V347" i="13"/>
  <c r="P251" i="13"/>
  <c r="H254" i="13"/>
  <c r="X256" i="13"/>
  <c r="P259" i="13"/>
  <c r="H261" i="13"/>
  <c r="P262" i="13"/>
  <c r="X263" i="13"/>
  <c r="H265" i="13"/>
  <c r="P266" i="13"/>
  <c r="X267" i="13"/>
  <c r="H269" i="13"/>
  <c r="P270" i="13"/>
  <c r="X271" i="13"/>
  <c r="H273" i="13"/>
  <c r="O274" i="13"/>
  <c r="I275" i="13"/>
  <c r="Y275" i="13"/>
  <c r="Q276" i="13"/>
  <c r="I277" i="13"/>
  <c r="Y277" i="13"/>
  <c r="Q278" i="13"/>
  <c r="I279" i="13"/>
  <c r="Y279" i="13"/>
  <c r="Q280" i="13"/>
  <c r="I281" i="13"/>
  <c r="Y281" i="13"/>
  <c r="Q282" i="13"/>
  <c r="I283" i="13"/>
  <c r="Y283" i="13"/>
  <c r="Q284" i="13"/>
  <c r="I285" i="13"/>
  <c r="Y285" i="13"/>
  <c r="Q286" i="13"/>
  <c r="I287" i="13"/>
  <c r="Y287" i="13"/>
  <c r="Q288" i="13"/>
  <c r="I289" i="13"/>
  <c r="Y289" i="13"/>
  <c r="Q290" i="13"/>
  <c r="I291" i="13"/>
  <c r="Y291" i="13"/>
  <c r="Q292" i="13"/>
  <c r="I293" i="13"/>
  <c r="Y293" i="13"/>
  <c r="Q294" i="13"/>
  <c r="I295" i="13"/>
  <c r="Y295" i="13"/>
  <c r="Q296" i="13"/>
  <c r="I297" i="13"/>
  <c r="Y297" i="13"/>
  <c r="Q298" i="13"/>
  <c r="I299" i="13"/>
  <c r="Y299" i="13"/>
  <c r="Q300" i="13"/>
  <c r="I301" i="13"/>
  <c r="Y301" i="13"/>
  <c r="Q302" i="13"/>
  <c r="I303" i="13"/>
  <c r="Y303" i="13"/>
  <c r="Q304" i="13"/>
  <c r="I305" i="13"/>
  <c r="Y305" i="13"/>
  <c r="Q306" i="13"/>
  <c r="I307" i="13"/>
  <c r="Y307" i="13"/>
  <c r="Q308" i="13"/>
  <c r="I309" i="13"/>
  <c r="Y309" i="13"/>
  <c r="Q310" i="13"/>
  <c r="I311" i="13"/>
  <c r="Y311" i="13"/>
  <c r="Q312" i="13"/>
  <c r="I313" i="13"/>
  <c r="Y313" i="13"/>
  <c r="Q314" i="13"/>
  <c r="I315" i="13"/>
  <c r="Y315" i="13"/>
  <c r="Q316" i="13"/>
  <c r="I317" i="13"/>
  <c r="Y317" i="13"/>
  <c r="Q318" i="13"/>
  <c r="I319" i="13"/>
  <c r="Y319" i="13"/>
  <c r="Q320" i="13"/>
  <c r="I321" i="13"/>
  <c r="Y321" i="13"/>
  <c r="Q322" i="13"/>
  <c r="I323" i="13"/>
  <c r="Y323" i="13"/>
  <c r="Q324" i="13"/>
  <c r="I325" i="13"/>
  <c r="Y325" i="13"/>
  <c r="Q326" i="13"/>
  <c r="I327" i="13"/>
  <c r="Y327" i="13"/>
  <c r="Q328" i="13"/>
  <c r="I329" i="13"/>
  <c r="Y329" i="13"/>
  <c r="Q330" i="13"/>
  <c r="I331" i="13"/>
  <c r="Y331" i="13"/>
  <c r="Q332" i="13"/>
  <c r="I333" i="13"/>
  <c r="Y333" i="13"/>
  <c r="Q334" i="13"/>
  <c r="I335" i="13"/>
  <c r="Y335" i="13"/>
  <c r="Q336" i="13"/>
  <c r="I337" i="13"/>
  <c r="Y337" i="13"/>
  <c r="Q338" i="13"/>
  <c r="I339" i="13"/>
  <c r="Y339" i="13"/>
  <c r="Q340" i="13"/>
  <c r="I341" i="13"/>
  <c r="Y341" i="13"/>
  <c r="Q342" i="13"/>
  <c r="I343" i="13"/>
  <c r="Y343" i="13"/>
  <c r="Q344" i="13"/>
  <c r="I345" i="13"/>
  <c r="Y345" i="13"/>
  <c r="Q346" i="13"/>
  <c r="I347" i="13"/>
  <c r="T250" i="13"/>
  <c r="L253" i="13"/>
  <c r="D256" i="13"/>
  <c r="T258" i="13"/>
  <c r="V260" i="13"/>
  <c r="F262" i="13"/>
  <c r="N263" i="13"/>
  <c r="V264" i="13"/>
  <c r="F266" i="13"/>
  <c r="N267" i="13"/>
  <c r="V268" i="13"/>
  <c r="F270" i="13"/>
  <c r="N271" i="13"/>
  <c r="V272" i="13"/>
  <c r="F274" i="13"/>
  <c r="D275" i="13"/>
  <c r="T275" i="13"/>
  <c r="L276" i="13"/>
  <c r="D277" i="13"/>
  <c r="T277" i="13"/>
  <c r="L278" i="13"/>
  <c r="D279" i="13"/>
  <c r="T279" i="13"/>
  <c r="L280" i="13"/>
  <c r="D281" i="13"/>
  <c r="T281" i="13"/>
  <c r="L282" i="13"/>
  <c r="D283" i="13"/>
  <c r="T283" i="13"/>
  <c r="L284" i="13"/>
  <c r="D285" i="13"/>
  <c r="T285" i="13"/>
  <c r="L286" i="13"/>
  <c r="D287" i="13"/>
  <c r="T287" i="13"/>
  <c r="L288" i="13"/>
  <c r="D289" i="13"/>
  <c r="T289" i="13"/>
  <c r="L290" i="13"/>
  <c r="D291" i="13"/>
  <c r="T291" i="13"/>
  <c r="L292" i="13"/>
  <c r="D293" i="13"/>
  <c r="T293" i="13"/>
  <c r="L294" i="13"/>
  <c r="D295" i="13"/>
  <c r="T295" i="13"/>
  <c r="L296" i="13"/>
  <c r="D297" i="13"/>
  <c r="T297" i="13"/>
  <c r="L298" i="13"/>
  <c r="D299" i="13"/>
  <c r="T299" i="13"/>
  <c r="L300" i="13"/>
  <c r="D301" i="13"/>
  <c r="T301" i="13"/>
  <c r="L302" i="13"/>
  <c r="D303" i="13"/>
  <c r="T303" i="13"/>
  <c r="L304" i="13"/>
  <c r="D305" i="13"/>
  <c r="T305" i="13"/>
  <c r="L306" i="13"/>
  <c r="D307" i="13"/>
  <c r="T307" i="13"/>
  <c r="L308" i="13"/>
  <c r="D309" i="13"/>
  <c r="T309" i="13"/>
  <c r="L310" i="13"/>
  <c r="D311" i="13"/>
  <c r="T311" i="13"/>
  <c r="L312" i="13"/>
  <c r="D313" i="13"/>
  <c r="T313" i="13"/>
  <c r="L314" i="13"/>
  <c r="D315" i="13"/>
  <c r="T315" i="13"/>
  <c r="L316" i="13"/>
  <c r="D317" i="13"/>
  <c r="T317" i="13"/>
  <c r="L318" i="13"/>
  <c r="D319" i="13"/>
  <c r="T319" i="13"/>
  <c r="L320" i="13"/>
  <c r="D321" i="13"/>
  <c r="T321" i="13"/>
  <c r="L322" i="13"/>
  <c r="D323" i="13"/>
  <c r="T323" i="13"/>
  <c r="L324" i="13"/>
  <c r="D325" i="13"/>
  <c r="T325" i="13"/>
  <c r="L326" i="13"/>
  <c r="D327" i="13"/>
  <c r="T327" i="13"/>
  <c r="L328" i="13"/>
  <c r="D329" i="13"/>
  <c r="T329" i="13"/>
  <c r="L330" i="13"/>
  <c r="D331" i="13"/>
  <c r="T331" i="13"/>
  <c r="L332" i="13"/>
  <c r="D333" i="13"/>
  <c r="T333" i="13"/>
  <c r="L334" i="13"/>
  <c r="D335" i="13"/>
  <c r="T335" i="13"/>
  <c r="L336" i="13"/>
  <c r="D337" i="13"/>
  <c r="T337" i="13"/>
  <c r="L338" i="13"/>
  <c r="D339" i="13"/>
  <c r="T339" i="13"/>
  <c r="L340" i="13"/>
  <c r="D341" i="13"/>
  <c r="T341" i="13"/>
  <c r="L342" i="13"/>
  <c r="D343" i="13"/>
  <c r="T343" i="13"/>
  <c r="L344" i="13"/>
  <c r="D345" i="13"/>
  <c r="T345" i="13"/>
  <c r="L346" i="13"/>
  <c r="D347" i="13"/>
  <c r="T347" i="13"/>
  <c r="L348" i="13"/>
  <c r="D349" i="13"/>
  <c r="T349" i="13"/>
  <c r="P250" i="13"/>
  <c r="H253" i="13"/>
  <c r="X255" i="13"/>
  <c r="P258" i="13"/>
  <c r="T260" i="13"/>
  <c r="D262" i="13"/>
  <c r="L263" i="13"/>
  <c r="T264" i="13"/>
  <c r="D266" i="13"/>
  <c r="L267" i="13"/>
  <c r="T268" i="13"/>
  <c r="D270" i="13"/>
  <c r="L271" i="13"/>
  <c r="T272" i="13"/>
  <c r="D274" i="13"/>
  <c r="C275" i="13"/>
  <c r="S276" i="13"/>
  <c r="K279" i="13"/>
  <c r="C282" i="13"/>
  <c r="S284" i="13"/>
  <c r="K287" i="13"/>
  <c r="C290" i="13"/>
  <c r="S292" i="13"/>
  <c r="K295" i="13"/>
  <c r="C298" i="13"/>
  <c r="S300" i="13"/>
  <c r="K303" i="13"/>
  <c r="C306" i="13"/>
  <c r="S308" i="13"/>
  <c r="K311" i="13"/>
  <c r="C314" i="13"/>
  <c r="S316" i="13"/>
  <c r="K319" i="13"/>
  <c r="C322" i="13"/>
  <c r="S324" i="13"/>
  <c r="K327" i="13"/>
  <c r="C330" i="13"/>
  <c r="S332" i="13"/>
  <c r="K335" i="13"/>
  <c r="C338" i="13"/>
  <c r="S340" i="13"/>
  <c r="K343" i="13"/>
  <c r="C346" i="13"/>
  <c r="I348" i="13"/>
  <c r="F349" i="13"/>
  <c r="C350" i="13"/>
  <c r="U350" i="13"/>
  <c r="M351" i="13"/>
  <c r="E352" i="13"/>
  <c r="U352" i="13"/>
  <c r="M353" i="13"/>
  <c r="E354" i="13"/>
  <c r="U354" i="13"/>
  <c r="M355" i="13"/>
  <c r="E356" i="13"/>
  <c r="U356" i="13"/>
  <c r="M357" i="13"/>
  <c r="E358" i="13"/>
  <c r="U358" i="13"/>
  <c r="M359" i="13"/>
  <c r="E360" i="13"/>
  <c r="U360" i="13"/>
  <c r="M361" i="13"/>
  <c r="E362" i="13"/>
  <c r="U362" i="13"/>
  <c r="M363" i="13"/>
  <c r="E364" i="13"/>
  <c r="U364" i="13"/>
  <c r="M365" i="13"/>
  <c r="E366" i="13"/>
  <c r="U366" i="13"/>
  <c r="M367" i="13"/>
  <c r="E368" i="13"/>
  <c r="U368" i="13"/>
  <c r="M369" i="13"/>
  <c r="E370" i="13"/>
  <c r="U370" i="13"/>
  <c r="M371" i="13"/>
  <c r="E372" i="13"/>
  <c r="U372" i="13"/>
  <c r="M373" i="13"/>
  <c r="E374" i="13"/>
  <c r="U374" i="13"/>
  <c r="M375" i="13"/>
  <c r="E376" i="13"/>
  <c r="U376" i="13"/>
  <c r="M377" i="13"/>
  <c r="E378" i="13"/>
  <c r="U378" i="13"/>
  <c r="M379" i="13"/>
  <c r="E380" i="13"/>
  <c r="U380" i="13"/>
  <c r="M381" i="13"/>
  <c r="E382" i="13"/>
  <c r="U382" i="13"/>
  <c r="M383" i="13"/>
  <c r="E384" i="13"/>
  <c r="U384" i="13"/>
  <c r="M385" i="13"/>
  <c r="E386" i="13"/>
  <c r="U386" i="13"/>
  <c r="M387" i="13"/>
  <c r="E388" i="13"/>
  <c r="U388" i="13"/>
  <c r="M389" i="13"/>
  <c r="E390" i="13"/>
  <c r="U390" i="13"/>
  <c r="M391" i="13"/>
  <c r="E392" i="13"/>
  <c r="U392" i="13"/>
  <c r="M393" i="13"/>
  <c r="E394" i="13"/>
  <c r="U394" i="13"/>
  <c r="M395" i="13"/>
  <c r="G31" i="13"/>
  <c r="W31" i="13"/>
  <c r="G277" i="13"/>
  <c r="W279" i="13"/>
  <c r="O282" i="13"/>
  <c r="G285" i="13"/>
  <c r="W287" i="13"/>
  <c r="O290" i="13"/>
  <c r="G293" i="13"/>
  <c r="W295" i="13"/>
  <c r="O298" i="13"/>
  <c r="G301" i="13"/>
  <c r="W303" i="13"/>
  <c r="O306" i="13"/>
  <c r="G309" i="13"/>
  <c r="W311" i="13"/>
  <c r="O314" i="13"/>
  <c r="G317" i="13"/>
  <c r="W319" i="13"/>
  <c r="O322" i="13"/>
  <c r="G325" i="13"/>
  <c r="W327" i="13"/>
  <c r="O330" i="13"/>
  <c r="G333" i="13"/>
  <c r="W335" i="13"/>
  <c r="O338" i="13"/>
  <c r="G341" i="13"/>
  <c r="W343" i="13"/>
  <c r="O346" i="13"/>
  <c r="M348" i="13"/>
  <c r="J349" i="13"/>
  <c r="G350" i="13"/>
  <c r="X350" i="13"/>
  <c r="P351" i="13"/>
  <c r="H352" i="13"/>
  <c r="X352" i="13"/>
  <c r="P353" i="13"/>
  <c r="H354" i="13"/>
  <c r="X354" i="13"/>
  <c r="P355" i="13"/>
  <c r="H356" i="13"/>
  <c r="X356" i="13"/>
  <c r="P357" i="13"/>
  <c r="H358" i="13"/>
  <c r="X358" i="13"/>
  <c r="P359" i="13"/>
  <c r="H360" i="13"/>
  <c r="X360" i="13"/>
  <c r="P361" i="13"/>
  <c r="H362" i="13"/>
  <c r="X362" i="13"/>
  <c r="P363" i="13"/>
  <c r="H364" i="13"/>
  <c r="X364" i="13"/>
  <c r="P365" i="13"/>
  <c r="H366" i="13"/>
  <c r="X366" i="13"/>
  <c r="P367" i="13"/>
  <c r="H368" i="13"/>
  <c r="X368" i="13"/>
  <c r="P369" i="13"/>
  <c r="H370" i="13"/>
  <c r="X370" i="13"/>
  <c r="P371" i="13"/>
  <c r="H372" i="13"/>
  <c r="X372" i="13"/>
  <c r="P373" i="13"/>
  <c r="H374" i="13"/>
  <c r="X374" i="13"/>
  <c r="P375" i="13"/>
  <c r="H376" i="13"/>
  <c r="X376" i="13"/>
  <c r="P377" i="13"/>
  <c r="H378" i="13"/>
  <c r="X378" i="13"/>
  <c r="P379" i="13"/>
  <c r="H380" i="13"/>
  <c r="X380" i="13"/>
  <c r="P381" i="13"/>
  <c r="H382" i="13"/>
  <c r="X382" i="13"/>
  <c r="P383" i="13"/>
  <c r="H384" i="13"/>
  <c r="X384" i="13"/>
  <c r="P385" i="13"/>
  <c r="H386" i="13"/>
  <c r="X386" i="13"/>
  <c r="P387" i="13"/>
  <c r="H388" i="13"/>
  <c r="X388" i="13"/>
  <c r="P389" i="13"/>
  <c r="H390" i="13"/>
  <c r="X390" i="13"/>
  <c r="P391" i="13"/>
  <c r="H392" i="13"/>
  <c r="X392" i="13"/>
  <c r="P393" i="13"/>
  <c r="H394" i="13"/>
  <c r="X394" i="13"/>
  <c r="P395" i="13"/>
  <c r="J31" i="13"/>
  <c r="C31" i="13"/>
  <c r="S277" i="13"/>
  <c r="K280" i="13"/>
  <c r="C283" i="13"/>
  <c r="S285" i="13"/>
  <c r="K288" i="13"/>
  <c r="C291" i="13"/>
  <c r="S293" i="13"/>
  <c r="K296" i="13"/>
  <c r="C299" i="13"/>
  <c r="S301" i="13"/>
  <c r="K304" i="13"/>
  <c r="C307" i="13"/>
  <c r="S309" i="13"/>
  <c r="K312" i="13"/>
  <c r="C315" i="13"/>
  <c r="S317" i="13"/>
  <c r="K320" i="13"/>
  <c r="C323" i="13"/>
  <c r="S325" i="13"/>
  <c r="K328" i="13"/>
  <c r="C331" i="13"/>
  <c r="S333" i="13"/>
  <c r="K336" i="13"/>
  <c r="C339" i="13"/>
  <c r="S341" i="13"/>
  <c r="K344" i="13"/>
  <c r="C347" i="13"/>
  <c r="Q348" i="13"/>
  <c r="N349" i="13"/>
  <c r="K350" i="13"/>
  <c r="C351" i="13"/>
  <c r="S351" i="13"/>
  <c r="K352" i="13"/>
  <c r="C353" i="13"/>
  <c r="S353" i="13"/>
  <c r="K354" i="13"/>
  <c r="C355" i="13"/>
  <c r="S355" i="13"/>
  <c r="K356" i="13"/>
  <c r="C357" i="13"/>
  <c r="S357" i="13"/>
  <c r="K358" i="13"/>
  <c r="C359" i="13"/>
  <c r="S359" i="13"/>
  <c r="K360" i="13"/>
  <c r="C361" i="13"/>
  <c r="S361" i="13"/>
  <c r="K362" i="13"/>
  <c r="C363" i="13"/>
  <c r="S363" i="13"/>
  <c r="K364" i="13"/>
  <c r="C365" i="13"/>
  <c r="S365" i="13"/>
  <c r="K366" i="13"/>
  <c r="C367" i="13"/>
  <c r="S367" i="13"/>
  <c r="K368" i="13"/>
  <c r="C369" i="13"/>
  <c r="S369" i="13"/>
  <c r="K370" i="13"/>
  <c r="C371" i="13"/>
  <c r="S371" i="13"/>
  <c r="K372" i="13"/>
  <c r="C373" i="13"/>
  <c r="S373" i="13"/>
  <c r="K374" i="13"/>
  <c r="C375" i="13"/>
  <c r="S375" i="13"/>
  <c r="K376" i="13"/>
  <c r="C377" i="13"/>
  <c r="S377" i="13"/>
  <c r="K378" i="13"/>
  <c r="C379" i="13"/>
  <c r="S379" i="13"/>
  <c r="K380" i="13"/>
  <c r="C381" i="13"/>
  <c r="S381" i="13"/>
  <c r="K382" i="13"/>
  <c r="C383" i="13"/>
  <c r="S383" i="13"/>
  <c r="K384" i="13"/>
  <c r="C385" i="13"/>
  <c r="S385" i="13"/>
  <c r="K386" i="13"/>
  <c r="C387" i="13"/>
  <c r="S387" i="13"/>
  <c r="K388" i="13"/>
  <c r="C389" i="13"/>
  <c r="S389" i="13"/>
  <c r="K390" i="13"/>
  <c r="C391" i="13"/>
  <c r="S391" i="13"/>
  <c r="K392" i="13"/>
  <c r="C393" i="13"/>
  <c r="S393" i="13"/>
  <c r="K394" i="13"/>
  <c r="C395" i="13"/>
  <c r="S395" i="13"/>
  <c r="M31" i="13"/>
  <c r="O275" i="13"/>
  <c r="G278" i="13"/>
  <c r="W280" i="13"/>
  <c r="O283" i="13"/>
  <c r="G286" i="13"/>
  <c r="W288" i="13"/>
  <c r="O291" i="13"/>
  <c r="G294" i="13"/>
  <c r="W296" i="13"/>
  <c r="O299" i="13"/>
  <c r="G302" i="13"/>
  <c r="W304" i="13"/>
  <c r="O307" i="13"/>
  <c r="G310" i="13"/>
  <c r="W312" i="13"/>
  <c r="O315" i="13"/>
  <c r="G318" i="13"/>
  <c r="W320" i="13"/>
  <c r="O323" i="13"/>
  <c r="G326" i="13"/>
  <c r="W328" i="13"/>
  <c r="O331" i="13"/>
  <c r="G334" i="13"/>
  <c r="W336" i="13"/>
  <c r="O339" i="13"/>
  <c r="G342" i="13"/>
  <c r="W344" i="13"/>
  <c r="O347" i="13"/>
  <c r="U348" i="13"/>
  <c r="R349" i="13"/>
  <c r="N350" i="13"/>
  <c r="F351" i="13"/>
  <c r="V351" i="13"/>
  <c r="N352" i="13"/>
  <c r="F353" i="13"/>
  <c r="V353" i="13"/>
  <c r="N354" i="13"/>
  <c r="F355" i="13"/>
  <c r="V355" i="13"/>
  <c r="N356" i="13"/>
  <c r="F357" i="13"/>
  <c r="V357" i="13"/>
  <c r="N358" i="13"/>
  <c r="F359" i="13"/>
  <c r="V359" i="13"/>
  <c r="N360" i="13"/>
  <c r="F361" i="13"/>
  <c r="V361" i="13"/>
  <c r="N362" i="13"/>
  <c r="F363" i="13"/>
  <c r="V363" i="13"/>
  <c r="N364" i="13"/>
  <c r="F365" i="13"/>
  <c r="V365" i="13"/>
  <c r="N366" i="13"/>
  <c r="F367" i="13"/>
  <c r="V367" i="13"/>
  <c r="N368" i="13"/>
  <c r="F369" i="13"/>
  <c r="V369" i="13"/>
  <c r="N370" i="13"/>
  <c r="F371" i="13"/>
  <c r="V371" i="13"/>
  <c r="N372" i="13"/>
  <c r="F373" i="13"/>
  <c r="V373" i="13"/>
  <c r="N374" i="13"/>
  <c r="F375" i="13"/>
  <c r="V375" i="13"/>
  <c r="N376" i="13"/>
  <c r="F377" i="13"/>
  <c r="V377" i="13"/>
  <c r="N378" i="13"/>
  <c r="F379" i="13"/>
  <c r="V379" i="13"/>
  <c r="N380" i="13"/>
  <c r="F381" i="13"/>
  <c r="V381" i="13"/>
  <c r="N382" i="13"/>
  <c r="F383" i="13"/>
  <c r="V383" i="13"/>
  <c r="N384" i="13"/>
  <c r="F385" i="13"/>
  <c r="V385" i="13"/>
  <c r="N386" i="13"/>
  <c r="F387" i="13"/>
  <c r="V387" i="13"/>
  <c r="N388" i="13"/>
  <c r="F389" i="13"/>
  <c r="V389" i="13"/>
  <c r="N390" i="13"/>
  <c r="F391" i="13"/>
  <c r="V391" i="13"/>
  <c r="N392" i="13"/>
  <c r="F393" i="13"/>
  <c r="V393" i="13"/>
  <c r="N394" i="13"/>
  <c r="F395" i="13"/>
  <c r="V395" i="13"/>
  <c r="P31" i="13"/>
  <c r="J380" i="13"/>
  <c r="B381" i="13"/>
  <c r="R381" i="13"/>
  <c r="J382" i="13"/>
  <c r="R383" i="13"/>
  <c r="B385" i="13"/>
  <c r="B389" i="13"/>
  <c r="R391" i="13"/>
  <c r="R393" i="13"/>
  <c r="B395" i="13"/>
  <c r="O295" i="13"/>
  <c r="G322" i="13"/>
  <c r="O327" i="13"/>
  <c r="W332" i="13"/>
  <c r="G338" i="13"/>
  <c r="O343" i="13"/>
  <c r="J348" i="13"/>
  <c r="E350" i="13"/>
  <c r="N351" i="13"/>
  <c r="N353" i="13"/>
  <c r="N357" i="13"/>
  <c r="N359" i="13"/>
  <c r="F362" i="13"/>
  <c r="N363" i="13"/>
  <c r="N365" i="13"/>
  <c r="F368" i="13"/>
  <c r="F370" i="13"/>
  <c r="V372" i="13"/>
  <c r="V374" i="13"/>
  <c r="F376" i="13"/>
  <c r="V378" i="13"/>
  <c r="N381" i="13"/>
  <c r="F384" i="13"/>
  <c r="N385" i="13"/>
  <c r="F388" i="13"/>
  <c r="F390" i="13"/>
  <c r="F392" i="13"/>
  <c r="N393" i="13"/>
  <c r="N395" i="13"/>
  <c r="X31" i="13"/>
  <c r="I238" i="13"/>
  <c r="Y240" i="13"/>
  <c r="Q243" i="13"/>
  <c r="I246" i="13"/>
  <c r="Y248" i="13"/>
  <c r="Q251" i="13"/>
  <c r="I254" i="13"/>
  <c r="Y256" i="13"/>
  <c r="Q259" i="13"/>
  <c r="I262" i="13"/>
  <c r="Y264" i="13"/>
  <c r="Q267" i="13"/>
  <c r="I270" i="13"/>
  <c r="Y272" i="13"/>
  <c r="D181" i="13"/>
  <c r="N188" i="13"/>
  <c r="V193" i="13"/>
  <c r="X197" i="13"/>
  <c r="P200" i="13"/>
  <c r="H203" i="13"/>
  <c r="X205" i="13"/>
  <c r="P208" i="13"/>
  <c r="H211" i="13"/>
  <c r="X213" i="13"/>
  <c r="P216" i="13"/>
  <c r="H219" i="13"/>
  <c r="P220" i="13"/>
  <c r="X221" i="13"/>
  <c r="H223" i="13"/>
  <c r="P224" i="13"/>
  <c r="X225" i="13"/>
  <c r="H227" i="13"/>
  <c r="P228" i="13"/>
  <c r="X229" i="13"/>
  <c r="H231" i="13"/>
  <c r="P232" i="13"/>
  <c r="X233" i="13"/>
  <c r="H235" i="13"/>
  <c r="P236" i="13"/>
  <c r="X237" i="13"/>
  <c r="H239" i="13"/>
  <c r="P240" i="13"/>
  <c r="X241" i="13"/>
  <c r="H243" i="13"/>
  <c r="P244" i="13"/>
  <c r="X245" i="13"/>
  <c r="H247" i="13"/>
  <c r="P248" i="13"/>
  <c r="X249" i="13"/>
  <c r="X180" i="13"/>
  <c r="T185" i="13"/>
  <c r="L188" i="13"/>
  <c r="D191" i="13"/>
  <c r="T193" i="13"/>
  <c r="L196" i="13"/>
  <c r="W197" i="13"/>
  <c r="G199" i="13"/>
  <c r="O200" i="13"/>
  <c r="W201" i="13"/>
  <c r="G203" i="13"/>
  <c r="O204" i="13"/>
  <c r="W205" i="13"/>
  <c r="G207" i="13"/>
  <c r="O208" i="13"/>
  <c r="W209" i="13"/>
  <c r="G211" i="13"/>
  <c r="O212" i="13"/>
  <c r="W213" i="13"/>
  <c r="G215" i="13"/>
  <c r="O216" i="13"/>
  <c r="W217" i="13"/>
  <c r="G219" i="13"/>
  <c r="O220" i="13"/>
  <c r="W221" i="13"/>
  <c r="G223" i="13"/>
  <c r="O224" i="13"/>
  <c r="W225" i="13"/>
  <c r="G227" i="13"/>
  <c r="O228" i="13"/>
  <c r="W229" i="13"/>
  <c r="G231" i="13"/>
  <c r="O232" i="13"/>
  <c r="W233" i="13"/>
  <c r="G235" i="13"/>
  <c r="O236" i="13"/>
  <c r="W237" i="13"/>
  <c r="G239" i="13"/>
  <c r="O240" i="13"/>
  <c r="W241" i="13"/>
  <c r="G243" i="13"/>
  <c r="O244" i="13"/>
  <c r="W245" i="13"/>
  <c r="G247" i="13"/>
  <c r="O248" i="13"/>
  <c r="W249" i="13"/>
  <c r="G251" i="13"/>
  <c r="O252" i="13"/>
  <c r="W253" i="13"/>
  <c r="G255" i="13"/>
  <c r="O256" i="13"/>
  <c r="W257" i="13"/>
  <c r="G259" i="13"/>
  <c r="O260" i="13"/>
  <c r="W261" i="13"/>
  <c r="G263" i="13"/>
  <c r="O264" i="13"/>
  <c r="W265" i="13"/>
  <c r="G267" i="13"/>
  <c r="O268" i="13"/>
  <c r="W269" i="13"/>
  <c r="G271" i="13"/>
  <c r="O272" i="13"/>
  <c r="W273" i="13"/>
  <c r="T253" i="13"/>
  <c r="D259" i="13"/>
  <c r="J262" i="13"/>
  <c r="B265" i="13"/>
  <c r="R267" i="13"/>
  <c r="J270" i="13"/>
  <c r="B273" i="13"/>
  <c r="F275" i="13"/>
  <c r="N276" i="13"/>
  <c r="V277" i="13"/>
  <c r="F279" i="13"/>
  <c r="N280" i="13"/>
  <c r="V281" i="13"/>
  <c r="F283" i="13"/>
  <c r="N284" i="13"/>
  <c r="V285" i="13"/>
  <c r="F287" i="13"/>
  <c r="N288" i="13"/>
  <c r="V289" i="13"/>
  <c r="F291" i="13"/>
  <c r="N292" i="13"/>
  <c r="V293" i="13"/>
  <c r="F295" i="13"/>
  <c r="N296" i="13"/>
  <c r="V297" i="13"/>
  <c r="F299" i="13"/>
  <c r="N300" i="13"/>
  <c r="V301" i="13"/>
  <c r="F303" i="13"/>
  <c r="N304" i="13"/>
  <c r="V305" i="13"/>
  <c r="F307" i="13"/>
  <c r="N308" i="13"/>
  <c r="V309" i="13"/>
  <c r="F311" i="13"/>
  <c r="N312" i="13"/>
  <c r="R313" i="13"/>
  <c r="J314" i="13"/>
  <c r="B315" i="13"/>
  <c r="R315" i="13"/>
  <c r="J316" i="13"/>
  <c r="B317" i="13"/>
  <c r="R317" i="13"/>
  <c r="J318" i="13"/>
  <c r="B319" i="13"/>
  <c r="R319" i="13"/>
  <c r="J320" i="13"/>
  <c r="B321" i="13"/>
  <c r="R321" i="13"/>
  <c r="J322" i="13"/>
  <c r="B323" i="13"/>
  <c r="R323" i="13"/>
  <c r="J324" i="13"/>
  <c r="B325" i="13"/>
  <c r="R325" i="13"/>
  <c r="J326" i="13"/>
  <c r="B327" i="13"/>
  <c r="R327" i="13"/>
  <c r="J328" i="13"/>
  <c r="B329" i="13"/>
  <c r="R329" i="13"/>
  <c r="J330" i="13"/>
  <c r="B331" i="13"/>
  <c r="R331" i="13"/>
  <c r="J332" i="13"/>
  <c r="B333" i="13"/>
  <c r="R333" i="13"/>
  <c r="J334" i="13"/>
  <c r="B335" i="13"/>
  <c r="R335" i="13"/>
  <c r="J336" i="13"/>
  <c r="B337" i="13"/>
  <c r="R337" i="13"/>
  <c r="J338" i="13"/>
  <c r="B339" i="13"/>
  <c r="R339" i="13"/>
  <c r="J340" i="13"/>
  <c r="B341" i="13"/>
  <c r="R341" i="13"/>
  <c r="J342" i="13"/>
  <c r="B343" i="13"/>
  <c r="R343" i="13"/>
  <c r="J344" i="13"/>
  <c r="B345" i="13"/>
  <c r="R345" i="13"/>
  <c r="J346" i="13"/>
  <c r="B347" i="13"/>
  <c r="R347" i="13"/>
  <c r="X250" i="13"/>
  <c r="P253" i="13"/>
  <c r="H256" i="13"/>
  <c r="X258" i="13"/>
  <c r="X260" i="13"/>
  <c r="H262" i="13"/>
  <c r="P263" i="13"/>
  <c r="X264" i="13"/>
  <c r="H266" i="13"/>
  <c r="P267" i="13"/>
  <c r="X268" i="13"/>
  <c r="H270" i="13"/>
  <c r="P271" i="13"/>
  <c r="X272" i="13"/>
  <c r="H274" i="13"/>
  <c r="E275" i="13"/>
  <c r="U275" i="13"/>
  <c r="M276" i="13"/>
  <c r="E277" i="13"/>
  <c r="U277" i="13"/>
  <c r="M278" i="13"/>
  <c r="E279" i="13"/>
  <c r="U279" i="13"/>
  <c r="M280" i="13"/>
  <c r="E281" i="13"/>
  <c r="U281" i="13"/>
  <c r="M282" i="13"/>
  <c r="E283" i="13"/>
  <c r="U283" i="13"/>
  <c r="M284" i="13"/>
  <c r="E285" i="13"/>
  <c r="U285" i="13"/>
  <c r="M286" i="13"/>
  <c r="E287" i="13"/>
  <c r="U287" i="13"/>
  <c r="M288" i="13"/>
  <c r="E289" i="13"/>
  <c r="U289" i="13"/>
  <c r="M290" i="13"/>
  <c r="E291" i="13"/>
  <c r="U291" i="13"/>
  <c r="M292" i="13"/>
  <c r="E293" i="13"/>
  <c r="U293" i="13"/>
  <c r="M294" i="13"/>
  <c r="E295" i="13"/>
  <c r="U295" i="13"/>
  <c r="M296" i="13"/>
  <c r="E297" i="13"/>
  <c r="U297" i="13"/>
  <c r="M298" i="13"/>
  <c r="E299" i="13"/>
  <c r="U299" i="13"/>
  <c r="M300" i="13"/>
  <c r="E301" i="13"/>
  <c r="U301" i="13"/>
  <c r="M302" i="13"/>
  <c r="E303" i="13"/>
  <c r="U303" i="13"/>
  <c r="M304" i="13"/>
  <c r="E305" i="13"/>
  <c r="U305" i="13"/>
  <c r="M306" i="13"/>
  <c r="E307" i="13"/>
  <c r="U307" i="13"/>
  <c r="M308" i="13"/>
  <c r="E309" i="13"/>
  <c r="U309" i="13"/>
  <c r="M310" i="13"/>
  <c r="E311" i="13"/>
  <c r="U311" i="13"/>
  <c r="M312" i="13"/>
  <c r="E313" i="13"/>
  <c r="U313" i="13"/>
  <c r="M314" i="13"/>
  <c r="E315" i="13"/>
  <c r="U315" i="13"/>
  <c r="M316" i="13"/>
  <c r="E317" i="13"/>
  <c r="U317" i="13"/>
  <c r="M318" i="13"/>
  <c r="E319" i="13"/>
  <c r="U319" i="13"/>
  <c r="M320" i="13"/>
  <c r="E321" i="13"/>
  <c r="U321" i="13"/>
  <c r="M322" i="13"/>
  <c r="E323" i="13"/>
  <c r="U323" i="13"/>
  <c r="M324" i="13"/>
  <c r="E325" i="13"/>
  <c r="U325" i="13"/>
  <c r="M326" i="13"/>
  <c r="E327" i="13"/>
  <c r="U327" i="13"/>
  <c r="M328" i="13"/>
  <c r="E329" i="13"/>
  <c r="U329" i="13"/>
  <c r="M330" i="13"/>
  <c r="E331" i="13"/>
  <c r="U331" i="13"/>
  <c r="M332" i="13"/>
  <c r="E333" i="13"/>
  <c r="U333" i="13"/>
  <c r="M334" i="13"/>
  <c r="E335" i="13"/>
  <c r="U335" i="13"/>
  <c r="M336" i="13"/>
  <c r="E337" i="13"/>
  <c r="U337" i="13"/>
  <c r="M338" i="13"/>
  <c r="E339" i="13"/>
  <c r="U339" i="13"/>
  <c r="M340" i="13"/>
  <c r="E341" i="13"/>
  <c r="U341" i="13"/>
  <c r="M342" i="13"/>
  <c r="E343" i="13"/>
  <c r="U343" i="13"/>
  <c r="M344" i="13"/>
  <c r="E345" i="13"/>
  <c r="U345" i="13"/>
  <c r="M346" i="13"/>
  <c r="E347" i="13"/>
  <c r="U347" i="13"/>
  <c r="T252" i="13"/>
  <c r="L255" i="13"/>
  <c r="D258" i="13"/>
  <c r="N260" i="13"/>
  <c r="V261" i="13"/>
  <c r="F263" i="13"/>
  <c r="N264" i="13"/>
  <c r="V265" i="13"/>
  <c r="F267" i="13"/>
  <c r="N268" i="13"/>
  <c r="V269" i="13"/>
  <c r="F271" i="13"/>
  <c r="N272" i="13"/>
  <c r="V273" i="13"/>
  <c r="X274" i="13"/>
  <c r="P275" i="13"/>
  <c r="H276" i="13"/>
  <c r="X276" i="13"/>
  <c r="P277" i="13"/>
  <c r="H278" i="13"/>
  <c r="X278" i="13"/>
  <c r="P279" i="13"/>
  <c r="H280" i="13"/>
  <c r="X280" i="13"/>
  <c r="P281" i="13"/>
  <c r="H282" i="13"/>
  <c r="X282" i="13"/>
  <c r="P283" i="13"/>
  <c r="H284" i="13"/>
  <c r="X284" i="13"/>
  <c r="P285" i="13"/>
  <c r="H286" i="13"/>
  <c r="X286" i="13"/>
  <c r="P287" i="13"/>
  <c r="H288" i="13"/>
  <c r="X288" i="13"/>
  <c r="P289" i="13"/>
  <c r="H290" i="13"/>
  <c r="X290" i="13"/>
  <c r="P291" i="13"/>
  <c r="H292" i="13"/>
  <c r="X292" i="13"/>
  <c r="P293" i="13"/>
  <c r="H294" i="13"/>
  <c r="X294" i="13"/>
  <c r="P295" i="13"/>
  <c r="H296" i="13"/>
  <c r="X296" i="13"/>
  <c r="P297" i="13"/>
  <c r="H298" i="13"/>
  <c r="X298" i="13"/>
  <c r="P299" i="13"/>
  <c r="H300" i="13"/>
  <c r="X300" i="13"/>
  <c r="P301" i="13"/>
  <c r="H302" i="13"/>
  <c r="X302" i="13"/>
  <c r="P303" i="13"/>
  <c r="H304" i="13"/>
  <c r="X304" i="13"/>
  <c r="P305" i="13"/>
  <c r="H306" i="13"/>
  <c r="X306" i="13"/>
  <c r="P307" i="13"/>
  <c r="H308" i="13"/>
  <c r="X308" i="13"/>
  <c r="P309" i="13"/>
  <c r="H310" i="13"/>
  <c r="X310" i="13"/>
  <c r="P311" i="13"/>
  <c r="H312" i="13"/>
  <c r="X312" i="13"/>
  <c r="P313" i="13"/>
  <c r="H314" i="13"/>
  <c r="X314" i="13"/>
  <c r="P315" i="13"/>
  <c r="H316" i="13"/>
  <c r="X316" i="13"/>
  <c r="P317" i="13"/>
  <c r="H318" i="13"/>
  <c r="X318" i="13"/>
  <c r="P319" i="13"/>
  <c r="H320" i="13"/>
  <c r="X320" i="13"/>
  <c r="P321" i="13"/>
  <c r="H322" i="13"/>
  <c r="X322" i="13"/>
  <c r="P323" i="13"/>
  <c r="H324" i="13"/>
  <c r="X324" i="13"/>
  <c r="P325" i="13"/>
  <c r="H326" i="13"/>
  <c r="X326" i="13"/>
  <c r="P327" i="13"/>
  <c r="H328" i="13"/>
  <c r="X328" i="13"/>
  <c r="P329" i="13"/>
  <c r="H330" i="13"/>
  <c r="X330" i="13"/>
  <c r="P331" i="13"/>
  <c r="H332" i="13"/>
  <c r="X332" i="13"/>
  <c r="P333" i="13"/>
  <c r="H334" i="13"/>
  <c r="X334" i="13"/>
  <c r="P335" i="13"/>
  <c r="H336" i="13"/>
  <c r="X336" i="13"/>
  <c r="P337" i="13"/>
  <c r="H338" i="13"/>
  <c r="X338" i="13"/>
  <c r="P339" i="13"/>
  <c r="H340" i="13"/>
  <c r="X340" i="13"/>
  <c r="P341" i="13"/>
  <c r="H342" i="13"/>
  <c r="X342" i="13"/>
  <c r="P343" i="13"/>
  <c r="H344" i="13"/>
  <c r="X344" i="13"/>
  <c r="P345" i="13"/>
  <c r="H346" i="13"/>
  <c r="X346" i="13"/>
  <c r="P347" i="13"/>
  <c r="H348" i="13"/>
  <c r="X348" i="13"/>
  <c r="P349" i="13"/>
  <c r="H350" i="13"/>
  <c r="P252" i="13"/>
  <c r="H255" i="13"/>
  <c r="X257" i="13"/>
  <c r="L260" i="13"/>
  <c r="T261" i="13"/>
  <c r="D263" i="13"/>
  <c r="L264" i="13"/>
  <c r="T265" i="13"/>
  <c r="D267" i="13"/>
  <c r="L268" i="13"/>
  <c r="T269" i="13"/>
  <c r="D271" i="13"/>
  <c r="L272" i="13"/>
  <c r="T273" i="13"/>
  <c r="W274" i="13"/>
  <c r="C276" i="13"/>
  <c r="S278" i="13"/>
  <c r="K281" i="13"/>
  <c r="C284" i="13"/>
  <c r="S286" i="13"/>
  <c r="K289" i="13"/>
  <c r="C292" i="13"/>
  <c r="S294" i="13"/>
  <c r="K297" i="13"/>
  <c r="C300" i="13"/>
  <c r="S302" i="13"/>
  <c r="K305" i="13"/>
  <c r="C308" i="13"/>
  <c r="S310" i="13"/>
  <c r="K313" i="13"/>
  <c r="C316" i="13"/>
  <c r="S318" i="13"/>
  <c r="K321" i="13"/>
  <c r="C324" i="13"/>
  <c r="S326" i="13"/>
  <c r="K329" i="13"/>
  <c r="C332" i="13"/>
  <c r="S334" i="13"/>
  <c r="K337" i="13"/>
  <c r="C340" i="13"/>
  <c r="S342" i="13"/>
  <c r="K345" i="13"/>
  <c r="Y347" i="13"/>
  <c r="Y348" i="13"/>
  <c r="V349" i="13"/>
  <c r="Q350" i="13"/>
  <c r="I351" i="13"/>
  <c r="Y351" i="13"/>
  <c r="Q352" i="13"/>
  <c r="I353" i="13"/>
  <c r="Y353" i="13"/>
  <c r="Q354" i="13"/>
  <c r="I355" i="13"/>
  <c r="Y355" i="13"/>
  <c r="Q356" i="13"/>
  <c r="I357" i="13"/>
  <c r="Y357" i="13"/>
  <c r="Q358" i="13"/>
  <c r="I359" i="13"/>
  <c r="Y359" i="13"/>
  <c r="Q360" i="13"/>
  <c r="I361" i="13"/>
  <c r="Y361" i="13"/>
  <c r="Q362" i="13"/>
  <c r="I363" i="13"/>
  <c r="Y363" i="13"/>
  <c r="Q364" i="13"/>
  <c r="I365" i="13"/>
  <c r="Y365" i="13"/>
  <c r="Q366" i="13"/>
  <c r="I367" i="13"/>
  <c r="Y367" i="13"/>
  <c r="Q368" i="13"/>
  <c r="I369" i="13"/>
  <c r="Y369" i="13"/>
  <c r="Q370" i="13"/>
  <c r="I371" i="13"/>
  <c r="Y371" i="13"/>
  <c r="Q372" i="13"/>
  <c r="I373" i="13"/>
  <c r="Y373" i="13"/>
  <c r="Q374" i="13"/>
  <c r="I375" i="13"/>
  <c r="Y375" i="13"/>
  <c r="Q376" i="13"/>
  <c r="I377" i="13"/>
  <c r="Y377" i="13"/>
  <c r="Q378" i="13"/>
  <c r="I379" i="13"/>
  <c r="Y379" i="13"/>
  <c r="Q380" i="13"/>
  <c r="I381" i="13"/>
  <c r="Y381" i="13"/>
  <c r="Q382" i="13"/>
  <c r="I383" i="13"/>
  <c r="Y383" i="13"/>
  <c r="Q384" i="13"/>
  <c r="I385" i="13"/>
  <c r="Y385" i="13"/>
  <c r="Q386" i="13"/>
  <c r="I387" i="13"/>
  <c r="Y387" i="13"/>
  <c r="Q388" i="13"/>
  <c r="I389" i="13"/>
  <c r="Y389" i="13"/>
  <c r="Q390" i="13"/>
  <c r="I391" i="13"/>
  <c r="Y391" i="13"/>
  <c r="Q392" i="13"/>
  <c r="I393" i="13"/>
  <c r="Y393" i="13"/>
  <c r="Q394" i="13"/>
  <c r="I395" i="13"/>
  <c r="Y395" i="13"/>
  <c r="S31" i="13"/>
  <c r="O276" i="13"/>
  <c r="G279" i="13"/>
  <c r="W281" i="13"/>
  <c r="O284" i="13"/>
  <c r="G287" i="13"/>
  <c r="W289" i="13"/>
  <c r="O292" i="13"/>
  <c r="G295" i="13"/>
  <c r="W297" i="13"/>
  <c r="O300" i="13"/>
  <c r="G303" i="13"/>
  <c r="W305" i="13"/>
  <c r="O308" i="13"/>
  <c r="G311" i="13"/>
  <c r="W313" i="13"/>
  <c r="O316" i="13"/>
  <c r="G319" i="13"/>
  <c r="W321" i="13"/>
  <c r="O324" i="13"/>
  <c r="G327" i="13"/>
  <c r="W329" i="13"/>
  <c r="O332" i="13"/>
  <c r="G335" i="13"/>
  <c r="W337" i="13"/>
  <c r="O340" i="13"/>
  <c r="G343" i="13"/>
  <c r="W345" i="13"/>
  <c r="G348" i="13"/>
  <c r="E349" i="13"/>
  <c r="B350" i="13"/>
  <c r="T350" i="13"/>
  <c r="L351" i="13"/>
  <c r="D352" i="13"/>
  <c r="T352" i="13"/>
  <c r="L353" i="13"/>
  <c r="D354" i="13"/>
  <c r="T354" i="13"/>
  <c r="L355" i="13"/>
  <c r="D356" i="13"/>
  <c r="T356" i="13"/>
  <c r="L357" i="13"/>
  <c r="D358" i="13"/>
  <c r="T358" i="13"/>
  <c r="L359" i="13"/>
  <c r="D360" i="13"/>
  <c r="T360" i="13"/>
  <c r="L361" i="13"/>
  <c r="D362" i="13"/>
  <c r="T362" i="13"/>
  <c r="L363" i="13"/>
  <c r="D364" i="13"/>
  <c r="T364" i="13"/>
  <c r="L365" i="13"/>
  <c r="D366" i="13"/>
  <c r="T366" i="13"/>
  <c r="L367" i="13"/>
  <c r="D368" i="13"/>
  <c r="T368" i="13"/>
  <c r="L369" i="13"/>
  <c r="D370" i="13"/>
  <c r="T370" i="13"/>
  <c r="L371" i="13"/>
  <c r="D372" i="13"/>
  <c r="T372" i="13"/>
  <c r="L373" i="13"/>
  <c r="D374" i="13"/>
  <c r="T374" i="13"/>
  <c r="L375" i="13"/>
  <c r="D376" i="13"/>
  <c r="T376" i="13"/>
  <c r="L377" i="13"/>
  <c r="D378" i="13"/>
  <c r="T378" i="13"/>
  <c r="L379" i="13"/>
  <c r="D380" i="13"/>
  <c r="T380" i="13"/>
  <c r="L381" i="13"/>
  <c r="D382" i="13"/>
  <c r="T382" i="13"/>
  <c r="L383" i="13"/>
  <c r="D384" i="13"/>
  <c r="T384" i="13"/>
  <c r="L385" i="13"/>
  <c r="D386" i="13"/>
  <c r="T386" i="13"/>
  <c r="L387" i="13"/>
  <c r="D388" i="13"/>
  <c r="T388" i="13"/>
  <c r="L389" i="13"/>
  <c r="D390" i="13"/>
  <c r="T390" i="13"/>
  <c r="L391" i="13"/>
  <c r="D392" i="13"/>
  <c r="T392" i="13"/>
  <c r="L393" i="13"/>
  <c r="D394" i="13"/>
  <c r="T394" i="13"/>
  <c r="L395" i="13"/>
  <c r="F31" i="13"/>
  <c r="V31" i="13"/>
  <c r="C277" i="13"/>
  <c r="S279" i="13"/>
  <c r="K282" i="13"/>
  <c r="C285" i="13"/>
  <c r="S287" i="13"/>
  <c r="K290" i="13"/>
  <c r="C293" i="13"/>
  <c r="S295" i="13"/>
  <c r="K298" i="13"/>
  <c r="C301" i="13"/>
  <c r="S303" i="13"/>
  <c r="K306" i="13"/>
  <c r="C309" i="13"/>
  <c r="S311" i="13"/>
  <c r="K314" i="13"/>
  <c r="C317" i="13"/>
  <c r="S319" i="13"/>
  <c r="K322" i="13"/>
  <c r="C325" i="13"/>
  <c r="S327" i="13"/>
  <c r="K330" i="13"/>
  <c r="C333" i="13"/>
  <c r="S335" i="13"/>
  <c r="K338" i="13"/>
  <c r="C341" i="13"/>
  <c r="S343" i="13"/>
  <c r="K346" i="13"/>
  <c r="K348" i="13"/>
  <c r="I349" i="13"/>
  <c r="F350" i="13"/>
  <c r="W350" i="13"/>
  <c r="O351" i="13"/>
  <c r="G352" i="13"/>
  <c r="W352" i="13"/>
  <c r="O353" i="13"/>
  <c r="G354" i="13"/>
  <c r="W354" i="13"/>
  <c r="O355" i="13"/>
  <c r="G356" i="13"/>
  <c r="W356" i="13"/>
  <c r="O357" i="13"/>
  <c r="G358" i="13"/>
  <c r="W358" i="13"/>
  <c r="O359" i="13"/>
  <c r="G360" i="13"/>
  <c r="W360" i="13"/>
  <c r="O361" i="13"/>
  <c r="G362" i="13"/>
  <c r="W362" i="13"/>
  <c r="O363" i="13"/>
  <c r="G364" i="13"/>
  <c r="W364" i="13"/>
  <c r="O365" i="13"/>
  <c r="G366" i="13"/>
  <c r="W366" i="13"/>
  <c r="O367" i="13"/>
  <c r="G368" i="13"/>
  <c r="W368" i="13"/>
  <c r="O369" i="13"/>
  <c r="G370" i="13"/>
  <c r="W370" i="13"/>
  <c r="O371" i="13"/>
  <c r="G372" i="13"/>
  <c r="W372" i="13"/>
  <c r="O373" i="13"/>
  <c r="G374" i="13"/>
  <c r="W374" i="13"/>
  <c r="O375" i="13"/>
  <c r="G376" i="13"/>
  <c r="W376" i="13"/>
  <c r="O377" i="13"/>
  <c r="G378" i="13"/>
  <c r="W378" i="13"/>
  <c r="O379" i="13"/>
  <c r="G380" i="13"/>
  <c r="W380" i="13"/>
  <c r="O381" i="13"/>
  <c r="G382" i="13"/>
  <c r="W382" i="13"/>
  <c r="O383" i="13"/>
  <c r="G384" i="13"/>
  <c r="W384" i="13"/>
  <c r="O385" i="13"/>
  <c r="G386" i="13"/>
  <c r="W386" i="13"/>
  <c r="O387" i="13"/>
  <c r="G388" i="13"/>
  <c r="W388" i="13"/>
  <c r="O389" i="13"/>
  <c r="G390" i="13"/>
  <c r="W390" i="13"/>
  <c r="O391" i="13"/>
  <c r="G392" i="13"/>
  <c r="W392" i="13"/>
  <c r="O393" i="13"/>
  <c r="G394" i="13"/>
  <c r="W394" i="13"/>
  <c r="O395" i="13"/>
  <c r="I31" i="13"/>
  <c r="Y31" i="13"/>
  <c r="O277" i="13"/>
  <c r="G280" i="13"/>
  <c r="W282" i="13"/>
  <c r="O285" i="13"/>
  <c r="G288" i="13"/>
  <c r="W290" i="13"/>
  <c r="O293" i="13"/>
  <c r="G296" i="13"/>
  <c r="W298" i="13"/>
  <c r="O301" i="13"/>
  <c r="G304" i="13"/>
  <c r="W306" i="13"/>
  <c r="O309" i="13"/>
  <c r="G312" i="13"/>
  <c r="W314" i="13"/>
  <c r="O317" i="13"/>
  <c r="G320" i="13"/>
  <c r="W322" i="13"/>
  <c r="O325" i="13"/>
  <c r="G328" i="13"/>
  <c r="W330" i="13"/>
  <c r="O333" i="13"/>
  <c r="G336" i="13"/>
  <c r="W338" i="13"/>
  <c r="O341" i="13"/>
  <c r="G344" i="13"/>
  <c r="W346" i="13"/>
  <c r="O348" i="13"/>
  <c r="M349" i="13"/>
  <c r="J350" i="13"/>
  <c r="B351" i="13"/>
  <c r="R351" i="13"/>
  <c r="J352" i="13"/>
  <c r="B353" i="13"/>
  <c r="R353" i="13"/>
  <c r="J354" i="13"/>
  <c r="B355" i="13"/>
  <c r="R355" i="13"/>
  <c r="J356" i="13"/>
  <c r="B357" i="13"/>
  <c r="R357" i="13"/>
  <c r="J358" i="13"/>
  <c r="B359" i="13"/>
  <c r="R359" i="13"/>
  <c r="J360" i="13"/>
  <c r="B361" i="13"/>
  <c r="R361" i="13"/>
  <c r="J362" i="13"/>
  <c r="B363" i="13"/>
  <c r="R363" i="13"/>
  <c r="J364" i="13"/>
  <c r="B365" i="13"/>
  <c r="R365" i="13"/>
  <c r="J366" i="13"/>
  <c r="B367" i="13"/>
  <c r="R367" i="13"/>
  <c r="J368" i="13"/>
  <c r="B369" i="13"/>
  <c r="R369" i="13"/>
  <c r="J370" i="13"/>
  <c r="B371" i="13"/>
  <c r="R371" i="13"/>
  <c r="J372" i="13"/>
  <c r="B373" i="13"/>
  <c r="R373" i="13"/>
  <c r="J374" i="13"/>
  <c r="B375" i="13"/>
  <c r="R375" i="13"/>
  <c r="J376" i="13"/>
  <c r="B377" i="13"/>
  <c r="R377" i="13"/>
  <c r="J378" i="13"/>
  <c r="B379" i="13"/>
  <c r="B383" i="13"/>
  <c r="J384" i="13"/>
  <c r="J386" i="13"/>
  <c r="R387" i="13"/>
  <c r="R389" i="13"/>
  <c r="B391" i="13"/>
  <c r="B393" i="13"/>
  <c r="J394" i="13"/>
  <c r="R395" i="13"/>
  <c r="G298" i="13"/>
  <c r="V360" i="13"/>
  <c r="V364" i="13"/>
  <c r="V366" i="13"/>
  <c r="N369" i="13"/>
  <c r="F372" i="13"/>
  <c r="F374" i="13"/>
  <c r="V376" i="13"/>
  <c r="N379" i="13"/>
  <c r="F382" i="13"/>
  <c r="Z69" i="13" l="1"/>
  <c r="Z37" i="13"/>
  <c r="Z109" i="13"/>
  <c r="Z306" i="13"/>
  <c r="Z331" i="13"/>
  <c r="Z307" i="13"/>
  <c r="Z289" i="13"/>
  <c r="Z281" i="13"/>
  <c r="Z273" i="13"/>
  <c r="Z265" i="13"/>
  <c r="Z257" i="13"/>
  <c r="Z249" i="13"/>
  <c r="Z241" i="13"/>
  <c r="Z233" i="13"/>
  <c r="Z225" i="13"/>
  <c r="Z139" i="13"/>
  <c r="Z82" i="13"/>
  <c r="Z175" i="13"/>
  <c r="Z132" i="13"/>
  <c r="Z128" i="13"/>
  <c r="Z362" i="13"/>
  <c r="Z314" i="13"/>
  <c r="Z341" i="13"/>
  <c r="Z361" i="13"/>
  <c r="Z333" i="13"/>
  <c r="Z309" i="13"/>
  <c r="Z288" i="13"/>
  <c r="Z236" i="13"/>
  <c r="Z219" i="13"/>
  <c r="Z211" i="13"/>
  <c r="Z195" i="13"/>
  <c r="Z129" i="13"/>
  <c r="Z70" i="13"/>
  <c r="Z57" i="13"/>
  <c r="Z340" i="13"/>
  <c r="Z300" i="13"/>
  <c r="Z271" i="13"/>
  <c r="Z255" i="13"/>
  <c r="Z247" i="13"/>
  <c r="Z177" i="13"/>
  <c r="Z111" i="13"/>
  <c r="Z104" i="13"/>
  <c r="Z88" i="13"/>
  <c r="Z31" i="13"/>
  <c r="Z126" i="13"/>
  <c r="Z118" i="13"/>
  <c r="Z110" i="13"/>
  <c r="Z93" i="13"/>
  <c r="Z85" i="13"/>
  <c r="Z77" i="13"/>
  <c r="Z64" i="13"/>
  <c r="Z34" i="13"/>
  <c r="Z343" i="13"/>
  <c r="Z286" i="13"/>
  <c r="Z389" i="13"/>
  <c r="Z381" i="13"/>
  <c r="Z373" i="13"/>
  <c r="Z365" i="13"/>
  <c r="Z351" i="13"/>
  <c r="Z392" i="13"/>
  <c r="Z384" i="13"/>
  <c r="Z376" i="13"/>
  <c r="Z368" i="13"/>
  <c r="Z303" i="13"/>
  <c r="Z292" i="13"/>
  <c r="Z358" i="13"/>
  <c r="Z334" i="13"/>
  <c r="Z326" i="13"/>
  <c r="Z335" i="13"/>
  <c r="Z327" i="13"/>
  <c r="Z349" i="13"/>
  <c r="Z394" i="13"/>
  <c r="Z386" i="13"/>
  <c r="Z378" i="13"/>
  <c r="Z370" i="13"/>
  <c r="Z290" i="13"/>
  <c r="Z274" i="13"/>
  <c r="Z133" i="13"/>
  <c r="Z106" i="13"/>
  <c r="Z74" i="13"/>
  <c r="Z61" i="13"/>
  <c r="Z198" i="13"/>
  <c r="Z266" i="13"/>
  <c r="Z258" i="13"/>
  <c r="Z250" i="13"/>
  <c r="Z242" i="13"/>
  <c r="Z234" i="13"/>
  <c r="Z226" i="13"/>
  <c r="Z151" i="13"/>
  <c r="Z205" i="13"/>
  <c r="Z173" i="13"/>
  <c r="Z124" i="13"/>
  <c r="Z214" i="13"/>
  <c r="Z216" i="13"/>
  <c r="Z121" i="13"/>
  <c r="Z94" i="13"/>
  <c r="Z49" i="13"/>
  <c r="Z171" i="13"/>
  <c r="Z201" i="13"/>
  <c r="Z169" i="13"/>
  <c r="Z120" i="13"/>
  <c r="Z60" i="13"/>
  <c r="Z103" i="13"/>
  <c r="Z95" i="13"/>
  <c r="Z87" i="13"/>
  <c r="Z79" i="13"/>
  <c r="Z56" i="13"/>
  <c r="Z48" i="13"/>
  <c r="Z40" i="13"/>
  <c r="Z32" i="13"/>
  <c r="Z105" i="13"/>
  <c r="Z184" i="13"/>
  <c r="Z176" i="13"/>
  <c r="Z168" i="13"/>
  <c r="Z160" i="13"/>
  <c r="Z152" i="13"/>
  <c r="Z194" i="13"/>
  <c r="Z186" i="13"/>
  <c r="Z178" i="13"/>
  <c r="Z170" i="13"/>
  <c r="Z162" i="13"/>
  <c r="Z154" i="13"/>
  <c r="Z387" i="13"/>
  <c r="Z322" i="13"/>
  <c r="Z345" i="13"/>
  <c r="Z325" i="13"/>
  <c r="Z317" i="13"/>
  <c r="Z301" i="13"/>
  <c r="Z218" i="13"/>
  <c r="Z181" i="13"/>
  <c r="Z149" i="13"/>
  <c r="Z268" i="13"/>
  <c r="Z252" i="13"/>
  <c r="Z228" i="13"/>
  <c r="Z212" i="13"/>
  <c r="Z203" i="13"/>
  <c r="Z102" i="13"/>
  <c r="Z356" i="13"/>
  <c r="Z332" i="13"/>
  <c r="Z316" i="13"/>
  <c r="Z308" i="13"/>
  <c r="Z287" i="13"/>
  <c r="Z279" i="13"/>
  <c r="Z239" i="13"/>
  <c r="Z231" i="13"/>
  <c r="Z163" i="13"/>
  <c r="Z209" i="13"/>
  <c r="Z135" i="13"/>
  <c r="Z127" i="13"/>
  <c r="Z119" i="13"/>
  <c r="Z96" i="13"/>
  <c r="Z80" i="13"/>
  <c r="Z72" i="13"/>
  <c r="Z71" i="13"/>
  <c r="Z63" i="13"/>
  <c r="Z55" i="13"/>
  <c r="Z47" i="13"/>
  <c r="Z39" i="13"/>
  <c r="Z142" i="13"/>
  <c r="Z134" i="13"/>
  <c r="Z101" i="13"/>
  <c r="Z58" i="13"/>
  <c r="Z50" i="13"/>
  <c r="Z42" i="13"/>
  <c r="Z371" i="13"/>
  <c r="Z294" i="13"/>
  <c r="Z350" i="13"/>
  <c r="Z284" i="13"/>
  <c r="Z310" i="13"/>
  <c r="Z293" i="13"/>
  <c r="Z285" i="13"/>
  <c r="Z277" i="13"/>
  <c r="Z269" i="13"/>
  <c r="Z261" i="13"/>
  <c r="Z253" i="13"/>
  <c r="Z245" i="13"/>
  <c r="Z237" i="13"/>
  <c r="Z229" i="13"/>
  <c r="Z192" i="13"/>
  <c r="Z125" i="13"/>
  <c r="Z98" i="13"/>
  <c r="Z53" i="13"/>
  <c r="Z337" i="13"/>
  <c r="Z329" i="13"/>
  <c r="Z321" i="13"/>
  <c r="Z313" i="13"/>
  <c r="Z305" i="13"/>
  <c r="Z297" i="13"/>
  <c r="Z280" i="13"/>
  <c r="Z210" i="13"/>
  <c r="Z159" i="13"/>
  <c r="Z197" i="13"/>
  <c r="Z165" i="13"/>
  <c r="Z116" i="13"/>
  <c r="Z68" i="13"/>
  <c r="Z264" i="13"/>
  <c r="Z256" i="13"/>
  <c r="Z248" i="13"/>
  <c r="Z240" i="13"/>
  <c r="Z232" i="13"/>
  <c r="Z224" i="13"/>
  <c r="Z220" i="13"/>
  <c r="Z204" i="13"/>
  <c r="Z223" i="13"/>
  <c r="Z215" i="13"/>
  <c r="Z207" i="13"/>
  <c r="Z199" i="13"/>
  <c r="Z191" i="13"/>
  <c r="Z183" i="13"/>
  <c r="Z188" i="13"/>
  <c r="Z113" i="13"/>
  <c r="Z86" i="13"/>
  <c r="Z41" i="13"/>
  <c r="Z360" i="13"/>
  <c r="Z352" i="13"/>
  <c r="Z344" i="13"/>
  <c r="Z336" i="13"/>
  <c r="Z328" i="13"/>
  <c r="Z320" i="13"/>
  <c r="Z312" i="13"/>
  <c r="Z304" i="13"/>
  <c r="Z296" i="13"/>
  <c r="Z291" i="13"/>
  <c r="Z283" i="13"/>
  <c r="Z275" i="13"/>
  <c r="Z267" i="13"/>
  <c r="Z259" i="13"/>
  <c r="Z251" i="13"/>
  <c r="Z243" i="13"/>
  <c r="Z235" i="13"/>
  <c r="Z227" i="13"/>
  <c r="Z179" i="13"/>
  <c r="Z147" i="13"/>
  <c r="Z193" i="13"/>
  <c r="Z161" i="13"/>
  <c r="Z144" i="13"/>
  <c r="Z112" i="13"/>
  <c r="Z131" i="13"/>
  <c r="Z123" i="13"/>
  <c r="Z115" i="13"/>
  <c r="Z100" i="13"/>
  <c r="Z92" i="13"/>
  <c r="Z84" i="13"/>
  <c r="Z76" i="13"/>
  <c r="Z66" i="13"/>
  <c r="Z67" i="13"/>
  <c r="Z59" i="13"/>
  <c r="Z51" i="13"/>
  <c r="Z43" i="13"/>
  <c r="Z35" i="13"/>
  <c r="Z141" i="13"/>
  <c r="Z145" i="13"/>
  <c r="Z146" i="13"/>
  <c r="Z138" i="13"/>
  <c r="Z130" i="13"/>
  <c r="Z122" i="13"/>
  <c r="Z114" i="13"/>
  <c r="Z97" i="13"/>
  <c r="Z89" i="13"/>
  <c r="Z81" i="13"/>
  <c r="Z73" i="13"/>
  <c r="Z62" i="13"/>
  <c r="Z54" i="13"/>
  <c r="Z46" i="13"/>
  <c r="Z38" i="13"/>
  <c r="Z213" i="13"/>
  <c r="Z260" i="13"/>
  <c r="Z244" i="13"/>
  <c r="Z187" i="13"/>
  <c r="Z348" i="13"/>
  <c r="Z324" i="13"/>
  <c r="Z263" i="13"/>
  <c r="Z355" i="13"/>
  <c r="Z354" i="13"/>
  <c r="Z342" i="13"/>
  <c r="Z302" i="13"/>
  <c r="Z278" i="13"/>
  <c r="Z357" i="13"/>
  <c r="Z364" i="13"/>
  <c r="Z383" i="13"/>
  <c r="Z315" i="13"/>
  <c r="Z299" i="13"/>
  <c r="Z375" i="13"/>
  <c r="Z318" i="13"/>
  <c r="Z353" i="13"/>
  <c r="Z395" i="13"/>
  <c r="Z379" i="13"/>
  <c r="Z367" i="13"/>
  <c r="Z363" i="13"/>
  <c r="Z347" i="13"/>
  <c r="Z346" i="13"/>
  <c r="Z338" i="13"/>
  <c r="Z393" i="13"/>
  <c r="Z385" i="13"/>
  <c r="Z377" i="13"/>
  <c r="Z369" i="13"/>
  <c r="Z359" i="13"/>
  <c r="Z388" i="13"/>
  <c r="Z380" i="13"/>
  <c r="Z372" i="13"/>
  <c r="Z311" i="13"/>
  <c r="Z295" i="13"/>
  <c r="Z276" i="13"/>
  <c r="Z391" i="13"/>
  <c r="Z330" i="13"/>
  <c r="Z298" i="13"/>
  <c r="Z339" i="13"/>
  <c r="Z323" i="13"/>
  <c r="Z319" i="13"/>
  <c r="Z390" i="13"/>
  <c r="Z382" i="13"/>
  <c r="Z374" i="13"/>
  <c r="Z366" i="13"/>
  <c r="Z282" i="13"/>
  <c r="Z200" i="13"/>
  <c r="Z117" i="13"/>
  <c r="Z90" i="13"/>
  <c r="Z45" i="13"/>
  <c r="Z270" i="13"/>
  <c r="Z262" i="13"/>
  <c r="Z254" i="13"/>
  <c r="Z246" i="13"/>
  <c r="Z238" i="13"/>
  <c r="Z230" i="13"/>
  <c r="Z167" i="13"/>
  <c r="Z221" i="13"/>
  <c r="Z189" i="13"/>
  <c r="Z157" i="13"/>
  <c r="Z140" i="13"/>
  <c r="Z108" i="13"/>
  <c r="Z272" i="13"/>
  <c r="Z222" i="13"/>
  <c r="Z206" i="13"/>
  <c r="Z208" i="13"/>
  <c r="Z202" i="13"/>
  <c r="Z196" i="13"/>
  <c r="Z78" i="13"/>
  <c r="Z65" i="13"/>
  <c r="Z33" i="13"/>
  <c r="Z155" i="13"/>
  <c r="Z217" i="13"/>
  <c r="Z185" i="13"/>
  <c r="Z153" i="13"/>
  <c r="Z136" i="13"/>
  <c r="Z107" i="13"/>
  <c r="Z99" i="13"/>
  <c r="Z91" i="13"/>
  <c r="Z83" i="13"/>
  <c r="Z75" i="13"/>
  <c r="Z52" i="13"/>
  <c r="Z44" i="13"/>
  <c r="Z36" i="13"/>
  <c r="Z180" i="13"/>
  <c r="Z172" i="13"/>
  <c r="Z164" i="13"/>
  <c r="Z156" i="13"/>
  <c r="Z148" i="13"/>
  <c r="Z143" i="13"/>
  <c r="Z190" i="13"/>
  <c r="Z182" i="13"/>
  <c r="Z174" i="13"/>
  <c r="Z166" i="13"/>
  <c r="Z158" i="13"/>
  <c r="Z150" i="13"/>
  <c r="Z137" i="13"/>
  <c r="Z397" i="13" l="1"/>
  <c r="H6" i="13" s="1"/>
  <c r="L6" i="13" s="1"/>
</calcChain>
</file>

<file path=xl/comments1.xml><?xml version="1.0" encoding="utf-8"?>
<comments xmlns="http://schemas.openxmlformats.org/spreadsheetml/2006/main">
  <authors>
    <author>AJZ</author>
  </authors>
  <commentList>
    <comment ref="L5" authorId="0">
      <text>
        <r>
          <rPr>
            <b/>
            <sz val="12"/>
            <color indexed="81"/>
            <rFont val="Tahoma"/>
            <family val="2"/>
          </rPr>
          <t>AJZ:</t>
        </r>
        <r>
          <rPr>
            <sz val="12"/>
            <color indexed="81"/>
            <rFont val="Tahoma"/>
            <family val="2"/>
          </rPr>
          <t xml:space="preserve">
Taken from Load Forecast (FNG)</t>
        </r>
      </text>
    </comment>
    <comment ref="P6" authorId="0">
      <text>
        <r>
          <rPr>
            <b/>
            <sz val="12"/>
            <color indexed="81"/>
            <rFont val="Tahoma"/>
            <family val="2"/>
          </rPr>
          <t xml:space="preserve">AJZ:
</t>
        </r>
        <r>
          <rPr>
            <sz val="12"/>
            <color indexed="81"/>
            <rFont val="Tahoma"/>
            <family val="2"/>
          </rPr>
          <t>The TX Fleet Losses in 1989 was 909 gWh; not sure why we are showing a comparison of current year to 1989.</t>
        </r>
      </text>
    </comment>
  </commentList>
</comments>
</file>

<file path=xl/comments2.xml><?xml version="1.0" encoding="utf-8"?>
<comments xmlns="http://schemas.openxmlformats.org/spreadsheetml/2006/main">
  <authors>
    <author>Jessica Shrader</author>
  </authors>
  <commentList>
    <comment ref="C81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Blank due to Daylight Savings Time. No "HR-2" occurred. </t>
        </r>
      </text>
    </comment>
    <comment ref="B319" authorId="0">
      <text>
        <r>
          <rPr>
            <b/>
            <sz val="8"/>
            <color indexed="81"/>
            <rFont val="Tahoma"/>
            <family val="2"/>
          </rPr>
          <t>Jessica Shrader:</t>
        </r>
        <r>
          <rPr>
            <sz val="8"/>
            <color indexed="81"/>
            <rFont val="Tahoma"/>
            <family val="2"/>
          </rPr>
          <t xml:space="preserve">
Hour 1 and 2 combined due to the end of DST.</t>
        </r>
      </text>
    </comment>
  </commentList>
</comments>
</file>

<file path=xl/comments3.xml><?xml version="1.0" encoding="utf-8"?>
<comments xmlns="http://schemas.openxmlformats.org/spreadsheetml/2006/main">
  <authors>
    <author>AJZ</author>
  </authors>
  <commentList>
    <comment ref="K9" authorId="0">
      <text>
        <r>
          <rPr>
            <b/>
            <sz val="9"/>
            <color indexed="81"/>
            <rFont val="Tahoma"/>
            <family val="2"/>
          </rPr>
          <t>AJZ:</t>
        </r>
        <r>
          <rPr>
            <sz val="9"/>
            <color indexed="81"/>
            <rFont val="Tahoma"/>
            <family val="2"/>
          </rPr>
          <t xml:space="preserve">
The ML and WL calculations will remain the same until contracts are renewed for transformers; the TX fleet team will keep COS informed - email from Jow Ortiz 3/13/14.</t>
        </r>
      </text>
    </comment>
  </commentList>
</comments>
</file>

<file path=xl/sharedStrings.xml><?xml version="1.0" encoding="utf-8"?>
<sst xmlns="http://schemas.openxmlformats.org/spreadsheetml/2006/main" count="339" uniqueCount="127">
  <si>
    <t>Date</t>
  </si>
  <si>
    <t xml:space="preserve"> </t>
  </si>
  <si>
    <t>.</t>
  </si>
  <si>
    <t>More generally:</t>
  </si>
  <si>
    <t>Total</t>
  </si>
  <si>
    <t>No Load =</t>
  </si>
  <si>
    <t xml:space="preserve">      Full Load = </t>
  </si>
  <si>
    <t>Total =</t>
  </si>
  <si>
    <t xml:space="preserve">DOE Aerials 2010 Bid </t>
  </si>
  <si>
    <t>Aerial Pop.</t>
  </si>
  <si>
    <t>DOE</t>
  </si>
  <si>
    <t>NEMA TP-1</t>
  </si>
  <si>
    <t>12 Month</t>
  </si>
  <si>
    <t>Sample</t>
  </si>
  <si>
    <t>Losses/Aerial</t>
  </si>
  <si>
    <t>FPL M&amp;S</t>
  </si>
  <si>
    <t>FPL</t>
  </si>
  <si>
    <t>KVA</t>
  </si>
  <si>
    <t>High Volume</t>
  </si>
  <si>
    <t>Unit</t>
  </si>
  <si>
    <t>Losses</t>
  </si>
  <si>
    <t>TX</t>
  </si>
  <si>
    <t>Number</t>
  </si>
  <si>
    <t>SPEC</t>
  </si>
  <si>
    <t>Size</t>
  </si>
  <si>
    <t>(In</t>
  </si>
  <si>
    <t>Watts)</t>
  </si>
  <si>
    <t>Total Losses</t>
  </si>
  <si>
    <t>No Load</t>
  </si>
  <si>
    <t>Full Load</t>
  </si>
  <si>
    <t>(W)</t>
  </si>
  <si>
    <t>(MW)</t>
  </si>
  <si>
    <t>(MW/TX)</t>
  </si>
  <si>
    <t>7-2</t>
  </si>
  <si>
    <t>Totals</t>
  </si>
  <si>
    <t>Blanchard</t>
  </si>
  <si>
    <t>DOE 1P Pads 2010 Bid</t>
  </si>
  <si>
    <t>1P P Pop.</t>
  </si>
  <si>
    <t>Losses/1P P</t>
  </si>
  <si>
    <t>7-8</t>
  </si>
  <si>
    <t>3P P Pop.</t>
  </si>
  <si>
    <t>7-7</t>
  </si>
  <si>
    <t>7-6</t>
  </si>
  <si>
    <t>MLEF</t>
  </si>
  <si>
    <t>ML (MW)</t>
  </si>
  <si>
    <t>WL (MW)</t>
  </si>
  <si>
    <t>WLEF (HL^2)</t>
  </si>
  <si>
    <t>HL (Hourly Load p.u.)</t>
  </si>
  <si>
    <t xml:space="preserve">ML </t>
  </si>
  <si>
    <t>1*WL</t>
  </si>
  <si>
    <t>0.9764*WL</t>
  </si>
  <si>
    <t>0.9290*WL</t>
  </si>
  <si>
    <t>0.8431*WL</t>
  </si>
  <si>
    <t xml:space="preserve">Hourly Energy (MLE + WLE) = MLEF*ML + WLEF*WL </t>
  </si>
  <si>
    <t>HR-1</t>
  </si>
  <si>
    <t>HR-2</t>
  </si>
  <si>
    <t>HR-3</t>
  </si>
  <si>
    <t>HR-4</t>
  </si>
  <si>
    <t>HR-5</t>
  </si>
  <si>
    <t>HR-6</t>
  </si>
  <si>
    <t>HR-7</t>
  </si>
  <si>
    <t>HR-8</t>
  </si>
  <si>
    <t>HR-9</t>
  </si>
  <si>
    <t>HR-10</t>
  </si>
  <si>
    <t>HR-11</t>
  </si>
  <si>
    <t>HR-12</t>
  </si>
  <si>
    <t>HR-13</t>
  </si>
  <si>
    <t>HR-14</t>
  </si>
  <si>
    <t>HR-15</t>
  </si>
  <si>
    <t>HR-16</t>
  </si>
  <si>
    <t>HR-17</t>
  </si>
  <si>
    <t>HR-18</t>
  </si>
  <si>
    <t>HR-19</t>
  </si>
  <si>
    <t>HR-20</t>
  </si>
  <si>
    <t>HR-21</t>
  </si>
  <si>
    <t>HR-22</t>
  </si>
  <si>
    <t>HR-23</t>
  </si>
  <si>
    <t>HR-24</t>
  </si>
  <si>
    <t>Max</t>
  </si>
  <si>
    <t>WLEF*WL (Mwh)</t>
  </si>
  <si>
    <t>MLEF*ML (Mwh)</t>
  </si>
  <si>
    <t>MWH/Day</t>
  </si>
  <si>
    <t xml:space="preserve">  TX Population =</t>
  </si>
  <si>
    <t>GWH</t>
  </si>
  <si>
    <t>Estimated Total TX Fleet Losses (MW)</t>
  </si>
  <si>
    <t xml:space="preserve">TX Losses  % NEL = </t>
  </si>
  <si>
    <t xml:space="preserve">1989 NEL = </t>
  </si>
  <si>
    <t>WLEF = (Hourly Loads p.u of Peak) **2</t>
  </si>
  <si>
    <t>Hourly Loads p.u. of Peak</t>
  </si>
  <si>
    <t xml:space="preserve">(Weighted Average for Aerials, 1P Pads and 3P Units) </t>
  </si>
  <si>
    <t>(Projected 2011 Purchase)</t>
  </si>
  <si>
    <t>Note: The TX population was extracted from the Datawarehouse</t>
  </si>
  <si>
    <t>DOE 3P Unit 2010 Bid</t>
  </si>
  <si>
    <t>Losses/3P Unit</t>
  </si>
  <si>
    <t>Annual MWHs</t>
  </si>
  <si>
    <t xml:space="preserve">Estimated Annual TX Fleet Losses (GWH) = </t>
  </si>
  <si>
    <t>Peak = Summer Peak (April to October)</t>
  </si>
  <si>
    <t>SUMMER PEAK</t>
  </si>
  <si>
    <t>(hourly load/peak)</t>
  </si>
  <si>
    <t>Hourly Energy Losses</t>
  </si>
  <si>
    <t>= 1*ML + WLEF*WL</t>
  </si>
  <si>
    <r>
      <t>WL</t>
    </r>
    <r>
      <rPr>
        <sz val="12"/>
        <rFont val="Arial"/>
        <family val="2"/>
      </rPr>
      <t xml:space="preserve"> = Transformer winding losses </t>
    </r>
    <r>
      <rPr>
        <b/>
        <u/>
        <sz val="12"/>
        <rFont val="Arial"/>
        <family val="2"/>
      </rPr>
      <t xml:space="preserve">at peak </t>
    </r>
    <r>
      <rPr>
        <sz val="12"/>
        <rFont val="Arial"/>
        <family val="2"/>
      </rPr>
      <t xml:space="preserve"> (hour, day, month - mW); winding  losses are proportional to the </t>
    </r>
    <r>
      <rPr>
        <b/>
        <u/>
        <sz val="12"/>
        <rFont val="Arial"/>
        <family val="2"/>
      </rPr>
      <t>square</t>
    </r>
    <r>
      <rPr>
        <sz val="12"/>
        <rFont val="Arial"/>
        <family val="2"/>
      </rPr>
      <t xml:space="preserve"> of the load current (load). Winding losses vary with load over time.</t>
    </r>
  </si>
  <si>
    <r>
      <t>MLE</t>
    </r>
    <r>
      <rPr>
        <sz val="12"/>
        <rFont val="Arial"/>
        <family val="2"/>
      </rPr>
      <t xml:space="preserve"> = mWh associated to magnetization losses: 1 mW at peak  = 1 mW p.u. = 1 mWh at peak, constant over time.</t>
    </r>
  </si>
  <si>
    <r>
      <t>WLE</t>
    </r>
    <r>
      <rPr>
        <sz val="12"/>
        <rFont val="Arial"/>
        <family val="2"/>
      </rPr>
      <t xml:space="preserve"> = mwh associated to winding losses: 1 mW at peak = 1 mW p.u. = 1 mWh at the peak hour, varying over time.</t>
    </r>
  </si>
  <si>
    <r>
      <t>WLEF</t>
    </r>
    <r>
      <rPr>
        <sz val="12"/>
        <rFont val="Arial"/>
        <family val="2"/>
      </rPr>
      <t xml:space="preserve"> = Hourly factor for winding energy. Changes with time over a daily/monthly load cycle. WLEF is the square of the p.u. load.</t>
    </r>
  </si>
  <si>
    <r>
      <t>MLEF</t>
    </r>
    <r>
      <rPr>
        <sz val="12"/>
        <rFont val="Arial"/>
        <family val="2"/>
      </rPr>
      <t xml:space="preserve"> = Hourly factor for magnetization energy; always one.</t>
    </r>
  </si>
  <si>
    <r>
      <t xml:space="preserve">ML </t>
    </r>
    <r>
      <rPr>
        <sz val="12"/>
        <rFont val="Arial"/>
        <family val="2"/>
      </rPr>
      <t xml:space="preserve">= Transformer magnetization losses </t>
    </r>
    <r>
      <rPr>
        <b/>
        <u/>
        <sz val="12"/>
        <rFont val="Arial"/>
        <family val="2"/>
      </rPr>
      <t>at peak</t>
    </r>
    <r>
      <rPr>
        <sz val="12"/>
        <rFont val="Arial"/>
        <family val="2"/>
      </rPr>
      <t xml:space="preserve"> (hour, day, month - mW); magnetizing losses are not proportional to load or time</t>
    </r>
  </si>
  <si>
    <t>FORECASTED</t>
  </si>
  <si>
    <t>Ratio 2013 to 2015</t>
  </si>
  <si>
    <t>Applied above ratio to 2013 historical hourly loads</t>
  </si>
  <si>
    <t>Resulting Total Hourly Load</t>
  </si>
  <si>
    <t>Ratioed 2015 Projected Summer Peak</t>
  </si>
  <si>
    <t xml:space="preserve">2015 FCST NEL = </t>
  </si>
  <si>
    <t>2015 Forecasted (FNG) NEL</t>
  </si>
  <si>
    <t>FNG Forecasted Summer Peak</t>
  </si>
  <si>
    <t>BASED ON 2014 RAW DATA</t>
  </si>
  <si>
    <t>2014 Hourly Load</t>
  </si>
  <si>
    <t>2014 Historical Summer Peak</t>
  </si>
  <si>
    <t/>
  </si>
  <si>
    <t>2015 FCST (RC2016) - ESTIMATED TX ENERGY LOSSES</t>
  </si>
  <si>
    <t>2015 FORECASTED Hourly Loads - RC2016</t>
  </si>
  <si>
    <t>OPC 012931</t>
  </si>
  <si>
    <t>FPL RC-16</t>
  </si>
  <si>
    <t>OPC 012932</t>
  </si>
  <si>
    <t>OPC 012933</t>
  </si>
  <si>
    <t>OPC 012934</t>
  </si>
  <si>
    <t>OPC 012935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</si>
</sst>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43" formatCode="_(* #,##0.00_);_(* \(#,##0.00\);_(* &quot;-&quot;??_);_(@_)"/>
    <numFmt numFmtId="164" formatCode="0.000"/>
    <numFmt numFmtId="165" formatCode="0.00_)"/>
    <numFmt numFmtId="166" formatCode="0.000_)"/>
    <numFmt numFmtId="167" formatCode="_(* #,##0_);_(* \(#,##0\);_(* &quot;-&quot;??_);_(@_)"/>
    <numFmt numFmtId="168" formatCode="#,##0.00000"/>
    <numFmt numFmtId="169" formatCode="_(* #,##0.000000000_);_(* \(#,##0.000000000\);_(* &quot;-&quot;??_);_(@_)"/>
    <numFmt numFmtId="170" formatCode="_(* #,##0.0000_);_(* \(#,##0.0000\);_(* &quot;-&quot;??_);_(@_)"/>
  </numFmts>
  <fonts count="30" x14ac:knownFonts="1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11"/>
      <name val="Tms Rmn"/>
      <family val="1"/>
    </font>
    <font>
      <b/>
      <i/>
      <sz val="16"/>
      <name val="Helv"/>
    </font>
    <font>
      <sz val="8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sz val="12"/>
      <color indexed="8"/>
      <name val="Arial"/>
      <family val="2"/>
    </font>
    <font>
      <b/>
      <sz val="11"/>
      <name val="Arial"/>
      <family val="2"/>
    </font>
    <font>
      <b/>
      <sz val="9"/>
      <name val="Arial"/>
      <family val="2"/>
    </font>
    <font>
      <b/>
      <sz val="16"/>
      <name val="Arial"/>
      <family val="2"/>
    </font>
    <font>
      <b/>
      <u/>
      <sz val="9"/>
      <name val="Arial"/>
      <family val="2"/>
    </font>
    <font>
      <b/>
      <sz val="11"/>
      <color rgb="FFFF0000"/>
      <name val="Arial"/>
      <family val="2"/>
    </font>
    <font>
      <b/>
      <sz val="9"/>
      <color rgb="FF0070C0"/>
      <name val="Arial"/>
      <family val="2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u/>
      <sz val="12"/>
      <color rgb="FF0070C0"/>
      <name val="Arial"/>
      <family val="2"/>
    </font>
    <font>
      <b/>
      <sz val="16"/>
      <color rgb="FFFF0000"/>
      <name val="Arial"/>
      <family val="2"/>
    </font>
    <font>
      <b/>
      <sz val="2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0"/>
      <name val="Arial"/>
      <family val="2"/>
    </font>
    <font>
      <b/>
      <sz val="12"/>
      <color indexed="81"/>
      <name val="Tahoma"/>
      <family val="2"/>
    </font>
    <font>
      <sz val="12"/>
      <color indexed="81"/>
      <name val="Tahoma"/>
      <family val="2"/>
    </font>
    <font>
      <b/>
      <sz val="12"/>
      <color rgb="FF0070C0"/>
      <name val="Arial"/>
      <family val="2"/>
    </font>
    <font>
      <b/>
      <sz val="9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5">
    <xf numFmtId="0" fontId="0" fillId="0" borderId="0"/>
    <xf numFmtId="0" fontId="1" fillId="0" borderId="0">
      <alignment horizontal="left" wrapText="1"/>
    </xf>
    <xf numFmtId="43" fontId="1" fillId="0" borderId="0" applyFont="0" applyFill="0" applyBorder="0" applyAlignment="0" applyProtection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6" fontId="3" fillId="0" borderId="0"/>
    <xf numFmtId="165" fontId="4" fillId="0" borderId="0"/>
    <xf numFmtId="0" fontId="2" fillId="0" borderId="0"/>
    <xf numFmtId="0" fontId="2" fillId="0" borderId="0"/>
    <xf numFmtId="9" fontId="25" fillId="0" borderId="0" applyFont="0" applyFill="0" applyBorder="0" applyAlignment="0" applyProtection="0"/>
  </cellStyleXfs>
  <cellXfs count="102">
    <xf numFmtId="0" fontId="0" fillId="0" borderId="0" xfId="0"/>
    <xf numFmtId="0" fontId="6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left"/>
    </xf>
    <xf numFmtId="0" fontId="8" fillId="0" borderId="0" xfId="0" applyFont="1" applyFill="1" applyBorder="1"/>
    <xf numFmtId="0" fontId="8" fillId="0" borderId="1" xfId="0" applyFont="1" applyFill="1" applyBorder="1" applyAlignment="1">
      <alignment horizontal="center"/>
    </xf>
    <xf numFmtId="164" fontId="8" fillId="0" borderId="1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0" borderId="0" xfId="0" applyFont="1" applyFill="1" applyBorder="1"/>
    <xf numFmtId="1" fontId="10" fillId="0" borderId="0" xfId="0" applyNumberFormat="1" applyFont="1" applyFill="1" applyBorder="1"/>
    <xf numFmtId="0" fontId="10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/>
    </xf>
    <xf numFmtId="164" fontId="11" fillId="2" borderId="1" xfId="2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/>
    </xf>
    <xf numFmtId="164" fontId="10" fillId="0" borderId="1" xfId="0" applyNumberFormat="1" applyFont="1" applyFill="1" applyBorder="1" applyAlignment="1">
      <alignment horizontal="center"/>
    </xf>
    <xf numFmtId="164" fontId="10" fillId="0" borderId="0" xfId="0" applyNumberFormat="1" applyFont="1" applyFill="1" applyBorder="1" applyAlignment="1">
      <alignment horizontal="center"/>
    </xf>
    <xf numFmtId="0" fontId="6" fillId="0" borderId="0" xfId="0" applyFont="1" applyAlignment="1">
      <alignment horizontal="right"/>
    </xf>
    <xf numFmtId="1" fontId="0" fillId="0" borderId="0" xfId="0" applyNumberFormat="1" applyFill="1" applyAlignment="1">
      <alignment horizontal="left"/>
    </xf>
    <xf numFmtId="0" fontId="0" fillId="0" borderId="0" xfId="0" applyAlignment="1">
      <alignment horizontal="right"/>
    </xf>
    <xf numFmtId="0" fontId="0" fillId="0" borderId="0" xfId="0" quotePrefix="1" applyAlignment="1">
      <alignment horizontal="center"/>
    </xf>
    <xf numFmtId="164" fontId="0" fillId="0" borderId="0" xfId="0" applyNumberFormat="1" applyAlignment="1">
      <alignment horizontal="center"/>
    </xf>
    <xf numFmtId="1" fontId="0" fillId="0" borderId="0" xfId="0" quotePrefix="1" applyNumberFormat="1" applyAlignment="1">
      <alignment horizontal="center"/>
    </xf>
    <xf numFmtId="0" fontId="0" fillId="0" borderId="2" xfId="0" applyBorder="1" applyAlignment="1">
      <alignment horizontal="center"/>
    </xf>
    <xf numFmtId="16" fontId="0" fillId="0" borderId="0" xfId="0" quotePrefix="1" applyNumberFormat="1" applyAlignment="1">
      <alignment horizontal="center"/>
    </xf>
    <xf numFmtId="0" fontId="10" fillId="0" borderId="0" xfId="0" applyFont="1" applyFill="1" applyBorder="1" applyAlignment="1">
      <alignment horizontal="right"/>
    </xf>
    <xf numFmtId="1" fontId="10" fillId="0" borderId="0" xfId="0" applyNumberFormat="1" applyFont="1" applyFill="1" applyBorder="1" applyAlignment="1">
      <alignment horizontal="center"/>
    </xf>
    <xf numFmtId="1" fontId="8" fillId="0" borderId="0" xfId="0" applyNumberFormat="1" applyFont="1" applyFill="1" applyBorder="1"/>
    <xf numFmtId="0" fontId="8" fillId="0" borderId="0" xfId="0" applyFont="1" applyFill="1" applyBorder="1" applyAlignment="1">
      <alignment horizontal="center"/>
    </xf>
    <xf numFmtId="0" fontId="7" fillId="0" borderId="0" xfId="0" applyFont="1"/>
    <xf numFmtId="14" fontId="7" fillId="0" borderId="0" xfId="0" applyNumberFormat="1" applyFont="1"/>
    <xf numFmtId="3" fontId="7" fillId="0" borderId="0" xfId="0" applyNumberFormat="1" applyFont="1" applyFill="1" applyBorder="1"/>
    <xf numFmtId="3" fontId="7" fillId="0" borderId="0" xfId="0" applyNumberFormat="1" applyFont="1" applyFill="1" applyBorder="1" applyProtection="1"/>
    <xf numFmtId="3" fontId="7" fillId="0" borderId="0" xfId="0" applyNumberFormat="1" applyFont="1"/>
    <xf numFmtId="168" fontId="7" fillId="0" borderId="0" xfId="0" applyNumberFormat="1" applyFont="1" applyFill="1" applyBorder="1"/>
    <xf numFmtId="168" fontId="7" fillId="0" borderId="0" xfId="0" applyNumberFormat="1" applyFont="1"/>
    <xf numFmtId="0" fontId="0" fillId="0" borderId="0" xfId="0" applyFill="1"/>
    <xf numFmtId="0" fontId="10" fillId="0" borderId="0" xfId="0" applyFont="1" applyAlignment="1">
      <alignment horizontal="center"/>
    </xf>
    <xf numFmtId="14" fontId="10" fillId="0" borderId="0" xfId="0" applyNumberFormat="1" applyFont="1" applyAlignment="1">
      <alignment horizontal="center"/>
    </xf>
    <xf numFmtId="1" fontId="10" fillId="0" borderId="0" xfId="0" quotePrefix="1" applyNumberFormat="1" applyFont="1" applyAlignment="1">
      <alignment horizontal="center"/>
    </xf>
    <xf numFmtId="168" fontId="7" fillId="3" borderId="0" xfId="0" applyNumberFormat="1" applyFont="1" applyFill="1" applyBorder="1"/>
    <xf numFmtId="0" fontId="0" fillId="5" borderId="0" xfId="0" applyFill="1" applyAlignment="1">
      <alignment horizontal="left"/>
    </xf>
    <xf numFmtId="1" fontId="0" fillId="4" borderId="0" xfId="0" applyNumberFormat="1" applyFill="1" applyAlignment="1">
      <alignment horizontal="left"/>
    </xf>
    <xf numFmtId="1" fontId="0" fillId="4" borderId="2" xfId="0" applyNumberFormat="1" applyFill="1" applyBorder="1" applyAlignment="1">
      <alignment horizontal="left"/>
    </xf>
    <xf numFmtId="164" fontId="10" fillId="0" borderId="0" xfId="0" applyNumberFormat="1" applyFont="1" applyFill="1" applyBorder="1"/>
    <xf numFmtId="0" fontId="8" fillId="0" borderId="0" xfId="0" applyFont="1" applyFill="1" applyBorder="1" applyAlignment="1">
      <alignment horizontal="left"/>
    </xf>
    <xf numFmtId="0" fontId="0" fillId="0" borderId="0" xfId="0" applyFill="1" applyAlignment="1">
      <alignment horizontal="center"/>
    </xf>
    <xf numFmtId="0" fontId="7" fillId="0" borderId="0" xfId="0" applyFont="1" applyFill="1"/>
    <xf numFmtId="0" fontId="15" fillId="0" borderId="0" xfId="0" applyFont="1" applyAlignment="1">
      <alignment horizontal="center"/>
    </xf>
    <xf numFmtId="0" fontId="15" fillId="0" borderId="0" xfId="0" applyFont="1" applyFill="1" applyAlignment="1">
      <alignment horizontal="center"/>
    </xf>
    <xf numFmtId="0" fontId="16" fillId="0" borderId="0" xfId="0" applyFont="1" applyAlignment="1">
      <alignment horizontal="left" indent="1"/>
    </xf>
    <xf numFmtId="3" fontId="12" fillId="6" borderId="4" xfId="0" applyNumberFormat="1" applyFont="1" applyFill="1" applyBorder="1"/>
    <xf numFmtId="3" fontId="17" fillId="0" borderId="0" xfId="0" applyNumberFormat="1" applyFont="1"/>
    <xf numFmtId="3" fontId="17" fillId="0" borderId="0" xfId="0" applyNumberFormat="1" applyFont="1" applyFill="1"/>
    <xf numFmtId="0" fontId="17" fillId="0" borderId="0" xfId="0" applyFont="1" applyFill="1"/>
    <xf numFmtId="3" fontId="17" fillId="0" borderId="5" xfId="0" applyNumberFormat="1" applyFont="1" applyFill="1" applyBorder="1"/>
    <xf numFmtId="168" fontId="7" fillId="0" borderId="0" xfId="0" applyNumberFormat="1" applyFont="1" applyFill="1"/>
    <xf numFmtId="168" fontId="7" fillId="0" borderId="5" xfId="0" applyNumberFormat="1" applyFont="1" applyBorder="1"/>
    <xf numFmtId="169" fontId="0" fillId="0" borderId="0" xfId="2" applyNumberFormat="1" applyFont="1" applyAlignment="1">
      <alignment horizontal="center"/>
    </xf>
    <xf numFmtId="169" fontId="0" fillId="0" borderId="0" xfId="2" applyNumberFormat="1" applyFont="1" applyBorder="1" applyAlignment="1">
      <alignment horizontal="center"/>
    </xf>
    <xf numFmtId="169" fontId="0" fillId="0" borderId="2" xfId="2" applyNumberFormat="1" applyFont="1" applyBorder="1" applyAlignment="1">
      <alignment horizontal="center"/>
    </xf>
    <xf numFmtId="169" fontId="0" fillId="0" borderId="0" xfId="2" applyNumberFormat="1" applyFont="1" applyFill="1" applyAlignment="1">
      <alignment horizontal="center"/>
    </xf>
    <xf numFmtId="0" fontId="8" fillId="0" borderId="0" xfId="0" applyFont="1" applyAlignment="1">
      <alignment horizontal="left" indent="2"/>
    </xf>
    <xf numFmtId="0" fontId="8" fillId="0" borderId="0" xfId="0" applyFont="1" applyFill="1" applyBorder="1" applyAlignment="1">
      <alignment horizontal="center" wrapText="1"/>
    </xf>
    <xf numFmtId="167" fontId="8" fillId="0" borderId="0" xfId="2" applyNumberFormat="1" applyFont="1" applyFill="1" applyBorder="1" applyAlignment="1">
      <alignment horizontal="center"/>
    </xf>
    <xf numFmtId="0" fontId="20" fillId="0" borderId="0" xfId="0" applyFont="1" applyAlignment="1">
      <alignment horizontal="center"/>
    </xf>
    <xf numFmtId="0" fontId="20" fillId="0" borderId="0" xfId="0" applyFont="1" applyFill="1" applyAlignment="1">
      <alignment horizontal="center"/>
    </xf>
    <xf numFmtId="3" fontId="7" fillId="0" borderId="0" xfId="0" applyNumberFormat="1" applyFont="1" applyFill="1"/>
    <xf numFmtId="3" fontId="7" fillId="0" borderId="0" xfId="0" applyNumberFormat="1" applyFont="1" applyFill="1" applyBorder="1" applyAlignment="1"/>
    <xf numFmtId="3" fontId="7" fillId="0" borderId="0" xfId="0" applyNumberFormat="1" applyFont="1" applyBorder="1"/>
    <xf numFmtId="3" fontId="7" fillId="6" borderId="0" xfId="0" applyNumberFormat="1" applyFont="1" applyFill="1"/>
    <xf numFmtId="14" fontId="7" fillId="7" borderId="0" xfId="0" applyNumberFormat="1" applyFont="1" applyFill="1"/>
    <xf numFmtId="3" fontId="8" fillId="8" borderId="0" xfId="0" applyNumberFormat="1" applyFont="1" applyFill="1" applyBorder="1" applyAlignment="1">
      <alignment horizontal="center"/>
    </xf>
    <xf numFmtId="2" fontId="8" fillId="8" borderId="0" xfId="0" applyNumberFormat="1" applyFont="1" applyFill="1" applyBorder="1" applyAlignment="1">
      <alignment horizontal="center"/>
    </xf>
    <xf numFmtId="0" fontId="10" fillId="8" borderId="1" xfId="0" applyFont="1" applyFill="1" applyBorder="1"/>
    <xf numFmtId="4" fontId="8" fillId="8" borderId="3" xfId="12" applyNumberFormat="1" applyFont="1" applyFill="1" applyBorder="1" applyAlignment="1">
      <alignment horizontal="center" vertical="center"/>
    </xf>
    <xf numFmtId="0" fontId="10" fillId="8" borderId="1" xfId="0" applyFont="1" applyFill="1" applyBorder="1" applyAlignment="1">
      <alignment horizontal="right"/>
    </xf>
    <xf numFmtId="1" fontId="10" fillId="8" borderId="1" xfId="0" applyNumberFormat="1" applyFont="1" applyFill="1" applyBorder="1" applyAlignment="1">
      <alignment horizontal="center"/>
    </xf>
    <xf numFmtId="10" fontId="10" fillId="0" borderId="0" xfId="14" applyNumberFormat="1" applyFont="1" applyFill="1" applyBorder="1"/>
    <xf numFmtId="167" fontId="28" fillId="0" borderId="0" xfId="2" applyNumberFormat="1" applyFont="1" applyFill="1" applyBorder="1" applyAlignment="1">
      <alignment horizontal="center"/>
    </xf>
    <xf numFmtId="0" fontId="10" fillId="0" borderId="0" xfId="0" quotePrefix="1" applyFont="1" applyFill="1" applyBorder="1"/>
    <xf numFmtId="0" fontId="29" fillId="0" borderId="0" xfId="0" applyFont="1" applyFill="1" applyAlignment="1"/>
    <xf numFmtId="0" fontId="13" fillId="0" borderId="0" xfId="0" applyFont="1"/>
    <xf numFmtId="167" fontId="13" fillId="0" borderId="0" xfId="2" applyNumberFormat="1" applyFont="1"/>
    <xf numFmtId="3" fontId="13" fillId="0" borderId="0" xfId="0" applyNumberFormat="1" applyFont="1"/>
    <xf numFmtId="170" fontId="13" fillId="0" borderId="5" xfId="0" applyNumberFormat="1" applyFont="1" applyBorder="1"/>
    <xf numFmtId="3" fontId="13" fillId="0" borderId="5" xfId="0" applyNumberFormat="1" applyFont="1" applyBorder="1"/>
    <xf numFmtId="14" fontId="7" fillId="7" borderId="0" xfId="0" applyNumberFormat="1" applyFont="1" applyFill="1" applyBorder="1"/>
    <xf numFmtId="14" fontId="7" fillId="0" borderId="0" xfId="0" applyNumberFormat="1" applyFont="1" applyFill="1" applyBorder="1"/>
    <xf numFmtId="0" fontId="8" fillId="0" borderId="0" xfId="0" applyFont="1" applyFill="1" applyBorder="1" applyAlignment="1">
      <alignment horizontal="right"/>
    </xf>
    <xf numFmtId="0" fontId="29" fillId="0" borderId="0" xfId="0" applyFont="1" applyFill="1"/>
    <xf numFmtId="167" fontId="8" fillId="0" borderId="0" xfId="2" applyNumberFormat="1" applyFont="1" applyFill="1" applyBorder="1"/>
    <xf numFmtId="3" fontId="8" fillId="9" borderId="4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21" fillId="0" borderId="0" xfId="0" applyFont="1" applyFill="1" applyBorder="1" applyAlignment="1">
      <alignment horizontal="center"/>
    </xf>
    <xf numFmtId="0" fontId="22" fillId="0" borderId="0" xfId="0" applyFont="1" applyFill="1" applyBorder="1" applyAlignment="1">
      <alignment horizontal="center"/>
    </xf>
    <xf numFmtId="0" fontId="29" fillId="0" borderId="0" xfId="0" applyFont="1" applyFill="1" applyAlignment="1">
      <alignment horizontal="center"/>
    </xf>
    <xf numFmtId="0" fontId="14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6" fillId="0" borderId="0" xfId="0" applyFont="1" applyAlignment="1">
      <alignment horizontal="center"/>
    </xf>
  </cellXfs>
  <cellStyles count="15">
    <cellStyle name="Comma" xfId="2" builtinId="3"/>
    <cellStyle name="Comma  - Style1" xfId="3"/>
    <cellStyle name="Comma  - Style2" xfId="4"/>
    <cellStyle name="Comma  - Style3" xfId="5"/>
    <cellStyle name="Comma  - Style4" xfId="6"/>
    <cellStyle name="Comma  - Style5" xfId="7"/>
    <cellStyle name="Comma  - Style6" xfId="8"/>
    <cellStyle name="Comma  - Style7" xfId="9"/>
    <cellStyle name="Comma  - Style8" xfId="10"/>
    <cellStyle name="Normal" xfId="0" builtinId="0"/>
    <cellStyle name="Normal - Style1" xfId="11"/>
    <cellStyle name="Normal 10" xfId="12"/>
    <cellStyle name="Normal 13" xfId="13"/>
    <cellStyle name="Percent" xfId="14" builtinId="5"/>
    <cellStyle name="Style 1" xfId="1"/>
  </cellStyles>
  <dxfs count="8"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304800</xdr:colOff>
      <xdr:row>31</xdr:row>
      <xdr:rowOff>0</xdr:rowOff>
    </xdr:from>
    <xdr:to>
      <xdr:col>14</xdr:col>
      <xdr:colOff>304800</xdr:colOff>
      <xdr:row>31</xdr:row>
      <xdr:rowOff>0</xdr:rowOff>
    </xdr:to>
    <xdr:sp macro="" textlink="">
      <xdr:nvSpPr>
        <xdr:cNvPr id="3073" name="Line 1"/>
        <xdr:cNvSpPr>
          <a:spLocks noChangeShapeType="1"/>
        </xdr:cNvSpPr>
      </xdr:nvSpPr>
      <xdr:spPr bwMode="auto">
        <a:xfrm flipV="1">
          <a:off x="12877800" y="5829300"/>
          <a:ext cx="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 type="triangle" w="med" len="med"/>
        </a:ln>
      </xdr:spPr>
    </xdr:sp>
    <xdr:clientData/>
  </xdr:twoCellAnchor>
  <xdr:twoCellAnchor>
    <xdr:from>
      <xdr:col>26</xdr:col>
      <xdr:colOff>9525</xdr:colOff>
      <xdr:row>396</xdr:row>
      <xdr:rowOff>104775</xdr:rowOff>
    </xdr:from>
    <xdr:to>
      <xdr:col>27</xdr:col>
      <xdr:colOff>9525</xdr:colOff>
      <xdr:row>396</xdr:row>
      <xdr:rowOff>104775</xdr:rowOff>
    </xdr:to>
    <xdr:sp macro="" textlink="">
      <xdr:nvSpPr>
        <xdr:cNvPr id="3092" name="Line 20"/>
        <xdr:cNvSpPr>
          <a:spLocks noChangeShapeType="1"/>
        </xdr:cNvSpPr>
      </xdr:nvSpPr>
      <xdr:spPr bwMode="auto">
        <a:xfrm>
          <a:off x="22078950" y="75657075"/>
          <a:ext cx="609600" cy="0"/>
        </a:xfrm>
        <a:prstGeom prst="line">
          <a:avLst/>
        </a:prstGeom>
        <a:noFill/>
        <a:ln w="9525">
          <a:solidFill>
            <a:srgbClr val="000000"/>
          </a:solidFill>
          <a:round/>
          <a:headEnd type="triangle" w="med" len="med"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://dktmgmt.nexteraenergy.com/COMBCYC/PMG/performance/UNIT4PRF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CS Links"/>
      <sheetName val="SUMMARY"/>
      <sheetName val="INPUTDATA"/>
      <sheetName val="CT Performance"/>
      <sheetName val="CT Gen&amp;HR Cor"/>
      <sheetName val="ST Corrections"/>
      <sheetName val="TURBEFF"/>
      <sheetName val="ST Stg Pressures"/>
      <sheetName val="Condenser Performance"/>
      <sheetName val="STM INJECT CORR"/>
      <sheetName val="ELEC LOSS CORR"/>
      <sheetName val="firing temp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 enableFormatConditionsCalculation="0">
    <tabColor theme="6" tint="0.39997558519241921"/>
    <pageSetUpPr fitToPage="1"/>
  </sheetPr>
  <dimension ref="A1:AB397"/>
  <sheetViews>
    <sheetView showGridLines="0" tabSelected="1" zoomScale="70" zoomScaleNormal="70" workbookViewId="0">
      <selection sqref="A1:A2"/>
    </sheetView>
  </sheetViews>
  <sheetFormatPr defaultColWidth="9.109375" defaultRowHeight="15" outlineLevelRow="1" x14ac:dyDescent="0.25"/>
  <cols>
    <col min="1" max="1" width="18.33203125" style="8" customWidth="1"/>
    <col min="2" max="2" width="12.33203125" style="8" customWidth="1"/>
    <col min="3" max="3" width="16.44140625" style="8" customWidth="1"/>
    <col min="4" max="4" width="15.44140625" style="8" customWidth="1"/>
    <col min="5" max="5" width="15.6640625" style="8" customWidth="1"/>
    <col min="6" max="6" width="15.44140625" style="8" customWidth="1"/>
    <col min="7" max="8" width="11.6640625" style="8" bestFit="1" customWidth="1"/>
    <col min="9" max="9" width="11.6640625" style="8" customWidth="1"/>
    <col min="10" max="10" width="11.5546875" style="8" customWidth="1"/>
    <col min="11" max="11" width="13.109375" style="8" customWidth="1"/>
    <col min="12" max="12" width="18.88671875" style="8" bestFit="1" customWidth="1"/>
    <col min="13" max="14" width="11.6640625" style="8" customWidth="1"/>
    <col min="15" max="15" width="13.5546875" style="8" customWidth="1"/>
    <col min="16" max="16" width="13.33203125" style="8" bestFit="1" customWidth="1"/>
    <col min="17" max="26" width="11.6640625" style="8" customWidth="1"/>
    <col min="27" max="16384" width="9.109375" style="8"/>
  </cols>
  <sheetData>
    <row r="1" spans="1:26" s="4" customFormat="1" ht="15.6" x14ac:dyDescent="0.3">
      <c r="A1" s="4" t="s">
        <v>121</v>
      </c>
    </row>
    <row r="2" spans="1:26" s="4" customFormat="1" ht="15.6" x14ac:dyDescent="0.3">
      <c r="A2" s="4" t="s">
        <v>122</v>
      </c>
    </row>
    <row r="3" spans="1:26" s="4" customFormat="1" ht="15.6" x14ac:dyDescent="0.3"/>
    <row r="4" spans="1:26" ht="32.25" customHeight="1" outlineLevel="1" x14ac:dyDescent="0.4">
      <c r="A4" s="94" t="s">
        <v>119</v>
      </c>
      <c r="B4" s="94"/>
      <c r="C4" s="94"/>
      <c r="D4" s="94"/>
      <c r="E4" s="94"/>
      <c r="F4" s="94"/>
      <c r="G4" s="94"/>
      <c r="H4" s="94"/>
      <c r="I4" s="94"/>
      <c r="J4" s="94"/>
      <c r="K4" s="94"/>
      <c r="L4" s="94"/>
      <c r="M4" s="94"/>
      <c r="N4" s="94"/>
      <c r="O4" s="94"/>
      <c r="P4" s="94"/>
      <c r="Q4" s="94"/>
      <c r="R4" s="94"/>
      <c r="S4" s="94"/>
      <c r="T4" s="94"/>
      <c r="U4" s="94"/>
      <c r="V4" s="94"/>
      <c r="W4" s="94"/>
      <c r="X4" s="94"/>
      <c r="Y4" s="94"/>
      <c r="Z4" s="94"/>
    </row>
    <row r="5" spans="1:26" ht="21.75" customHeight="1" outlineLevel="1" x14ac:dyDescent="0.3">
      <c r="A5" s="27"/>
      <c r="B5" s="27"/>
      <c r="C5" s="27"/>
      <c r="D5" s="27"/>
      <c r="E5" s="27"/>
      <c r="F5" s="27"/>
      <c r="G5" s="27"/>
      <c r="H5" s="27"/>
      <c r="I5" s="27"/>
      <c r="J5" s="27"/>
      <c r="K5" s="88" t="s">
        <v>112</v>
      </c>
      <c r="L5" s="78">
        <f>+'2015 Hourly Load - RC2016'!AE17/1000</f>
        <v>119951.95899662877</v>
      </c>
      <c r="M5" s="44" t="s">
        <v>83</v>
      </c>
      <c r="O5" s="4" t="s">
        <v>86</v>
      </c>
      <c r="P5" s="63">
        <v>69956</v>
      </c>
      <c r="Q5" s="44" t="s">
        <v>83</v>
      </c>
    </row>
    <row r="6" spans="1:26" ht="53.25" customHeight="1" outlineLevel="1" x14ac:dyDescent="0.3">
      <c r="A6" s="27"/>
      <c r="B6" s="27"/>
      <c r="D6" s="61" t="s">
        <v>95</v>
      </c>
      <c r="E6" s="27"/>
      <c r="F6" s="27"/>
      <c r="G6" s="27"/>
      <c r="H6" s="71">
        <f>Z397/10^3</f>
        <v>2096.5545226313993</v>
      </c>
      <c r="I6" s="27"/>
      <c r="J6" s="27"/>
      <c r="K6" s="62" t="s">
        <v>85</v>
      </c>
      <c r="L6" s="72">
        <f>(H6/L5)*100</f>
        <v>1.7478284974823315</v>
      </c>
      <c r="M6" s="27"/>
      <c r="O6" s="62" t="s">
        <v>85</v>
      </c>
      <c r="P6" s="72">
        <f>(909/P5)*100</f>
        <v>1.2993881868603123</v>
      </c>
    </row>
    <row r="7" spans="1:26" outlineLevel="1" x14ac:dyDescent="0.25">
      <c r="L7" s="77"/>
    </row>
    <row r="8" spans="1:26" ht="15.6" outlineLevel="1" x14ac:dyDescent="0.3">
      <c r="A8" s="4" t="s">
        <v>106</v>
      </c>
    </row>
    <row r="9" spans="1:26" ht="15.6" outlineLevel="1" x14ac:dyDescent="0.3">
      <c r="A9" s="26" t="s">
        <v>101</v>
      </c>
    </row>
    <row r="10" spans="1:26" ht="15.6" outlineLevel="1" x14ac:dyDescent="0.3">
      <c r="A10" s="4" t="s">
        <v>102</v>
      </c>
      <c r="Q10" s="43"/>
    </row>
    <row r="11" spans="1:26" ht="15.6" outlineLevel="1" x14ac:dyDescent="0.3">
      <c r="A11" s="4" t="s">
        <v>103</v>
      </c>
      <c r="L11" s="90"/>
      <c r="M11" s="4"/>
    </row>
    <row r="12" spans="1:26" ht="15.6" outlineLevel="1" x14ac:dyDescent="0.3">
      <c r="A12" s="4" t="s">
        <v>105</v>
      </c>
    </row>
    <row r="13" spans="1:26" ht="15.6" outlineLevel="1" x14ac:dyDescent="0.3">
      <c r="A13" s="4" t="s">
        <v>104</v>
      </c>
    </row>
    <row r="14" spans="1:26" outlineLevel="1" x14ac:dyDescent="0.25"/>
    <row r="15" spans="1:26" outlineLevel="1" x14ac:dyDescent="0.25">
      <c r="A15" s="8" t="s">
        <v>3</v>
      </c>
    </row>
    <row r="16" spans="1:26" ht="30" outlineLevel="1" x14ac:dyDescent="0.25">
      <c r="B16" s="10" t="s">
        <v>47</v>
      </c>
      <c r="C16" s="11" t="s">
        <v>43</v>
      </c>
      <c r="D16" s="10" t="s">
        <v>80</v>
      </c>
      <c r="E16" s="11" t="s">
        <v>46</v>
      </c>
      <c r="F16" s="10" t="s">
        <v>79</v>
      </c>
    </row>
    <row r="17" spans="1:26" ht="15.6" outlineLevel="1" x14ac:dyDescent="0.3">
      <c r="B17" s="12">
        <v>1</v>
      </c>
      <c r="C17" s="13">
        <v>1</v>
      </c>
      <c r="D17" s="13" t="s">
        <v>48</v>
      </c>
      <c r="E17" s="14">
        <v>1</v>
      </c>
      <c r="F17" s="14" t="s">
        <v>49</v>
      </c>
      <c r="G17" s="4"/>
      <c r="H17" s="4"/>
      <c r="I17" s="4"/>
      <c r="J17" s="4"/>
      <c r="K17" s="4"/>
      <c r="L17" s="4"/>
    </row>
    <row r="18" spans="1:26" ht="16.2" outlineLevel="1" thickBot="1" x14ac:dyDescent="0.3">
      <c r="B18" s="12">
        <v>0.98814127352410419</v>
      </c>
      <c r="C18" s="13">
        <v>1</v>
      </c>
      <c r="D18" s="13" t="s">
        <v>48</v>
      </c>
      <c r="E18" s="14">
        <v>0.97642317644183851</v>
      </c>
      <c r="F18" s="14" t="s">
        <v>50</v>
      </c>
      <c r="I18" s="15"/>
      <c r="O18" s="73"/>
      <c r="P18" s="74" t="s">
        <v>44</v>
      </c>
      <c r="Q18" s="74" t="s">
        <v>45</v>
      </c>
    </row>
    <row r="19" spans="1:26" outlineLevel="1" x14ac:dyDescent="0.25">
      <c r="B19" s="12">
        <v>0.96385666408868265</v>
      </c>
      <c r="C19" s="13">
        <v>1</v>
      </c>
      <c r="D19" s="13" t="s">
        <v>48</v>
      </c>
      <c r="E19" s="14">
        <v>0.92901966890816357</v>
      </c>
      <c r="F19" s="14" t="s">
        <v>51</v>
      </c>
      <c r="I19" s="15"/>
      <c r="O19" s="75" t="s">
        <v>4</v>
      </c>
      <c r="P19" s="76">
        <f>'TX-Fleet Losses At Peak'!J7</f>
        <v>82.091719235079566</v>
      </c>
      <c r="Q19" s="76">
        <f>'TX-Fleet Losses At Peak'!J8</f>
        <v>412.04941582544814</v>
      </c>
    </row>
    <row r="20" spans="1:26" outlineLevel="1" x14ac:dyDescent="0.25">
      <c r="B20" s="12">
        <v>0.91822634699664862</v>
      </c>
      <c r="C20" s="13">
        <v>1</v>
      </c>
      <c r="D20" s="13" t="s">
        <v>48</v>
      </c>
      <c r="E20" s="14">
        <v>0.84313962431880973</v>
      </c>
      <c r="F20" s="14" t="s">
        <v>52</v>
      </c>
      <c r="I20" s="15"/>
      <c r="O20" s="24"/>
      <c r="P20" s="25"/>
      <c r="Q20" s="25"/>
    </row>
    <row r="21" spans="1:26" ht="15.6" outlineLevel="1" x14ac:dyDescent="0.3">
      <c r="B21" s="5" t="s">
        <v>2</v>
      </c>
      <c r="C21" s="5" t="s">
        <v>2</v>
      </c>
      <c r="D21" s="5" t="s">
        <v>2</v>
      </c>
      <c r="E21" s="6" t="s">
        <v>2</v>
      </c>
      <c r="F21" s="5" t="s">
        <v>2</v>
      </c>
      <c r="O21" s="24"/>
      <c r="P21" s="25"/>
      <c r="Q21" s="25"/>
    </row>
    <row r="22" spans="1:26" ht="15.6" outlineLevel="1" x14ac:dyDescent="0.3">
      <c r="B22" s="5" t="s">
        <v>2</v>
      </c>
      <c r="C22" s="5" t="s">
        <v>2</v>
      </c>
      <c r="D22" s="5" t="s">
        <v>2</v>
      </c>
      <c r="E22" s="5" t="s">
        <v>2</v>
      </c>
      <c r="F22" s="5" t="s">
        <v>2</v>
      </c>
      <c r="O22" s="24"/>
    </row>
    <row r="23" spans="1:26" ht="15.6" outlineLevel="1" x14ac:dyDescent="0.3">
      <c r="B23" s="5" t="s">
        <v>2</v>
      </c>
      <c r="C23" s="5" t="s">
        <v>2</v>
      </c>
      <c r="D23" s="5" t="s">
        <v>2</v>
      </c>
      <c r="E23" s="5" t="s">
        <v>2</v>
      </c>
      <c r="F23" s="5" t="s">
        <v>2</v>
      </c>
      <c r="P23" s="9"/>
    </row>
    <row r="24" spans="1:26" outlineLevel="1" x14ac:dyDescent="0.25">
      <c r="B24" s="11"/>
      <c r="C24" s="11"/>
      <c r="D24" s="11"/>
      <c r="E24" s="11"/>
      <c r="F24" s="11"/>
    </row>
    <row r="25" spans="1:26" outlineLevel="1" x14ac:dyDescent="0.25">
      <c r="A25" s="8" t="s">
        <v>53</v>
      </c>
      <c r="E25" s="79" t="s">
        <v>100</v>
      </c>
    </row>
    <row r="26" spans="1:26" outlineLevel="1" x14ac:dyDescent="0.25">
      <c r="E26" s="79"/>
    </row>
    <row r="27" spans="1:26" ht="15.6" outlineLevel="1" x14ac:dyDescent="0.3">
      <c r="A27" s="4" t="s">
        <v>96</v>
      </c>
    </row>
    <row r="28" spans="1:26" ht="27.75" customHeight="1" x14ac:dyDescent="0.4">
      <c r="A28" s="93" t="s">
        <v>99</v>
      </c>
      <c r="B28" s="93"/>
      <c r="C28" s="93"/>
      <c r="D28" s="93"/>
      <c r="E28" s="93"/>
      <c r="F28" s="93"/>
      <c r="G28" s="93"/>
      <c r="H28" s="93"/>
      <c r="I28" s="93"/>
      <c r="J28" s="93"/>
      <c r="K28" s="93"/>
      <c r="L28" s="93"/>
      <c r="M28" s="93"/>
      <c r="N28" s="93"/>
      <c r="O28" s="93"/>
      <c r="P28" s="93"/>
      <c r="Q28" s="93"/>
      <c r="R28" s="93"/>
      <c r="S28" s="93"/>
      <c r="T28" s="93"/>
      <c r="U28" s="93"/>
      <c r="V28" s="93"/>
      <c r="W28" s="93"/>
      <c r="X28" s="93"/>
      <c r="Y28" s="93"/>
      <c r="Z28" s="93"/>
    </row>
    <row r="29" spans="1:26" s="36" customFormat="1" ht="15.6" x14ac:dyDescent="0.3">
      <c r="A29" s="64" t="s">
        <v>0</v>
      </c>
      <c r="B29" s="64" t="s">
        <v>54</v>
      </c>
      <c r="C29" s="64" t="s">
        <v>55</v>
      </c>
      <c r="D29" s="64" t="s">
        <v>56</v>
      </c>
      <c r="E29" s="64" t="s">
        <v>57</v>
      </c>
      <c r="F29" s="64" t="s">
        <v>58</v>
      </c>
      <c r="G29" s="64" t="s">
        <v>59</v>
      </c>
      <c r="H29" s="64" t="s">
        <v>60</v>
      </c>
      <c r="I29" s="64" t="s">
        <v>61</v>
      </c>
      <c r="J29" s="64" t="s">
        <v>62</v>
      </c>
      <c r="K29" s="64" t="s">
        <v>63</v>
      </c>
      <c r="L29" s="64" t="s">
        <v>64</v>
      </c>
      <c r="M29" s="64" t="s">
        <v>65</v>
      </c>
      <c r="N29" s="64" t="s">
        <v>66</v>
      </c>
      <c r="O29" s="64" t="s">
        <v>67</v>
      </c>
      <c r="P29" s="64" t="s">
        <v>68</v>
      </c>
      <c r="Q29" s="64" t="s">
        <v>69</v>
      </c>
      <c r="R29" s="65" t="s">
        <v>70</v>
      </c>
      <c r="S29" s="64" t="s">
        <v>71</v>
      </c>
      <c r="T29" s="64" t="s">
        <v>72</v>
      </c>
      <c r="U29" s="64" t="s">
        <v>73</v>
      </c>
      <c r="V29" s="64" t="s">
        <v>74</v>
      </c>
      <c r="W29" s="64" t="s">
        <v>75</v>
      </c>
      <c r="X29" s="64" t="s">
        <v>76</v>
      </c>
      <c r="Y29" s="64" t="s">
        <v>77</v>
      </c>
      <c r="Z29" s="64" t="s">
        <v>81</v>
      </c>
    </row>
    <row r="30" spans="1:26" x14ac:dyDescent="0.25">
      <c r="A30" s="36"/>
      <c r="D30" s="9"/>
    </row>
    <row r="31" spans="1:26" x14ac:dyDescent="0.25">
      <c r="A31" s="37">
        <v>42005</v>
      </c>
      <c r="B31" s="38">
        <f>IF('2015 Hourly Load - RC2016'!B11="",0,$P$19+$Q$19*(WLEF!B10))</f>
        <v>162.39683403765565</v>
      </c>
      <c r="C31" s="38">
        <f>IF('2015 Hourly Load - RC2016'!C11="",0,$P$19+$Q$19*(WLEF!C10))</f>
        <v>156.65977483359046</v>
      </c>
      <c r="D31" s="38">
        <f>IF('2015 Hourly Load - RC2016'!D11="",0,$P$19+$Q$19*(WLEF!D10))</f>
        <v>149.14094033171239</v>
      </c>
      <c r="E31" s="38">
        <f>IF('2015 Hourly Load - RC2016'!E11="",0,$P$19+$Q$19*(WLEF!E10))</f>
        <v>144.23956280930619</v>
      </c>
      <c r="F31" s="38">
        <f>IF('2015 Hourly Load - RC2016'!F11="",0,$P$19+$Q$19*(WLEF!F10))</f>
        <v>142.16346164557629</v>
      </c>
      <c r="G31" s="38">
        <f>IF('2015 Hourly Load - RC2016'!G11="",0,$P$19+$Q$19*(WLEF!G10))</f>
        <v>143.17562863782331</v>
      </c>
      <c r="H31" s="38">
        <f>IF('2015 Hourly Load - RC2016'!H11="",0,$P$19+$Q$19*(WLEF!H10))</f>
        <v>146.39498842517696</v>
      </c>
      <c r="I31" s="38">
        <f>IF('2015 Hourly Load - RC2016'!I11="",0,$P$19+$Q$19*(WLEF!I10))</f>
        <v>149.11094739042053</v>
      </c>
      <c r="J31" s="38">
        <f>IF('2015 Hourly Load - RC2016'!J11="",0,$P$19+$Q$19*(WLEF!J10))</f>
        <v>161.82337420027415</v>
      </c>
      <c r="K31" s="38">
        <f>IF('2015 Hourly Load - RC2016'!K11="",0,$P$19+$Q$19*(WLEF!K10))</f>
        <v>184.15072106645607</v>
      </c>
      <c r="L31" s="38">
        <f>IF('2015 Hourly Load - RC2016'!L11="",0,$P$19+$Q$19*(WLEF!L10))</f>
        <v>207.54281567104061</v>
      </c>
      <c r="M31" s="38">
        <f>IF('2015 Hourly Load - RC2016'!M11="",0,$P$19+$Q$19*(WLEF!M10))</f>
        <v>224.95121951790708</v>
      </c>
      <c r="N31" s="38">
        <f>IF('2015 Hourly Load - RC2016'!N11="",0,$P$19+$Q$19*(WLEF!N10))</f>
        <v>235.7890782710042</v>
      </c>
      <c r="O31" s="38">
        <f>IF('2015 Hourly Load - RC2016'!O11="",0,$P$19+$Q$19*(WLEF!O10))</f>
        <v>240.15685486399906</v>
      </c>
      <c r="P31" s="38">
        <f>IF('2015 Hourly Load - RC2016'!P11="",0,$P$19+$Q$19*(WLEF!P10))</f>
        <v>238.84697605773681</v>
      </c>
      <c r="Q31" s="38">
        <f>IF('2015 Hourly Load - RC2016'!Q11="",0,$P$19+$Q$19*(WLEF!Q10))</f>
        <v>234.85947070781538</v>
      </c>
      <c r="R31" s="38">
        <f>IF('2015 Hourly Load - RC2016'!R11="",0,$P$19+$Q$19*(WLEF!R10))</f>
        <v>230.78929521663645</v>
      </c>
      <c r="S31" s="38">
        <f>IF('2015 Hourly Load - RC2016'!S11="",0,$P$19+$Q$19*(WLEF!S10))</f>
        <v>234.27142453816299</v>
      </c>
      <c r="T31" s="38">
        <f>IF('2015 Hourly Load - RC2016'!T11="",0,$P$19+$Q$19*(WLEF!T10))</f>
        <v>249.4075233970155</v>
      </c>
      <c r="U31" s="38">
        <f>IF('2015 Hourly Load - RC2016'!U11="",0,$P$19+$Q$19*(WLEF!U10))</f>
        <v>240.31809292403494</v>
      </c>
      <c r="V31" s="38">
        <f>IF('2015 Hourly Load - RC2016'!V11="",0,$P$19+$Q$19*(WLEF!V10))</f>
        <v>227.03857642190923</v>
      </c>
      <c r="W31" s="38">
        <f>IF('2015 Hourly Load - RC2016'!W11="",0,$P$19+$Q$19*(WLEF!W10))</f>
        <v>212.93349330725152</v>
      </c>
      <c r="X31" s="38">
        <f>IF('2015 Hourly Load - RC2016'!X11="",0,$P$19+$Q$19*(WLEF!X10))</f>
        <v>195.30158920784754</v>
      </c>
      <c r="Y31" s="38">
        <f>IF('2015 Hourly Load - RC2016'!Y11="",0,$P$19+$Q$19*(WLEF!Y10))</f>
        <v>174.91416917759182</v>
      </c>
      <c r="Z31" s="25">
        <f>SUM(B31:Y31)</f>
        <v>4686.3768126579453</v>
      </c>
    </row>
    <row r="32" spans="1:26" x14ac:dyDescent="0.25">
      <c r="A32" s="37">
        <v>42006</v>
      </c>
      <c r="B32" s="38">
        <f>IF('2015 Hourly Load - RC2016'!B12="",0,$P$19+$Q$19*(WLEF!B11))</f>
        <v>157.6595588340804</v>
      </c>
      <c r="C32" s="38">
        <f>IF('2015 Hourly Load - RC2016'!C12="",0,$P$19+$Q$19*(WLEF!C11))</f>
        <v>147.53092326906466</v>
      </c>
      <c r="D32" s="38">
        <f>IF('2015 Hourly Load - RC2016'!D12="",0,$P$19+$Q$19*(WLEF!D11))</f>
        <v>141.13159962403915</v>
      </c>
      <c r="E32" s="38">
        <f>IF('2015 Hourly Load - RC2016'!E12="",0,$P$19+$Q$19*(WLEF!E11))</f>
        <v>138.18563522581454</v>
      </c>
      <c r="F32" s="38">
        <f>IF('2015 Hourly Load - RC2016'!F12="",0,$P$19+$Q$19*(WLEF!F11))</f>
        <v>137.36555977062699</v>
      </c>
      <c r="G32" s="38">
        <f>IF('2015 Hourly Load - RC2016'!G12="",0,$P$19+$Q$19*(WLEF!G11))</f>
        <v>140.76624601110601</v>
      </c>
      <c r="H32" s="38">
        <f>IF('2015 Hourly Load - RC2016'!H12="",0,$P$19+$Q$19*(WLEF!H11))</f>
        <v>154.7113944502571</v>
      </c>
      <c r="I32" s="38">
        <f>IF('2015 Hourly Load - RC2016'!I12="",0,$P$19+$Q$19*(WLEF!I11))</f>
        <v>167.1260364766913</v>
      </c>
      <c r="J32" s="38">
        <f>IF('2015 Hourly Load - RC2016'!J12="",0,$P$19+$Q$19*(WLEF!J11))</f>
        <v>187.3770213344917</v>
      </c>
      <c r="K32" s="38">
        <f>IF('2015 Hourly Load - RC2016'!K12="",0,$P$19+$Q$19*(WLEF!K11))</f>
        <v>213.96212790043046</v>
      </c>
      <c r="L32" s="38">
        <f>IF('2015 Hourly Load - RC2016'!L12="",0,$P$19+$Q$19*(WLEF!L11))</f>
        <v>237.51971124252486</v>
      </c>
      <c r="M32" s="38">
        <f>IF('2015 Hourly Load - RC2016'!M12="",0,$P$19+$Q$19*(WLEF!M11))</f>
        <v>254.78077644275277</v>
      </c>
      <c r="N32" s="38">
        <f>IF('2015 Hourly Load - RC2016'!N12="",0,$P$19+$Q$19*(WLEF!N11))</f>
        <v>267.67356768381728</v>
      </c>
      <c r="O32" s="38">
        <f>IF('2015 Hourly Load - RC2016'!O12="",0,$P$19+$Q$19*(WLEF!O11))</f>
        <v>276.91841879399254</v>
      </c>
      <c r="P32" s="38">
        <f>IF('2015 Hourly Load - RC2016'!P12="",0,$P$19+$Q$19*(WLEF!P11))</f>
        <v>281.13382269019127</v>
      </c>
      <c r="Q32" s="38">
        <f>IF('2015 Hourly Load - RC2016'!Q12="",0,$P$19+$Q$19*(WLEF!Q11))</f>
        <v>278.99477828618774</v>
      </c>
      <c r="R32" s="38">
        <f>IF('2015 Hourly Load - RC2016'!R12="",0,$P$19+$Q$19*(WLEF!R11))</f>
        <v>271.13294145472344</v>
      </c>
      <c r="S32" s="38">
        <f>IF('2015 Hourly Load - RC2016'!S12="",0,$P$19+$Q$19*(WLEF!S11))</f>
        <v>267.8482740506559</v>
      </c>
      <c r="T32" s="38">
        <f>IF('2015 Hourly Load - RC2016'!T12="",0,$P$19+$Q$19*(WLEF!T11))</f>
        <v>281.90981456052714</v>
      </c>
      <c r="U32" s="38">
        <f>IF('2015 Hourly Load - RC2016'!U12="",0,$P$19+$Q$19*(WLEF!U11))</f>
        <v>266.97556417067057</v>
      </c>
      <c r="V32" s="38">
        <f>IF('2015 Hourly Load - RC2016'!V12="",0,$P$19+$Q$19*(WLEF!V11))</f>
        <v>247.80031775324949</v>
      </c>
      <c r="W32" s="38">
        <f>IF('2015 Hourly Load - RC2016'!W12="",0,$P$19+$Q$19*(WLEF!W11))</f>
        <v>227.6566859860713</v>
      </c>
      <c r="X32" s="38">
        <f>IF('2015 Hourly Load - RC2016'!X12="",0,$P$19+$Q$19*(WLEF!X11))</f>
        <v>206.64176598419539</v>
      </c>
      <c r="Y32" s="38">
        <f>IF('2015 Hourly Load - RC2016'!Y12="",0,$P$19+$Q$19*(WLEF!Y11))</f>
        <v>184.11371635253556</v>
      </c>
      <c r="Z32" s="25">
        <f t="shared" ref="Z32:Z95" si="0">SUM(B32:Y32)</f>
        <v>5136.9162583486968</v>
      </c>
    </row>
    <row r="33" spans="1:26" x14ac:dyDescent="0.25">
      <c r="A33" s="37">
        <v>42007</v>
      </c>
      <c r="B33" s="38">
        <f>IF('2015 Hourly Load - RC2016'!B13="",0,$P$19+$Q$19*(WLEF!B12))</f>
        <v>164.62799937884733</v>
      </c>
      <c r="C33" s="38">
        <f>IF('2015 Hourly Load - RC2016'!C13="",0,$P$19+$Q$19*(WLEF!C12))</f>
        <v>151.95961253994878</v>
      </c>
      <c r="D33" s="38">
        <f>IF('2015 Hourly Load - RC2016'!D13="",0,$P$19+$Q$19*(WLEF!D12))</f>
        <v>144.63004222040152</v>
      </c>
      <c r="E33" s="38">
        <f>IF('2015 Hourly Load - RC2016'!E13="",0,$P$19+$Q$19*(WLEF!E12))</f>
        <v>141.2160730321809</v>
      </c>
      <c r="F33" s="38">
        <f>IF('2015 Hourly Load - RC2016'!F13="",0,$P$19+$Q$19*(WLEF!F12))</f>
        <v>140.93472984910113</v>
      </c>
      <c r="G33" s="38">
        <f>IF('2015 Hourly Load - RC2016'!G13="",0,$P$19+$Q$19*(WLEF!G12))</f>
        <v>144.89104119811293</v>
      </c>
      <c r="H33" s="38">
        <f>IF('2015 Hourly Load - RC2016'!H13="",0,$P$19+$Q$19*(WLEF!H12))</f>
        <v>157.24614270694735</v>
      </c>
      <c r="I33" s="38">
        <f>IF('2015 Hourly Load - RC2016'!I13="",0,$P$19+$Q$19*(WLEF!I12))</f>
        <v>169.86711872391072</v>
      </c>
      <c r="J33" s="38">
        <f>IF('2015 Hourly Load - RC2016'!J13="",0,$P$19+$Q$19*(WLEF!J12))</f>
        <v>185.82287786720303</v>
      </c>
      <c r="K33" s="38">
        <f>IF('2015 Hourly Load - RC2016'!K13="",0,$P$19+$Q$19*(WLEF!K12))</f>
        <v>200.40542579380391</v>
      </c>
      <c r="L33" s="38">
        <f>IF('2015 Hourly Load - RC2016'!L13="",0,$P$19+$Q$19*(WLEF!L12))</f>
        <v>209.16875935455502</v>
      </c>
      <c r="M33" s="38">
        <f>IF('2015 Hourly Load - RC2016'!M13="",0,$P$19+$Q$19*(WLEF!M12))</f>
        <v>212.07589396502658</v>
      </c>
      <c r="N33" s="38">
        <f>IF('2015 Hourly Load - RC2016'!N13="",0,$P$19+$Q$19*(WLEF!N12))</f>
        <v>212.09677747300276</v>
      </c>
      <c r="O33" s="38">
        <f>IF('2015 Hourly Load - RC2016'!O13="",0,$P$19+$Q$19*(WLEF!O12))</f>
        <v>209.70616979010023</v>
      </c>
      <c r="P33" s="38">
        <f>IF('2015 Hourly Load - RC2016'!P13="",0,$P$19+$Q$19*(WLEF!P12))</f>
        <v>207.31724879078098</v>
      </c>
      <c r="Q33" s="38">
        <f>IF('2015 Hourly Load - RC2016'!Q13="",0,$P$19+$Q$19*(WLEF!Q12))</f>
        <v>205.84582327229054</v>
      </c>
      <c r="R33" s="38">
        <f>IF('2015 Hourly Load - RC2016'!R13="",0,$P$19+$Q$19*(WLEF!R12))</f>
        <v>205.09305664069387</v>
      </c>
      <c r="S33" s="38">
        <f>IF('2015 Hourly Load - RC2016'!S13="",0,$P$19+$Q$19*(WLEF!S12))</f>
        <v>217.13604536230332</v>
      </c>
      <c r="T33" s="38">
        <f>IF('2015 Hourly Load - RC2016'!T13="",0,$P$19+$Q$19*(WLEF!T12))</f>
        <v>236.33454721269965</v>
      </c>
      <c r="U33" s="38">
        <f>IF('2015 Hourly Load - RC2016'!U13="",0,$P$19+$Q$19*(WLEF!U12))</f>
        <v>230.99038128116831</v>
      </c>
      <c r="V33" s="38">
        <f>IF('2015 Hourly Load - RC2016'!V13="",0,$P$19+$Q$19*(WLEF!V12))</f>
        <v>220.32616958045645</v>
      </c>
      <c r="W33" s="38">
        <f>IF('2015 Hourly Load - RC2016'!W13="",0,$P$19+$Q$19*(WLEF!W12))</f>
        <v>207.9534572833584</v>
      </c>
      <c r="X33" s="38">
        <f>IF('2015 Hourly Load - RC2016'!X13="",0,$P$19+$Q$19*(WLEF!X12))</f>
        <v>192.10878776741802</v>
      </c>
      <c r="Y33" s="38">
        <f>IF('2015 Hourly Load - RC2016'!Y13="",0,$P$19+$Q$19*(WLEF!Y12))</f>
        <v>175.12605219775145</v>
      </c>
      <c r="Z33" s="25">
        <f t="shared" si="0"/>
        <v>4542.8802332820633</v>
      </c>
    </row>
    <row r="34" spans="1:26" x14ac:dyDescent="0.25">
      <c r="A34" s="37">
        <v>42008</v>
      </c>
      <c r="B34" s="38">
        <f>IF('2015 Hourly Load - RC2016'!B14="",0,$P$19+$Q$19*(WLEF!B13))</f>
        <v>161.15422044108755</v>
      </c>
      <c r="C34" s="38">
        <f>IF('2015 Hourly Load - RC2016'!C14="",0,$P$19+$Q$19*(WLEF!C13))</f>
        <v>152.43503336984693</v>
      </c>
      <c r="D34" s="38">
        <f>IF('2015 Hourly Load - RC2016'!D14="",0,$P$19+$Q$19*(WLEF!D13))</f>
        <v>147.45685932385283</v>
      </c>
      <c r="E34" s="38">
        <f>IF('2015 Hourly Load - RC2016'!E14="",0,$P$19+$Q$19*(WLEF!E13))</f>
        <v>145.35638134676429</v>
      </c>
      <c r="F34" s="38">
        <f>IF('2015 Hourly Load - RC2016'!F14="",0,$P$19+$Q$19*(WLEF!F13))</f>
        <v>145.61889003628565</v>
      </c>
      <c r="G34" s="38">
        <f>IF('2015 Hourly Load - RC2016'!G14="",0,$P$19+$Q$19*(WLEF!G13))</f>
        <v>148.81138701816684</v>
      </c>
      <c r="H34" s="38">
        <f>IF('2015 Hourly Load - RC2016'!H14="",0,$P$19+$Q$19*(WLEF!H13))</f>
        <v>155.88676799899451</v>
      </c>
      <c r="I34" s="38">
        <f>IF('2015 Hourly Load - RC2016'!I14="",0,$P$19+$Q$19*(WLEF!I13))</f>
        <v>165.76342343690601</v>
      </c>
      <c r="J34" s="38">
        <f>IF('2015 Hourly Load - RC2016'!J14="",0,$P$19+$Q$19*(WLEF!J13))</f>
        <v>182.19871737477871</v>
      </c>
      <c r="K34" s="38">
        <f>IF('2015 Hourly Load - RC2016'!K14="",0,$P$19+$Q$19*(WLEF!K13))</f>
        <v>197.94784981119648</v>
      </c>
      <c r="L34" s="38">
        <f>IF('2015 Hourly Load - RC2016'!L14="",0,$P$19+$Q$19*(WLEF!L13))</f>
        <v>207.6864639110326</v>
      </c>
      <c r="M34" s="38">
        <f>IF('2015 Hourly Load - RC2016'!M14="",0,$P$19+$Q$19*(WLEF!M13))</f>
        <v>209.87175498142011</v>
      </c>
      <c r="N34" s="38">
        <f>IF('2015 Hourly Load - RC2016'!N14="",0,$P$19+$Q$19*(WLEF!N13))</f>
        <v>207.80965639472794</v>
      </c>
      <c r="O34" s="38">
        <f>IF('2015 Hourly Load - RC2016'!O14="",0,$P$19+$Q$19*(WLEF!O13))</f>
        <v>204.54518977340689</v>
      </c>
      <c r="P34" s="38">
        <f>IF('2015 Hourly Load - RC2016'!P14="",0,$P$19+$Q$19*(WLEF!P13))</f>
        <v>200.42534979605188</v>
      </c>
      <c r="Q34" s="38">
        <f>IF('2015 Hourly Load - RC2016'!Q14="",0,$P$19+$Q$19*(WLEF!Q13))</f>
        <v>196.65030283423548</v>
      </c>
      <c r="R34" s="38">
        <f>IF('2015 Hourly Load - RC2016'!R14="",0,$P$19+$Q$19*(WLEF!R13))</f>
        <v>197.43582266354991</v>
      </c>
      <c r="S34" s="38">
        <f>IF('2015 Hourly Load - RC2016'!S14="",0,$P$19+$Q$19*(WLEF!S13))</f>
        <v>209.35465771827833</v>
      </c>
      <c r="T34" s="38">
        <f>IF('2015 Hourly Load - RC2016'!T14="",0,$P$19+$Q$19*(WLEF!T13))</f>
        <v>220.26157152829325</v>
      </c>
      <c r="U34" s="38">
        <f>IF('2015 Hourly Load - RC2016'!U14="",0,$P$19+$Q$19*(WLEF!U13))</f>
        <v>212.84970094688185</v>
      </c>
      <c r="V34" s="38">
        <f>IF('2015 Hourly Load - RC2016'!V14="",0,$P$19+$Q$19*(WLEF!V13))</f>
        <v>203.69538306030788</v>
      </c>
      <c r="W34" s="38">
        <f>IF('2015 Hourly Load - RC2016'!W14="",0,$P$19+$Q$19*(WLEF!W13))</f>
        <v>192.91716798845084</v>
      </c>
      <c r="X34" s="38">
        <f>IF('2015 Hourly Load - RC2016'!X14="",0,$P$19+$Q$19*(WLEF!X13))</f>
        <v>180.10229381262877</v>
      </c>
      <c r="Y34" s="38">
        <f>IF('2015 Hourly Load - RC2016'!Y14="",0,$P$19+$Q$19*(WLEF!Y13))</f>
        <v>165.98137298235548</v>
      </c>
      <c r="Z34" s="25">
        <f t="shared" si="0"/>
        <v>4412.2162185495008</v>
      </c>
    </row>
    <row r="35" spans="1:26" x14ac:dyDescent="0.25">
      <c r="A35" s="37">
        <v>42009</v>
      </c>
      <c r="B35" s="38">
        <f>IF('2015 Hourly Load - RC2016'!B15="",0,$P$19+$Q$19*(WLEF!B14))</f>
        <v>152.68104258674268</v>
      </c>
      <c r="C35" s="38">
        <f>IF('2015 Hourly Load - RC2016'!C15="",0,$P$19+$Q$19*(WLEF!C14))</f>
        <v>143.85030626477695</v>
      </c>
      <c r="D35" s="38">
        <f>IF('2015 Hourly Load - RC2016'!D15="",0,$P$19+$Q$19*(WLEF!D14))</f>
        <v>138.58416978814498</v>
      </c>
      <c r="E35" s="38">
        <f>IF('2015 Hourly Load - RC2016'!E15="",0,$P$19+$Q$19*(WLEF!E14))</f>
        <v>135.66305776249919</v>
      </c>
      <c r="F35" s="38">
        <f>IF('2015 Hourly Load - RC2016'!F15="",0,$P$19+$Q$19*(WLEF!F14))</f>
        <v>135.07480694302367</v>
      </c>
      <c r="G35" s="38">
        <f>IF('2015 Hourly Load - RC2016'!G15="",0,$P$19+$Q$19*(WLEF!G14))</f>
        <v>137.58365609361351</v>
      </c>
      <c r="H35" s="38">
        <f>IF('2015 Hourly Load - RC2016'!H15="",0,$P$19+$Q$19*(WLEF!H14))</f>
        <v>143.74958751883091</v>
      </c>
      <c r="I35" s="38">
        <f>IF('2015 Hourly Load - RC2016'!I15="",0,$P$19+$Q$19*(WLEF!I14))</f>
        <v>151.2723539812452</v>
      </c>
      <c r="J35" s="38">
        <f>IF('2015 Hourly Load - RC2016'!J15="",0,$P$19+$Q$19*(WLEF!J14))</f>
        <v>167.14292763565874</v>
      </c>
      <c r="K35" s="38">
        <f>IF('2015 Hourly Load - RC2016'!K15="",0,$P$19+$Q$19*(WLEF!K14))</f>
        <v>184.16922593960265</v>
      </c>
      <c r="L35" s="38">
        <f>IF('2015 Hourly Load - RC2016'!L15="",0,$P$19+$Q$19*(WLEF!L14))</f>
        <v>204.38309369382563</v>
      </c>
      <c r="M35" s="38">
        <f>IF('2015 Hourly Load - RC2016'!M15="",0,$P$19+$Q$19*(WLEF!M14))</f>
        <v>217.77535799010792</v>
      </c>
      <c r="N35" s="38">
        <f>IF('2015 Hourly Load - RC2016'!N15="",0,$P$19+$Q$19*(WLEF!N14))</f>
        <v>224.9950078702272</v>
      </c>
      <c r="O35" s="38">
        <f>IF('2015 Hourly Load - RC2016'!O15="",0,$P$19+$Q$19*(WLEF!O14))</f>
        <v>227.30331948490948</v>
      </c>
      <c r="P35" s="38">
        <f>IF('2015 Hourly Load - RC2016'!P15="",0,$P$19+$Q$19*(WLEF!P14))</f>
        <v>227.10473954198216</v>
      </c>
      <c r="Q35" s="38">
        <f>IF('2015 Hourly Load - RC2016'!Q15="",0,$P$19+$Q$19*(WLEF!Q14))</f>
        <v>224.4044312558355</v>
      </c>
      <c r="R35" s="38">
        <f>IF('2015 Hourly Load - RC2016'!R15="",0,$P$19+$Q$19*(WLEF!R14))</f>
        <v>220.71407493291576</v>
      </c>
      <c r="S35" s="38">
        <f>IF('2015 Hourly Load - RC2016'!S15="",0,$P$19+$Q$19*(WLEF!S14))</f>
        <v>223.81507750800989</v>
      </c>
      <c r="T35" s="38">
        <f>IF('2015 Hourly Load - RC2016'!T15="",0,$P$19+$Q$19*(WLEF!T14))</f>
        <v>241.7035051283375</v>
      </c>
      <c r="U35" s="38">
        <f>IF('2015 Hourly Load - RC2016'!U15="",0,$P$19+$Q$19*(WLEF!U14))</f>
        <v>232.46916412854608</v>
      </c>
      <c r="V35" s="38">
        <f>IF('2015 Hourly Load - RC2016'!V15="",0,$P$19+$Q$19*(WLEF!V14))</f>
        <v>220.00333029082145</v>
      </c>
      <c r="W35" s="38">
        <f>IF('2015 Hourly Load - RC2016'!W15="",0,$P$19+$Q$19*(WLEF!W14))</f>
        <v>202.16515929919092</v>
      </c>
      <c r="X35" s="38">
        <f>IF('2015 Hourly Load - RC2016'!X15="",0,$P$19+$Q$19*(WLEF!X14))</f>
        <v>182.85954842824833</v>
      </c>
      <c r="Y35" s="38">
        <f>IF('2015 Hourly Load - RC2016'!Y15="",0,$P$19+$Q$19*(WLEF!Y14))</f>
        <v>164.01345357328569</v>
      </c>
      <c r="Z35" s="25">
        <f t="shared" si="0"/>
        <v>4503.4803976403828</v>
      </c>
    </row>
    <row r="36" spans="1:26" x14ac:dyDescent="0.25">
      <c r="A36" s="37">
        <v>42010</v>
      </c>
      <c r="B36" s="38">
        <f>IF('2015 Hourly Load - RC2016'!B16="",0,$P$19+$Q$19*(WLEF!B15))</f>
        <v>147.05763868137763</v>
      </c>
      <c r="C36" s="38">
        <f>IF('2015 Hourly Load - RC2016'!C16="",0,$P$19+$Q$19*(WLEF!C15))</f>
        <v>138.55663935456099</v>
      </c>
      <c r="D36" s="38">
        <f>IF('2015 Hourly Load - RC2016'!D16="",0,$P$19+$Q$19*(WLEF!D15))</f>
        <v>133.77628368575887</v>
      </c>
      <c r="E36" s="38">
        <f>IF('2015 Hourly Load - RC2016'!E16="",0,$P$19+$Q$19*(WLEF!E15))</f>
        <v>132.11747022122589</v>
      </c>
      <c r="F36" s="38">
        <f>IF('2015 Hourly Load - RC2016'!F16="",0,$P$19+$Q$19*(WLEF!F15))</f>
        <v>133.4344815770616</v>
      </c>
      <c r="G36" s="38">
        <f>IF('2015 Hourly Load - RC2016'!G16="",0,$P$19+$Q$19*(WLEF!G15))</f>
        <v>141.39930591583084</v>
      </c>
      <c r="H36" s="38">
        <f>IF('2015 Hourly Load - RC2016'!H16="",0,$P$19+$Q$19*(WLEF!H15))</f>
        <v>159.69523494791139</v>
      </c>
      <c r="I36" s="38">
        <f>IF('2015 Hourly Load - RC2016'!I16="",0,$P$19+$Q$19*(WLEF!I15))</f>
        <v>172.51229233475649</v>
      </c>
      <c r="J36" s="38">
        <f>IF('2015 Hourly Load - RC2016'!J16="",0,$P$19+$Q$19*(WLEF!J15))</f>
        <v>184.98510104104329</v>
      </c>
      <c r="K36" s="38">
        <f>IF('2015 Hourly Load - RC2016'!K16="",0,$P$19+$Q$19*(WLEF!K15))</f>
        <v>203.00961156773718</v>
      </c>
      <c r="L36" s="38">
        <f>IF('2015 Hourly Load - RC2016'!L16="",0,$P$19+$Q$19*(WLEF!L15))</f>
        <v>223.09641694365854</v>
      </c>
      <c r="M36" s="38">
        <f>IF('2015 Hourly Load - RC2016'!M16="",0,$P$19+$Q$19*(WLEF!M15))</f>
        <v>236.63041298466283</v>
      </c>
      <c r="N36" s="38">
        <f>IF('2015 Hourly Load - RC2016'!N16="",0,$P$19+$Q$19*(WLEF!N15))</f>
        <v>247.7060177986823</v>
      </c>
      <c r="O36" s="38">
        <f>IF('2015 Hourly Load - RC2016'!O16="",0,$P$19+$Q$19*(WLEF!O15))</f>
        <v>253.77132273811981</v>
      </c>
      <c r="P36" s="38">
        <f>IF('2015 Hourly Load - RC2016'!P16="",0,$P$19+$Q$19*(WLEF!P15))</f>
        <v>251.88060579736907</v>
      </c>
      <c r="Q36" s="38">
        <f>IF('2015 Hourly Load - RC2016'!Q16="",0,$P$19+$Q$19*(WLEF!Q15))</f>
        <v>244.72594817194118</v>
      </c>
      <c r="R36" s="38">
        <f>IF('2015 Hourly Load - RC2016'!R16="",0,$P$19+$Q$19*(WLEF!R15))</f>
        <v>238.09111619438721</v>
      </c>
      <c r="S36" s="38">
        <f>IF('2015 Hourly Load - RC2016'!S16="",0,$P$19+$Q$19*(WLEF!S15))</f>
        <v>248.08337865287763</v>
      </c>
      <c r="T36" s="38">
        <f>IF('2015 Hourly Load - RC2016'!T16="",0,$P$19+$Q$19*(WLEF!T15))</f>
        <v>265.50907624852755</v>
      </c>
      <c r="U36" s="38">
        <f>IF('2015 Hourly Load - RC2016'!U16="",0,$P$19+$Q$19*(WLEF!U15))</f>
        <v>255.38304661384154</v>
      </c>
      <c r="V36" s="38">
        <f>IF('2015 Hourly Load - RC2016'!V16="",0,$P$19+$Q$19*(WLEF!V15))</f>
        <v>233.84241560421907</v>
      </c>
      <c r="W36" s="38">
        <f>IF('2015 Hourly Load - RC2016'!W16="",0,$P$19+$Q$19*(WLEF!W15))</f>
        <v>209.29267649991911</v>
      </c>
      <c r="X36" s="38">
        <f>IF('2015 Hourly Load - RC2016'!X16="",0,$P$19+$Q$19*(WLEF!X15))</f>
        <v>190.32933323214857</v>
      </c>
      <c r="Y36" s="38">
        <f>IF('2015 Hourly Load - RC2016'!Y16="",0,$P$19+$Q$19*(WLEF!Y15))</f>
        <v>171.15886589133498</v>
      </c>
      <c r="Z36" s="25">
        <f t="shared" si="0"/>
        <v>4816.0446926989534</v>
      </c>
    </row>
    <row r="37" spans="1:26" x14ac:dyDescent="0.25">
      <c r="A37" s="37">
        <v>42011</v>
      </c>
      <c r="B37" s="38">
        <f>IF('2015 Hourly Load - RC2016'!B17="",0,$P$19+$Q$19*(WLEF!B16))</f>
        <v>157.75512359165288</v>
      </c>
      <c r="C37" s="38">
        <f>IF('2015 Hourly Load - RC2016'!C17="",0,$P$19+$Q$19*(WLEF!C16))</f>
        <v>150.80088524137409</v>
      </c>
      <c r="D37" s="38">
        <f>IF('2015 Hourly Load - RC2016'!D17="",0,$P$19+$Q$19*(WLEF!D16))</f>
        <v>149.08096115895898</v>
      </c>
      <c r="E37" s="38">
        <f>IF('2015 Hourly Load - RC2016'!E17="",0,$P$19+$Q$19*(WLEF!E16))</f>
        <v>150.45212755487665</v>
      </c>
      <c r="F37" s="38">
        <f>IF('2015 Hourly Load - RC2016'!F17="",0,$P$19+$Q$19*(WLEF!F16))</f>
        <v>157.05571772398042</v>
      </c>
      <c r="G37" s="38">
        <f>IF('2015 Hourly Load - RC2016'!G17="",0,$P$19+$Q$19*(WLEF!G16))</f>
        <v>173.10544133032658</v>
      </c>
      <c r="H37" s="38">
        <f>IF('2015 Hourly Load - RC2016'!H17="",0,$P$19+$Q$19*(WLEF!H16))</f>
        <v>207.25576577731908</v>
      </c>
      <c r="I37" s="38">
        <f>IF('2015 Hourly Load - RC2016'!I17="",0,$P$19+$Q$19*(WLEF!I16))</f>
        <v>234.76892825819749</v>
      </c>
      <c r="J37" s="38">
        <f>IF('2015 Hourly Load - RC2016'!J17="",0,$P$19+$Q$19*(WLEF!J16))</f>
        <v>247.80031775324949</v>
      </c>
      <c r="K37" s="38">
        <f>IF('2015 Hourly Load - RC2016'!K17="",0,$P$19+$Q$19*(WLEF!K16))</f>
        <v>255.76904972942032</v>
      </c>
      <c r="L37" s="38">
        <f>IF('2015 Hourly Load - RC2016'!L17="",0,$P$19+$Q$19*(WLEF!L16))</f>
        <v>252.59736664102616</v>
      </c>
      <c r="M37" s="38">
        <f>IF('2015 Hourly Load - RC2016'!M17="",0,$P$19+$Q$19*(WLEF!M16))</f>
        <v>243.83953262490746</v>
      </c>
      <c r="N37" s="38">
        <f>IF('2015 Hourly Load - RC2016'!N17="",0,$P$19+$Q$19*(WLEF!N16))</f>
        <v>235.65286200676132</v>
      </c>
      <c r="O37" s="38">
        <f>IF('2015 Hourly Load - RC2016'!O17="",0,$P$19+$Q$19*(WLEF!O16))</f>
        <v>227.74509470966439</v>
      </c>
      <c r="P37" s="38">
        <f>IF('2015 Hourly Load - RC2016'!P17="",0,$P$19+$Q$19*(WLEF!P16))</f>
        <v>221.66457606882608</v>
      </c>
      <c r="Q37" s="38">
        <f>IF('2015 Hourly Load - RC2016'!Q17="",0,$P$19+$Q$19*(WLEF!Q16))</f>
        <v>221.27534216997395</v>
      </c>
      <c r="R37" s="38">
        <f>IF('2015 Hourly Load - RC2016'!R17="",0,$P$19+$Q$19*(WLEF!R16))</f>
        <v>229.60787778828637</v>
      </c>
      <c r="S37" s="38">
        <f>IF('2015 Hourly Load - RC2016'!S17="",0,$P$19+$Q$19*(WLEF!S16))</f>
        <v>257.87545751900694</v>
      </c>
      <c r="T37" s="38">
        <f>IF('2015 Hourly Load - RC2016'!T17="",0,$P$19+$Q$19*(WLEF!T16))</f>
        <v>292.85243976467859</v>
      </c>
      <c r="U37" s="38">
        <f>IF('2015 Hourly Load - RC2016'!U17="",0,$P$19+$Q$19*(WLEF!U16))</f>
        <v>295.35941016279378</v>
      </c>
      <c r="V37" s="38">
        <f>IF('2015 Hourly Load - RC2016'!V17="",0,$P$19+$Q$19*(WLEF!V16))</f>
        <v>286.20475594597764</v>
      </c>
      <c r="W37" s="38">
        <f>IF('2015 Hourly Load - RC2016'!W17="",0,$P$19+$Q$19*(WLEF!W16))</f>
        <v>263.50527350592057</v>
      </c>
      <c r="X37" s="38">
        <f>IF('2015 Hourly Load - RC2016'!X17="",0,$P$19+$Q$19*(WLEF!X16))</f>
        <v>237.01774213044797</v>
      </c>
      <c r="Y37" s="38">
        <f>IF('2015 Hourly Load - RC2016'!Y17="",0,$P$19+$Q$19*(WLEF!Y16))</f>
        <v>212.89159377215157</v>
      </c>
      <c r="Z37" s="25">
        <f t="shared" si="0"/>
        <v>5361.9336429297791</v>
      </c>
    </row>
    <row r="38" spans="1:26" x14ac:dyDescent="0.25">
      <c r="A38" s="37">
        <v>42012</v>
      </c>
      <c r="B38" s="38">
        <f>IF('2015 Hourly Load - RC2016'!B18="",0,$P$19+$Q$19*(WLEF!B17))</f>
        <v>195.7307465967861</v>
      </c>
      <c r="C38" s="38">
        <f>IF('2015 Hourly Load - RC2016'!C18="",0,$P$19+$Q$19*(WLEF!C17))</f>
        <v>187.22672113651919</v>
      </c>
      <c r="D38" s="38">
        <f>IF('2015 Hourly Load - RC2016'!D18="",0,$P$19+$Q$19*(WLEF!D17))</f>
        <v>184.26177546719904</v>
      </c>
      <c r="E38" s="38">
        <f>IF('2015 Hourly Load - RC2016'!E18="",0,$P$19+$Q$19*(WLEF!E17))</f>
        <v>182.95150245840858</v>
      </c>
      <c r="F38" s="38">
        <f>IF('2015 Hourly Load - RC2016'!F18="",0,$P$19+$Q$19*(WLEF!F17))</f>
        <v>186.10289166516125</v>
      </c>
      <c r="G38" s="38">
        <f>IF('2015 Hourly Load - RC2016'!G18="",0,$P$19+$Q$19*(WLEF!G17))</f>
        <v>200.8241821071004</v>
      </c>
      <c r="H38" s="38">
        <f>IF('2015 Hourly Load - RC2016'!H18="",0,$P$19+$Q$19*(WLEF!H17))</f>
        <v>230.99038128116831</v>
      </c>
      <c r="I38" s="38">
        <f>IF('2015 Hourly Load - RC2016'!I18="",0,$P$19+$Q$19*(WLEF!I17))</f>
        <v>246.78799978982153</v>
      </c>
      <c r="J38" s="38">
        <f>IF('2015 Hourly Load - RC2016'!J18="",0,$P$19+$Q$19*(WLEF!J17))</f>
        <v>245.17006428873037</v>
      </c>
      <c r="K38" s="38">
        <f>IF('2015 Hourly Load - RC2016'!K18="",0,$P$19+$Q$19*(WLEF!K17))</f>
        <v>245.17006428873037</v>
      </c>
      <c r="L38" s="38">
        <f>IF('2015 Hourly Load - RC2016'!L18="",0,$P$19+$Q$19*(WLEF!L17))</f>
        <v>243.16468725219715</v>
      </c>
      <c r="M38" s="38">
        <f>IF('2015 Hourly Load - RC2016'!M18="",0,$P$19+$Q$19*(WLEF!M17))</f>
        <v>235.13125909259549</v>
      </c>
      <c r="N38" s="38">
        <f>IF('2015 Hourly Load - RC2016'!N18="",0,$P$19+$Q$19*(WLEF!N17))</f>
        <v>224.46999049118438</v>
      </c>
      <c r="O38" s="38">
        <f>IF('2015 Hourly Load - RC2016'!O18="",0,$P$19+$Q$19*(WLEF!O17))</f>
        <v>214.72042594835318</v>
      </c>
      <c r="P38" s="38">
        <f>IF('2015 Hourly Load - RC2016'!P18="",0,$P$19+$Q$19*(WLEF!P17))</f>
        <v>206.60088634329594</v>
      </c>
      <c r="Q38" s="38">
        <f>IF('2015 Hourly Load - RC2016'!Q18="",0,$P$19+$Q$19*(WLEF!Q17))</f>
        <v>203.47330361432927</v>
      </c>
      <c r="R38" s="38">
        <f>IF('2015 Hourly Load - RC2016'!R18="",0,$P$19+$Q$19*(WLEF!R17))</f>
        <v>205.76433238370231</v>
      </c>
      <c r="S38" s="38">
        <f>IF('2015 Hourly Load - RC2016'!S18="",0,$P$19+$Q$19*(WLEF!S17))</f>
        <v>219.85280111989107</v>
      </c>
      <c r="T38" s="38">
        <f>IF('2015 Hourly Load - RC2016'!T18="",0,$P$19+$Q$19*(WLEF!T17))</f>
        <v>237.22299499957541</v>
      </c>
      <c r="U38" s="38">
        <f>IF('2015 Hourly Load - RC2016'!U18="",0,$P$19+$Q$19*(WLEF!U17))</f>
        <v>231.6168512938425</v>
      </c>
      <c r="V38" s="38">
        <f>IF('2015 Hourly Load - RC2016'!V18="",0,$P$19+$Q$19*(WLEF!V17))</f>
        <v>218.97278087983017</v>
      </c>
      <c r="W38" s="38">
        <f>IF('2015 Hourly Load - RC2016'!W18="",0,$P$19+$Q$19*(WLEF!W17))</f>
        <v>199.66941696329815</v>
      </c>
      <c r="X38" s="38">
        <f>IF('2015 Hourly Load - RC2016'!X18="",0,$P$19+$Q$19*(WLEF!X17))</f>
        <v>179.10749857094208</v>
      </c>
      <c r="Y38" s="38">
        <f>IF('2015 Hourly Load - RC2016'!Y18="",0,$P$19+$Q$19*(WLEF!Y17))</f>
        <v>159.55008370593976</v>
      </c>
      <c r="Z38" s="25">
        <f t="shared" si="0"/>
        <v>5084.5336417386015</v>
      </c>
    </row>
    <row r="39" spans="1:26" x14ac:dyDescent="0.25">
      <c r="A39" s="37">
        <v>42013</v>
      </c>
      <c r="B39" s="38">
        <f>IF('2015 Hourly Load - RC2016'!B19="",0,$P$19+$Q$19*(WLEF!B18))</f>
        <v>145.26899922720196</v>
      </c>
      <c r="C39" s="38">
        <f>IF('2015 Hourly Load - RC2016'!C19="",0,$P$19+$Q$19*(WLEF!C18))</f>
        <v>138.46033567693041</v>
      </c>
      <c r="D39" s="38">
        <f>IF('2015 Hourly Load - RC2016'!D19="",0,$P$19+$Q$19*(WLEF!D18))</f>
        <v>135.38189658356532</v>
      </c>
      <c r="E39" s="38">
        <f>IF('2015 Hourly Load - RC2016'!E19="",0,$P$19+$Q$19*(WLEF!E18))</f>
        <v>134.27788040225596</v>
      </c>
      <c r="F39" s="38">
        <f>IF('2015 Hourly Load - RC2016'!F19="",0,$P$19+$Q$19*(WLEF!F18))</f>
        <v>136.47045163848281</v>
      </c>
      <c r="G39" s="38">
        <f>IF('2015 Hourly Load - RC2016'!G19="",0,$P$19+$Q$19*(WLEF!G18))</f>
        <v>146.04296389006845</v>
      </c>
      <c r="H39" s="38">
        <f>IF('2015 Hourly Load - RC2016'!H19="",0,$P$19+$Q$19*(WLEF!H18))</f>
        <v>167.93870427926447</v>
      </c>
      <c r="I39" s="38">
        <f>IF('2015 Hourly Load - RC2016'!I19="",0,$P$19+$Q$19*(WLEF!I18))</f>
        <v>184.03972705418545</v>
      </c>
      <c r="J39" s="38">
        <f>IF('2015 Hourly Load - RC2016'!J19="",0,$P$19+$Q$19*(WLEF!J18))</f>
        <v>189.37863415624537</v>
      </c>
      <c r="K39" s="38">
        <f>IF('2015 Hourly Load - RC2016'!K19="",0,$P$19+$Q$19*(WLEF!K18))</f>
        <v>199.31218895481788</v>
      </c>
      <c r="L39" s="38">
        <f>IF('2015 Hourly Load - RC2016'!L19="",0,$P$19+$Q$19*(WLEF!L18))</f>
        <v>206.37616825656499</v>
      </c>
      <c r="M39" s="38">
        <f>IF('2015 Hourly Load - RC2016'!M19="",0,$P$19+$Q$19*(WLEF!M18))</f>
        <v>210.28618764783857</v>
      </c>
      <c r="N39" s="38">
        <f>IF('2015 Hourly Load - RC2016'!N19="",0,$P$19+$Q$19*(WLEF!N18))</f>
        <v>210.63898297469893</v>
      </c>
      <c r="O39" s="38">
        <f>IF('2015 Hourly Load - RC2016'!O19="",0,$P$19+$Q$19*(WLEF!O18))</f>
        <v>208.75613834230853</v>
      </c>
      <c r="P39" s="38">
        <f>IF('2015 Hourly Load - RC2016'!P19="",0,$P$19+$Q$19*(WLEF!P18))</f>
        <v>206.37616825656499</v>
      </c>
      <c r="Q39" s="38">
        <f>IF('2015 Hourly Load - RC2016'!Q19="",0,$P$19+$Q$19*(WLEF!Q18))</f>
        <v>205.54037083033393</v>
      </c>
      <c r="R39" s="38">
        <f>IF('2015 Hourly Load - RC2016'!R19="",0,$P$19+$Q$19*(WLEF!R18))</f>
        <v>207.03045722552469</v>
      </c>
      <c r="S39" s="38">
        <f>IF('2015 Hourly Load - RC2016'!S19="",0,$P$19+$Q$19*(WLEF!S18))</f>
        <v>219.12282862043895</v>
      </c>
      <c r="T39" s="38">
        <f>IF('2015 Hourly Load - RC2016'!T19="",0,$P$19+$Q$19*(WLEF!T18))</f>
        <v>238.36576296686093</v>
      </c>
      <c r="U39" s="38">
        <f>IF('2015 Hourly Load - RC2016'!U19="",0,$P$19+$Q$19*(WLEF!U18))</f>
        <v>234.63316490749759</v>
      </c>
      <c r="V39" s="38">
        <f>IF('2015 Hourly Load - RC2016'!V19="",0,$P$19+$Q$19*(WLEF!V18))</f>
        <v>222.87900166844406</v>
      </c>
      <c r="W39" s="38">
        <f>IF('2015 Hourly Load - RC2016'!W19="",0,$P$19+$Q$19*(WLEF!W18))</f>
        <v>205.17432610488328</v>
      </c>
      <c r="X39" s="38">
        <f>IF('2015 Hourly Load - RC2016'!X19="",0,$P$19+$Q$19*(WLEF!X18))</f>
        <v>185.52461249219076</v>
      </c>
      <c r="Y39" s="38">
        <f>IF('2015 Hourly Load - RC2016'!Y19="",0,$P$19+$Q$19*(WLEF!Y18))</f>
        <v>164.99449366292578</v>
      </c>
      <c r="Z39" s="25">
        <f t="shared" si="0"/>
        <v>4502.2704458200942</v>
      </c>
    </row>
    <row r="40" spans="1:26" x14ac:dyDescent="0.25">
      <c r="A40" s="37">
        <v>42014</v>
      </c>
      <c r="B40" s="38">
        <f>IF('2015 Hourly Load - RC2016'!B20="",0,$P$19+$Q$19*(WLEF!B19))</f>
        <v>148.70669940761809</v>
      </c>
      <c r="C40" s="38">
        <f>IF('2015 Hourly Load - RC2016'!C20="",0,$P$19+$Q$19*(WLEF!C19))</f>
        <v>139.33002781075336</v>
      </c>
      <c r="D40" s="38">
        <f>IF('2015 Hourly Load - RC2016'!D20="",0,$P$19+$Q$19*(WLEF!D19))</f>
        <v>134.26464945569896</v>
      </c>
      <c r="E40" s="38">
        <f>IF('2015 Hourly Load - RC2016'!E20="",0,$P$19+$Q$19*(WLEF!E19))</f>
        <v>132.4158790188601</v>
      </c>
      <c r="F40" s="38">
        <f>IF('2015 Hourly Load - RC2016'!F20="",0,$P$19+$Q$19*(WLEF!F19))</f>
        <v>133.51325833930696</v>
      </c>
      <c r="G40" s="38">
        <f>IF('2015 Hourly Load - RC2016'!G20="",0,$P$19+$Q$19*(WLEF!G19))</f>
        <v>141.45574229820346</v>
      </c>
      <c r="H40" s="38">
        <f>IF('2015 Hourly Load - RC2016'!H20="",0,$P$19+$Q$19*(WLEF!H19))</f>
        <v>161.44764802847754</v>
      </c>
      <c r="I40" s="38">
        <f>IF('2015 Hourly Load - RC2016'!I20="",0,$P$19+$Q$19*(WLEF!I19))</f>
        <v>176.42021154915659</v>
      </c>
      <c r="J40" s="38">
        <f>IF('2015 Hourly Load - RC2016'!J20="",0,$P$19+$Q$19*(WLEF!J19))</f>
        <v>188.60219021109532</v>
      </c>
      <c r="K40" s="38">
        <f>IF('2015 Hourly Load - RC2016'!K20="",0,$P$19+$Q$19*(WLEF!K19))</f>
        <v>204.32233534203255</v>
      </c>
      <c r="L40" s="38">
        <f>IF('2015 Hourly Load - RC2016'!L20="",0,$P$19+$Q$19*(WLEF!L19))</f>
        <v>217.54076806559721</v>
      </c>
      <c r="M40" s="38">
        <f>IF('2015 Hourly Load - RC2016'!M20="",0,$P$19+$Q$19*(WLEF!M19))</f>
        <v>226.311778510902</v>
      </c>
      <c r="N40" s="38">
        <f>IF('2015 Hourly Load - RC2016'!N20="",0,$P$19+$Q$19*(WLEF!N19))</f>
        <v>231.30345189666383</v>
      </c>
      <c r="O40" s="38">
        <f>IF('2015 Hourly Load - RC2016'!O20="",0,$P$19+$Q$19*(WLEF!O19))</f>
        <v>235.10860083451388</v>
      </c>
      <c r="P40" s="38">
        <f>IF('2015 Hourly Load - RC2016'!P20="",0,$P$19+$Q$19*(WLEF!P19))</f>
        <v>235.24457554486713</v>
      </c>
      <c r="Q40" s="38">
        <f>IF('2015 Hourly Load - RC2016'!Q20="",0,$P$19+$Q$19*(WLEF!Q19))</f>
        <v>234.40702685293655</v>
      </c>
      <c r="R40" s="38">
        <f>IF('2015 Hourly Load - RC2016'!R20="",0,$P$19+$Q$19*(WLEF!R19))</f>
        <v>233.23381303081612</v>
      </c>
      <c r="S40" s="38">
        <f>IF('2015 Hourly Load - RC2016'!S20="",0,$P$19+$Q$19*(WLEF!S19))</f>
        <v>235.04063612501443</v>
      </c>
      <c r="T40" s="38">
        <f>IF('2015 Hourly Load - RC2016'!T20="",0,$P$19+$Q$19*(WLEF!T19))</f>
        <v>251.57047828117425</v>
      </c>
      <c r="U40" s="38">
        <f>IF('2015 Hourly Load - RC2016'!U20="",0,$P$19+$Q$19*(WLEF!U19))</f>
        <v>242.23618093990081</v>
      </c>
      <c r="V40" s="38">
        <f>IF('2015 Hourly Load - RC2016'!V20="",0,$P$19+$Q$19*(WLEF!V19))</f>
        <v>227.94411246901655</v>
      </c>
      <c r="W40" s="38">
        <f>IF('2015 Hourly Load - RC2016'!W20="",0,$P$19+$Q$19*(WLEF!W19))</f>
        <v>211.03385732461891</v>
      </c>
      <c r="X40" s="38">
        <f>IF('2015 Hourly Load - RC2016'!X20="",0,$P$19+$Q$19*(WLEF!X19))</f>
        <v>194.56222965585243</v>
      </c>
      <c r="Y40" s="38">
        <f>IF('2015 Hourly Load - RC2016'!Y20="",0,$P$19+$Q$19*(WLEF!Y19))</f>
        <v>177.09742129830704</v>
      </c>
      <c r="Z40" s="25">
        <f t="shared" si="0"/>
        <v>4713.1135722913841</v>
      </c>
    </row>
    <row r="41" spans="1:26" x14ac:dyDescent="0.25">
      <c r="A41" s="37">
        <v>42015</v>
      </c>
      <c r="B41" s="38">
        <f>IF('2015 Hourly Load - RC2016'!B21="",0,$P$19+$Q$19*(WLEF!B20))</f>
        <v>158.55384501201689</v>
      </c>
      <c r="C41" s="38">
        <f>IF('2015 Hourly Load - RC2016'!C21="",0,$P$19+$Q$19*(WLEF!C20))</f>
        <v>147.96132113787377</v>
      </c>
      <c r="D41" s="38">
        <f>IF('2015 Hourly Load - RC2016'!D21="",0,$P$19+$Q$19*(WLEF!D20))</f>
        <v>141.24424425455538</v>
      </c>
      <c r="E41" s="38">
        <f>IF('2015 Hourly Load - RC2016'!E21="",0,$P$19+$Q$19*(WLEF!E20))</f>
        <v>138.1170649541335</v>
      </c>
      <c r="F41" s="38">
        <f>IF('2015 Hourly Load - RC2016'!F21="",0,$P$19+$Q$19*(WLEF!F20))</f>
        <v>137.47455425347812</v>
      </c>
      <c r="G41" s="38">
        <f>IF('2015 Hourly Load - RC2016'!G21="",0,$P$19+$Q$19*(WLEF!G20))</f>
        <v>140.51397316765636</v>
      </c>
      <c r="H41" s="38">
        <f>IF('2015 Hourly Load - RC2016'!H21="",0,$P$19+$Q$19*(WLEF!H20))</f>
        <v>147.61985535941858</v>
      </c>
      <c r="I41" s="38">
        <f>IF('2015 Hourly Load - RC2016'!I21="",0,$P$19+$Q$19*(WLEF!I20))</f>
        <v>157.19851381552849</v>
      </c>
      <c r="J41" s="38">
        <f>IF('2015 Hourly Load - RC2016'!J21="",0,$P$19+$Q$19*(WLEF!J20))</f>
        <v>180.99284009892042</v>
      </c>
      <c r="K41" s="38">
        <f>IF('2015 Hourly Load - RC2016'!K21="",0,$P$19+$Q$19*(WLEF!K20))</f>
        <v>209.89246067889414</v>
      </c>
      <c r="L41" s="38">
        <f>IF('2015 Hourly Load - RC2016'!L21="",0,$P$19+$Q$19*(WLEF!L20))</f>
        <v>232.11000033403388</v>
      </c>
      <c r="M41" s="38">
        <f>IF('2015 Hourly Load - RC2016'!M21="",0,$P$19+$Q$19*(WLEF!M20))</f>
        <v>246.81150684143188</v>
      </c>
      <c r="N41" s="38">
        <f>IF('2015 Hourly Load - RC2016'!N21="",0,$P$19+$Q$19*(WLEF!N20))</f>
        <v>258.16699293426177</v>
      </c>
      <c r="O41" s="38">
        <f>IF('2015 Hourly Load - RC2016'!O21="",0,$P$19+$Q$19*(WLEF!O20))</f>
        <v>265.23630906725725</v>
      </c>
      <c r="P41" s="38">
        <f>IF('2015 Hourly Load - RC2016'!P21="",0,$P$19+$Q$19*(WLEF!P20))</f>
        <v>268.14796190968462</v>
      </c>
      <c r="Q41" s="38">
        <f>IF('2015 Hourly Load - RC2016'!Q21="",0,$P$19+$Q$19*(WLEF!Q20))</f>
        <v>266.55241795092206</v>
      </c>
      <c r="R41" s="38">
        <f>IF('2015 Hourly Load - RC2016'!R21="",0,$P$19+$Q$19*(WLEF!R20))</f>
        <v>258.7021018980256</v>
      </c>
      <c r="S41" s="38">
        <f>IF('2015 Hourly Load - RC2016'!S21="",0,$P$19+$Q$19*(WLEF!S20))</f>
        <v>252.42998740883877</v>
      </c>
      <c r="T41" s="38">
        <f>IF('2015 Hourly Load - RC2016'!T21="",0,$P$19+$Q$19*(WLEF!T20))</f>
        <v>262.74129810286354</v>
      </c>
      <c r="U41" s="38">
        <f>IF('2015 Hourly Load - RC2016'!U21="",0,$P$19+$Q$19*(WLEF!U20))</f>
        <v>249.47860817758891</v>
      </c>
      <c r="V41" s="38">
        <f>IF('2015 Hourly Load - RC2016'!V21="",0,$P$19+$Q$19*(WLEF!V20))</f>
        <v>232.986214422876</v>
      </c>
      <c r="W41" s="38">
        <f>IF('2015 Hourly Load - RC2016'!W21="",0,$P$19+$Q$19*(WLEF!W20))</f>
        <v>214.57280884375848</v>
      </c>
      <c r="X41" s="38">
        <f>IF('2015 Hourly Load - RC2016'!X21="",0,$P$19+$Q$19*(WLEF!X20))</f>
        <v>196.74834603536272</v>
      </c>
      <c r="Y41" s="38">
        <f>IF('2015 Hourly Load - RC2016'!Y21="",0,$P$19+$Q$19*(WLEF!Y20))</f>
        <v>178.2973494709052</v>
      </c>
      <c r="Z41" s="25">
        <f t="shared" si="0"/>
        <v>4942.5505761302857</v>
      </c>
    </row>
    <row r="42" spans="1:26" x14ac:dyDescent="0.25">
      <c r="A42" s="37">
        <v>42016</v>
      </c>
      <c r="B42" s="38">
        <f>IF('2015 Hourly Load - RC2016'!B22="",0,$P$19+$Q$19*(WLEF!B21))</f>
        <v>160.24481030573003</v>
      </c>
      <c r="C42" s="38">
        <f>IF('2015 Hourly Load - RC2016'!C22="",0,$P$19+$Q$19*(WLEF!C21))</f>
        <v>148.5871570715878</v>
      </c>
      <c r="D42" s="38">
        <f>IF('2015 Hourly Load - RC2016'!D22="",0,$P$19+$Q$19*(WLEF!D21))</f>
        <v>141.78077234742054</v>
      </c>
      <c r="E42" s="38">
        <f>IF('2015 Hourly Load - RC2016'!E22="",0,$P$19+$Q$19*(WLEF!E21))</f>
        <v>137.99374414493431</v>
      </c>
      <c r="F42" s="38">
        <f>IF('2015 Hourly Load - RC2016'!F22="",0,$P$19+$Q$19*(WLEF!F21))</f>
        <v>136.14676942642055</v>
      </c>
      <c r="G42" s="38">
        <f>IF('2015 Hourly Load - RC2016'!G22="",0,$P$19+$Q$19*(WLEF!G21))</f>
        <v>137.27027766465446</v>
      </c>
      <c r="H42" s="38">
        <f>IF('2015 Hourly Load - RC2016'!H22="",0,$P$19+$Q$19*(WLEF!H21))</f>
        <v>141.83738989521038</v>
      </c>
      <c r="I42" s="38">
        <f>IF('2015 Hourly Load - RC2016'!I22="",0,$P$19+$Q$19*(WLEF!I21))</f>
        <v>148.16960433409537</v>
      </c>
      <c r="J42" s="38">
        <f>IF('2015 Hourly Load - RC2016'!J22="",0,$P$19+$Q$19*(WLEF!J21))</f>
        <v>164.97781721852689</v>
      </c>
      <c r="K42" s="38">
        <f>IF('2015 Hourly Load - RC2016'!K22="",0,$P$19+$Q$19*(WLEF!K21))</f>
        <v>184.22475062378777</v>
      </c>
      <c r="L42" s="38">
        <f>IF('2015 Hourly Load - RC2016'!L22="",0,$P$19+$Q$19*(WLEF!L21))</f>
        <v>199.09415050411735</v>
      </c>
      <c r="M42" s="38">
        <f>IF('2015 Hourly Load - RC2016'!M22="",0,$P$19+$Q$19*(WLEF!M21))</f>
        <v>208.05622252753579</v>
      </c>
      <c r="N42" s="38">
        <f>IF('2015 Hourly Load - RC2016'!N22="",0,$P$19+$Q$19*(WLEF!N21))</f>
        <v>216.22233003210101</v>
      </c>
      <c r="O42" s="38">
        <f>IF('2015 Hourly Load - RC2016'!O22="",0,$P$19+$Q$19*(WLEF!O21))</f>
        <v>221.51314274826728</v>
      </c>
      <c r="P42" s="38">
        <f>IF('2015 Hourly Load - RC2016'!P22="",0,$P$19+$Q$19*(WLEF!P21))</f>
        <v>223.00943070408198</v>
      </c>
      <c r="Q42" s="38">
        <f>IF('2015 Hourly Load - RC2016'!Q22="",0,$P$19+$Q$19*(WLEF!Q21))</f>
        <v>221.25373400032908</v>
      </c>
      <c r="R42" s="38">
        <f>IF('2015 Hourly Load - RC2016'!R22="",0,$P$19+$Q$19*(WLEF!R21))</f>
        <v>217.19990868805229</v>
      </c>
      <c r="S42" s="38">
        <f>IF('2015 Hourly Load - RC2016'!S22="",0,$P$19+$Q$19*(WLEF!S21))</f>
        <v>214.40420422881863</v>
      </c>
      <c r="T42" s="38">
        <f>IF('2015 Hourly Load - RC2016'!T22="",0,$P$19+$Q$19*(WLEF!T21))</f>
        <v>230.36522639522627</v>
      </c>
      <c r="U42" s="38">
        <f>IF('2015 Hourly Load - RC2016'!U22="",0,$P$19+$Q$19*(WLEF!U21))</f>
        <v>224.66675877993964</v>
      </c>
      <c r="V42" s="38">
        <f>IF('2015 Hourly Load - RC2016'!V22="",0,$P$19+$Q$19*(WLEF!V21))</f>
        <v>212.0341319814471</v>
      </c>
      <c r="W42" s="38">
        <f>IF('2015 Hourly Load - RC2016'!W22="",0,$P$19+$Q$19*(WLEF!W21))</f>
        <v>195.32107874858576</v>
      </c>
      <c r="X42" s="38">
        <f>IF('2015 Hourly Load - RC2016'!X22="",0,$P$19+$Q$19*(WLEF!X21))</f>
        <v>177.72331007193441</v>
      </c>
      <c r="Y42" s="38">
        <f>IF('2015 Hourly Load - RC2016'!Y22="",0,$P$19+$Q$19*(WLEF!Y21))</f>
        <v>159.13152113899218</v>
      </c>
      <c r="Z42" s="25">
        <f t="shared" si="0"/>
        <v>4421.228243581797</v>
      </c>
    </row>
    <row r="43" spans="1:26" x14ac:dyDescent="0.25">
      <c r="A43" s="37">
        <v>42017</v>
      </c>
      <c r="B43" s="38">
        <f>IF('2015 Hourly Load - RC2016'!B23="",0,$P$19+$Q$19*(WLEF!B22))</f>
        <v>145.26899922720196</v>
      </c>
      <c r="C43" s="38">
        <f>IF('2015 Hourly Load - RC2016'!C23="",0,$P$19+$Q$19*(WLEF!C22))</f>
        <v>138.17191781656319</v>
      </c>
      <c r="D43" s="38">
        <f>IF('2015 Hourly Load - RC2016'!D23="",0,$P$19+$Q$19*(WLEF!D22))</f>
        <v>135.0081657475443</v>
      </c>
      <c r="E43" s="38">
        <f>IF('2015 Hourly Load - RC2016'!E23="",0,$P$19+$Q$19*(WLEF!E22))</f>
        <v>134.6888717644764</v>
      </c>
      <c r="F43" s="38">
        <f>IF('2015 Hourly Load - RC2016'!F23="",0,$P$19+$Q$19*(WLEF!F22))</f>
        <v>137.61094832822306</v>
      </c>
      <c r="G43" s="38">
        <f>IF('2015 Hourly Load - RC2016'!G23="",0,$P$19+$Q$19*(WLEF!G22))</f>
        <v>149.33605800222207</v>
      </c>
      <c r="H43" s="38">
        <f>IF('2015 Hourly Load - RC2016'!H23="",0,$P$19+$Q$19*(WLEF!H22))</f>
        <v>174.42071484012325</v>
      </c>
      <c r="I43" s="38">
        <f>IF('2015 Hourly Load - RC2016'!I23="",0,$P$19+$Q$19*(WLEF!I22))</f>
        <v>191.32250888855467</v>
      </c>
      <c r="J43" s="38">
        <f>IF('2015 Hourly Load - RC2016'!J23="",0,$P$19+$Q$19*(WLEF!J22))</f>
        <v>198.40174215068424</v>
      </c>
      <c r="K43" s="38">
        <f>IF('2015 Hourly Load - RC2016'!K23="",0,$P$19+$Q$19*(WLEF!K22))</f>
        <v>208.20016432260189</v>
      </c>
      <c r="L43" s="38">
        <f>IF('2015 Hourly Load - RC2016'!L23="",0,$P$19+$Q$19*(WLEF!L22))</f>
        <v>217.17861923534508</v>
      </c>
      <c r="M43" s="38">
        <f>IF('2015 Hourly Load - RC2016'!M23="",0,$P$19+$Q$19*(WLEF!M22))</f>
        <v>224.07686153586252</v>
      </c>
      <c r="N43" s="38">
        <f>IF('2015 Hourly Load - RC2016'!N23="",0,$P$19+$Q$19*(WLEF!N22))</f>
        <v>230.52139182358064</v>
      </c>
      <c r="O43" s="38">
        <f>IF('2015 Hourly Load - RC2016'!O23="",0,$P$19+$Q$19*(WLEF!O22))</f>
        <v>235.58477652031706</v>
      </c>
      <c r="P43" s="38">
        <f>IF('2015 Hourly Load - RC2016'!P23="",0,$P$19+$Q$19*(WLEF!P22))</f>
        <v>238.86990941885932</v>
      </c>
      <c r="Q43" s="38">
        <f>IF('2015 Hourly Load - RC2016'!Q23="",0,$P$19+$Q$19*(WLEF!Q22))</f>
        <v>241.24103007720998</v>
      </c>
      <c r="R43" s="38">
        <f>IF('2015 Hourly Load - RC2016'!R23="",0,$P$19+$Q$19*(WLEF!R22))</f>
        <v>239.85763082198741</v>
      </c>
      <c r="S43" s="38">
        <f>IF('2015 Hourly Load - RC2016'!S23="",0,$P$19+$Q$19*(WLEF!S22))</f>
        <v>242.65367664383598</v>
      </c>
      <c r="T43" s="38">
        <f>IF('2015 Hourly Load - RC2016'!T23="",0,$P$19+$Q$19*(WLEF!T22))</f>
        <v>263.18470046145814</v>
      </c>
      <c r="U43" s="38">
        <f>IF('2015 Hourly Load - RC2016'!U23="",0,$P$19+$Q$19*(WLEF!U22))</f>
        <v>258.53175188848752</v>
      </c>
      <c r="V43" s="38">
        <f>IF('2015 Hourly Load - RC2016'!V23="",0,$P$19+$Q$19*(WLEF!V22))</f>
        <v>240.71001327118006</v>
      </c>
      <c r="W43" s="38">
        <f>IF('2015 Hourly Load - RC2016'!W23="",0,$P$19+$Q$19*(WLEF!W22))</f>
        <v>217.56208603508304</v>
      </c>
      <c r="X43" s="38">
        <f>IF('2015 Hourly Load - RC2016'!X23="",0,$P$19+$Q$19*(WLEF!X22))</f>
        <v>194.30984693893214</v>
      </c>
      <c r="Y43" s="38">
        <f>IF('2015 Hourly Load - RC2016'!Y23="",0,$P$19+$Q$19*(WLEF!Y22))</f>
        <v>170.67550984841773</v>
      </c>
      <c r="Z43" s="25">
        <f t="shared" si="0"/>
        <v>4827.3878956087519</v>
      </c>
    </row>
    <row r="44" spans="1:26" x14ac:dyDescent="0.25">
      <c r="A44" s="37">
        <v>42018</v>
      </c>
      <c r="B44" s="38">
        <f>IF('2015 Hourly Load - RC2016'!B24="",0,$P$19+$Q$19*(WLEF!B23))</f>
        <v>152.45039636497117</v>
      </c>
      <c r="C44" s="38">
        <f>IF('2015 Hourly Load - RC2016'!C24="",0,$P$19+$Q$19*(WLEF!C23))</f>
        <v>142.37659521035192</v>
      </c>
      <c r="D44" s="38">
        <f>IF('2015 Hourly Load - RC2016'!D24="",0,$P$19+$Q$19*(WLEF!D23))</f>
        <v>137.32471451760765</v>
      </c>
      <c r="E44" s="38">
        <f>IF('2015 Hourly Load - RC2016'!E24="",0,$P$19+$Q$19*(WLEF!E23))</f>
        <v>134.82179350205834</v>
      </c>
      <c r="F44" s="38">
        <f>IF('2015 Hourly Load - RC2016'!F24="",0,$P$19+$Q$19*(WLEF!F23))</f>
        <v>135.81062789828195</v>
      </c>
      <c r="G44" s="38">
        <f>IF('2015 Hourly Load - RC2016'!G24="",0,$P$19+$Q$19*(WLEF!G23))</f>
        <v>144.74597466774836</v>
      </c>
      <c r="H44" s="38">
        <f>IF('2015 Hourly Load - RC2016'!H24="",0,$P$19+$Q$19*(WLEF!H23))</f>
        <v>166.45176563319757</v>
      </c>
      <c r="I44" s="38">
        <f>IF('2015 Hourly Load - RC2016'!I24="",0,$P$19+$Q$19*(WLEF!I23))</f>
        <v>180.90178350855834</v>
      </c>
      <c r="J44" s="38">
        <f>IF('2015 Hourly Load - RC2016'!J24="",0,$P$19+$Q$19*(WLEF!J23))</f>
        <v>193.30315097453877</v>
      </c>
      <c r="K44" s="38">
        <f>IF('2015 Hourly Load - RC2016'!K24="",0,$P$19+$Q$19*(WLEF!K23))</f>
        <v>211.40850740738654</v>
      </c>
      <c r="L44" s="38">
        <f>IF('2015 Hourly Load - RC2016'!L24="",0,$P$19+$Q$19*(WLEF!L23))</f>
        <v>227.50203530189958</v>
      </c>
      <c r="M44" s="38">
        <f>IF('2015 Hourly Load - RC2016'!M24="",0,$P$19+$Q$19*(WLEF!M23))</f>
        <v>237.2914428168541</v>
      </c>
      <c r="N44" s="38">
        <f>IF('2015 Hourly Load - RC2016'!N24="",0,$P$19+$Q$19*(WLEF!N23))</f>
        <v>242.42166748779152</v>
      </c>
      <c r="O44" s="38">
        <f>IF('2015 Hourly Load - RC2016'!O24="",0,$P$19+$Q$19*(WLEF!O23))</f>
        <v>242.67688678545704</v>
      </c>
      <c r="P44" s="38">
        <f>IF('2015 Hourly Load - RC2016'!P24="",0,$P$19+$Q$19*(WLEF!P23))</f>
        <v>240.47941317949164</v>
      </c>
      <c r="Q44" s="38">
        <f>IF('2015 Hourly Load - RC2016'!Q24="",0,$P$19+$Q$19*(WLEF!Q23))</f>
        <v>234.63316490749759</v>
      </c>
      <c r="R44" s="38">
        <f>IF('2015 Hourly Load - RC2016'!R24="",0,$P$19+$Q$19*(WLEF!R23))</f>
        <v>233.05372118645982</v>
      </c>
      <c r="S44" s="38">
        <f>IF('2015 Hourly Load - RC2016'!S24="",0,$P$19+$Q$19*(WLEF!S23))</f>
        <v>240.15685486399906</v>
      </c>
      <c r="T44" s="38">
        <f>IF('2015 Hourly Load - RC2016'!T24="",0,$P$19+$Q$19*(WLEF!T23))</f>
        <v>259.70151685785089</v>
      </c>
      <c r="U44" s="38">
        <f>IF('2015 Hourly Load - RC2016'!U24="",0,$P$19+$Q$19*(WLEF!U23))</f>
        <v>254.46801028580552</v>
      </c>
      <c r="V44" s="38">
        <f>IF('2015 Hourly Load - RC2016'!V24="",0,$P$19+$Q$19*(WLEF!V23))</f>
        <v>238.70941111761027</v>
      </c>
      <c r="W44" s="38">
        <f>IF('2015 Hourly Load - RC2016'!W24="",0,$P$19+$Q$19*(WLEF!W23))</f>
        <v>217.43420338003131</v>
      </c>
      <c r="X44" s="38">
        <f>IF('2015 Hourly Load - RC2016'!X24="",0,$P$19+$Q$19*(WLEF!X23))</f>
        <v>193.14867726214044</v>
      </c>
      <c r="Y44" s="38">
        <f>IF('2015 Hourly Load - RC2016'!Y24="",0,$P$19+$Q$19*(WLEF!Y23))</f>
        <v>169.62703764205554</v>
      </c>
      <c r="Z44" s="25">
        <f t="shared" si="0"/>
        <v>4830.8993527596449</v>
      </c>
    </row>
    <row r="45" spans="1:26" x14ac:dyDescent="0.25">
      <c r="A45" s="37">
        <v>42019</v>
      </c>
      <c r="B45" s="38">
        <f>IF('2015 Hourly Load - RC2016'!B25="",0,$P$19+$Q$19*(WLEF!B24))</f>
        <v>151.66902237203274</v>
      </c>
      <c r="C45" s="38">
        <f>IF('2015 Hourly Load - RC2016'!C25="",0,$P$19+$Q$19*(WLEF!C24))</f>
        <v>142.53313303428604</v>
      </c>
      <c r="D45" s="38">
        <f>IF('2015 Hourly Load - RC2016'!D25="",0,$P$19+$Q$19*(WLEF!D24))</f>
        <v>137.67920827025426</v>
      </c>
      <c r="E45" s="38">
        <f>IF('2015 Hourly Load - RC2016'!E25="",0,$P$19+$Q$19*(WLEF!E24))</f>
        <v>136.07945724791449</v>
      </c>
      <c r="F45" s="38">
        <f>IF('2015 Hourly Load - RC2016'!F25="",0,$P$19+$Q$19*(WLEF!F24))</f>
        <v>137.17507775410274</v>
      </c>
      <c r="G45" s="38">
        <f>IF('2015 Hourly Load - RC2016'!G25="",0,$P$19+$Q$19*(WLEF!G24))</f>
        <v>147.249703379116</v>
      </c>
      <c r="H45" s="38">
        <f>IF('2015 Hourly Load - RC2016'!H25="",0,$P$19+$Q$19*(WLEF!H24))</f>
        <v>170.91702347903481</v>
      </c>
      <c r="I45" s="38">
        <f>IF('2015 Hourly Load - RC2016'!I25="",0,$P$19+$Q$19*(WLEF!I24))</f>
        <v>186.36457840047498</v>
      </c>
      <c r="J45" s="38">
        <f>IF('2015 Hourly Load - RC2016'!J25="",0,$P$19+$Q$19*(WLEF!J24))</f>
        <v>192.12800052765772</v>
      </c>
      <c r="K45" s="38">
        <f>IF('2015 Hourly Load - RC2016'!K25="",0,$P$19+$Q$19*(WLEF!K24))</f>
        <v>200.00729801493338</v>
      </c>
      <c r="L45" s="38">
        <f>IF('2015 Hourly Load - RC2016'!L25="",0,$P$19+$Q$19*(WLEF!L24))</f>
        <v>204.20086392980056</v>
      </c>
      <c r="M45" s="38">
        <f>IF('2015 Hourly Load - RC2016'!M25="",0,$P$19+$Q$19*(WLEF!M24))</f>
        <v>204.50465568876615</v>
      </c>
      <c r="N45" s="38">
        <f>IF('2015 Hourly Load - RC2016'!N25="",0,$P$19+$Q$19*(WLEF!N24))</f>
        <v>201.16371713189633</v>
      </c>
      <c r="O45" s="38">
        <f>IF('2015 Hourly Load - RC2016'!O25="",0,$P$19+$Q$19*(WLEF!O24))</f>
        <v>197.90842284854978</v>
      </c>
      <c r="P45" s="38">
        <f>IF('2015 Hourly Load - RC2016'!P25="",0,$P$19+$Q$19*(WLEF!P24))</f>
        <v>194.32925092933448</v>
      </c>
      <c r="Q45" s="38">
        <f>IF('2015 Hourly Load - RC2016'!Q25="",0,$P$19+$Q$19*(WLEF!Q24))</f>
        <v>192.64737913309017</v>
      </c>
      <c r="R45" s="38">
        <f>IF('2015 Hourly Load - RC2016'!R25="",0,$P$19+$Q$19*(WLEF!R24))</f>
        <v>194.40688366551936</v>
      </c>
      <c r="S45" s="38">
        <f>IF('2015 Hourly Load - RC2016'!S25="",0,$P$19+$Q$19*(WLEF!S24))</f>
        <v>207.21478548896562</v>
      </c>
      <c r="T45" s="38">
        <f>IF('2015 Hourly Load - RC2016'!T25="",0,$P$19+$Q$19*(WLEF!T24))</f>
        <v>224.9950078702272</v>
      </c>
      <c r="U45" s="38">
        <f>IF('2015 Hourly Load - RC2016'!U25="",0,$P$19+$Q$19*(WLEF!U24))</f>
        <v>220.88665176737345</v>
      </c>
      <c r="V45" s="38">
        <f>IF('2015 Hourly Load - RC2016'!V25="",0,$P$19+$Q$19*(WLEF!V24))</f>
        <v>210.16178739469524</v>
      </c>
      <c r="W45" s="38">
        <f>IF('2015 Hourly Load - RC2016'!W25="",0,$P$19+$Q$19*(WLEF!W24))</f>
        <v>194.27104399050017</v>
      </c>
      <c r="X45" s="38">
        <f>IF('2015 Hourly Load - RC2016'!X25="",0,$P$19+$Q$19*(WLEF!X24))</f>
        <v>175.51513177050742</v>
      </c>
      <c r="Y45" s="38">
        <f>IF('2015 Hourly Load - RC2016'!Y25="",0,$P$19+$Q$19*(WLEF!Y24))</f>
        <v>156.81802618042894</v>
      </c>
      <c r="Z45" s="25">
        <f t="shared" si="0"/>
        <v>4380.8261102694632</v>
      </c>
    </row>
    <row r="46" spans="1:26" x14ac:dyDescent="0.25">
      <c r="A46" s="37">
        <v>42020</v>
      </c>
      <c r="B46" s="38">
        <f>IF('2015 Hourly Load - RC2016'!B26="",0,$P$19+$Q$19*(WLEF!B25))</f>
        <v>144.26844527368888</v>
      </c>
      <c r="C46" s="38">
        <f>IF('2015 Hourly Load - RC2016'!C26="",0,$P$19+$Q$19*(WLEF!C25))</f>
        <v>138.0485366188916</v>
      </c>
      <c r="D46" s="38">
        <f>IF('2015 Hourly Load - RC2016'!D26="",0,$P$19+$Q$19*(WLEF!D25))</f>
        <v>136.26803702755814</v>
      </c>
      <c r="E46" s="38">
        <f>IF('2015 Hourly Load - RC2016'!E26="",0,$P$19+$Q$19*(WLEF!E25))</f>
        <v>136.93065541206505</v>
      </c>
      <c r="F46" s="38">
        <f>IF('2015 Hourly Load - RC2016'!F26="",0,$P$19+$Q$19*(WLEF!F25))</f>
        <v>140.89258624392519</v>
      </c>
      <c r="G46" s="38">
        <f>IF('2015 Hourly Load - RC2016'!G26="",0,$P$19+$Q$19*(WLEF!G25))</f>
        <v>155.18041158589457</v>
      </c>
      <c r="H46" s="38">
        <f>IF('2015 Hourly Load - RC2016'!H26="",0,$P$19+$Q$19*(WLEF!H25))</f>
        <v>185.91617386341659</v>
      </c>
      <c r="I46" s="38">
        <f>IF('2015 Hourly Load - RC2016'!I26="",0,$P$19+$Q$19*(WLEF!I25))</f>
        <v>208.65308793034484</v>
      </c>
      <c r="J46" s="38">
        <f>IF('2015 Hourly Load - RC2016'!J26="",0,$P$19+$Q$19*(WLEF!J25))</f>
        <v>212.74499823921502</v>
      </c>
      <c r="K46" s="38">
        <f>IF('2015 Hourly Load - RC2016'!K26="",0,$P$19+$Q$19*(WLEF!K25))</f>
        <v>214.23570697116298</v>
      </c>
      <c r="L46" s="38">
        <f>IF('2015 Hourly Load - RC2016'!L26="",0,$P$19+$Q$19*(WLEF!L25))</f>
        <v>214.19359943132474</v>
      </c>
      <c r="M46" s="38">
        <f>IF('2015 Hourly Load - RC2016'!M26="",0,$P$19+$Q$19*(WLEF!M25))</f>
        <v>210.26545007867077</v>
      </c>
      <c r="N46" s="38">
        <f>IF('2015 Hourly Load - RC2016'!N26="",0,$P$19+$Q$19*(WLEF!N25))</f>
        <v>204.36283923243704</v>
      </c>
      <c r="O46" s="38">
        <f>IF('2015 Hourly Load - RC2016'!O26="",0,$P$19+$Q$19*(WLEF!O25))</f>
        <v>198.26350706625982</v>
      </c>
      <c r="P46" s="38">
        <f>IF('2015 Hourly Load - RC2016'!P26="",0,$P$19+$Q$19*(WLEF!P25))</f>
        <v>193.07148066492283</v>
      </c>
      <c r="Q46" s="38">
        <f>IF('2015 Hourly Load - RC2016'!Q26="",0,$P$19+$Q$19*(WLEF!Q25))</f>
        <v>190.55812502458014</v>
      </c>
      <c r="R46" s="38">
        <f>IF('2015 Hourly Load - RC2016'!R26="",0,$P$19+$Q$19*(WLEF!R25))</f>
        <v>193.12937559664962</v>
      </c>
      <c r="S46" s="38">
        <f>IF('2015 Hourly Load - RC2016'!S26="",0,$P$19+$Q$19*(WLEF!S25))</f>
        <v>209.35465771827833</v>
      </c>
      <c r="T46" s="38">
        <f>IF('2015 Hourly Load - RC2016'!T26="",0,$P$19+$Q$19*(WLEF!T25))</f>
        <v>247.51749840751103</v>
      </c>
      <c r="U46" s="38">
        <f>IF('2015 Hourly Load - RC2016'!U26="",0,$P$19+$Q$19*(WLEF!U25))</f>
        <v>255.43127351888302</v>
      </c>
      <c r="V46" s="38">
        <f>IF('2015 Hourly Load - RC2016'!V26="",0,$P$19+$Q$19*(WLEF!V25))</f>
        <v>253.60336813798699</v>
      </c>
      <c r="W46" s="38">
        <f>IF('2015 Hourly Load - RC2016'!W26="",0,$P$19+$Q$19*(WLEF!W25))</f>
        <v>242.67688678545704</v>
      </c>
      <c r="X46" s="38">
        <f>IF('2015 Hourly Load - RC2016'!X26="",0,$P$19+$Q$19*(WLEF!X25))</f>
        <v>225.806302673782</v>
      </c>
      <c r="Y46" s="38">
        <f>IF('2015 Hourly Load - RC2016'!Y26="",0,$P$19+$Q$19*(WLEF!Y25))</f>
        <v>208.11790180353302</v>
      </c>
      <c r="Z46" s="25">
        <f t="shared" si="0"/>
        <v>4719.4909053064384</v>
      </c>
    </row>
    <row r="47" spans="1:26" x14ac:dyDescent="0.25">
      <c r="A47" s="37">
        <v>42021</v>
      </c>
      <c r="B47" s="38">
        <f>IF('2015 Hourly Load - RC2016'!B27="",0,$P$19+$Q$19*(WLEF!B26))</f>
        <v>196.31726963496789</v>
      </c>
      <c r="C47" s="38">
        <f>IF('2015 Hourly Load - RC2016'!C27="",0,$P$19+$Q$19*(WLEF!C26))</f>
        <v>191.82079765873033</v>
      </c>
      <c r="D47" s="38">
        <f>IF('2015 Hourly Load - RC2016'!D27="",0,$P$19+$Q$19*(WLEF!D26))</f>
        <v>192.47411705721646</v>
      </c>
      <c r="E47" s="38">
        <f>IF('2015 Hourly Load - RC2016'!E27="",0,$P$19+$Q$19*(WLEF!E26))</f>
        <v>196.31726963496789</v>
      </c>
      <c r="F47" s="38">
        <f>IF('2015 Hourly Load - RC2016'!F27="",0,$P$19+$Q$19*(WLEF!F26))</f>
        <v>205.1133714905549</v>
      </c>
      <c r="G47" s="38">
        <f>IF('2015 Hourly Load - RC2016'!G27="",0,$P$19+$Q$19*(WLEF!G26))</f>
        <v>228.87465856971397</v>
      </c>
      <c r="H47" s="38">
        <f>IF('2015 Hourly Load - RC2016'!H27="",0,$P$19+$Q$19*(WLEF!H26))</f>
        <v>276.02463165968214</v>
      </c>
      <c r="I47" s="38">
        <f>IF('2015 Hourly Load - RC2016'!I27="",0,$P$19+$Q$19*(WLEF!I26))</f>
        <v>307.70372394201712</v>
      </c>
      <c r="J47" s="38">
        <f>IF('2015 Hourly Load - RC2016'!J27="",0,$P$19+$Q$19*(WLEF!J26))</f>
        <v>303.05092634022748</v>
      </c>
      <c r="K47" s="38">
        <f>IF('2015 Hourly Load - RC2016'!K27="",0,$P$19+$Q$19*(WLEF!K26))</f>
        <v>280.59152665948312</v>
      </c>
      <c r="L47" s="38">
        <f>IF('2015 Hourly Load - RC2016'!L27="",0,$P$19+$Q$19*(WLEF!L26))</f>
        <v>257.24462611665945</v>
      </c>
      <c r="M47" s="38">
        <f>IF('2015 Hourly Load - RC2016'!M27="",0,$P$19+$Q$19*(WLEF!M26))</f>
        <v>234.81419612809128</v>
      </c>
      <c r="N47" s="38">
        <f>IF('2015 Hourly Load - RC2016'!N27="",0,$P$19+$Q$19*(WLEF!N26))</f>
        <v>217.34898182581486</v>
      </c>
      <c r="O47" s="38">
        <f>IF('2015 Hourly Load - RC2016'!O27="",0,$P$19+$Q$19*(WLEF!O26))</f>
        <v>203.99854577268599</v>
      </c>
      <c r="P47" s="38">
        <f>IF('2015 Hourly Load - RC2016'!P27="",0,$P$19+$Q$19*(WLEF!P26))</f>
        <v>195.06784556067919</v>
      </c>
      <c r="Q47" s="38">
        <f>IF('2015 Hourly Load - RC2016'!Q27="",0,$P$19+$Q$19*(WLEF!Q26))</f>
        <v>190.29122475114926</v>
      </c>
      <c r="R47" s="38">
        <f>IF('2015 Hourly Load - RC2016'!R27="",0,$P$19+$Q$19*(WLEF!R26))</f>
        <v>191.15028851382988</v>
      </c>
      <c r="S47" s="38">
        <f>IF('2015 Hourly Load - RC2016'!S27="",0,$P$19+$Q$19*(WLEF!S26))</f>
        <v>204.99150755325235</v>
      </c>
      <c r="T47" s="38">
        <f>IF('2015 Hourly Load - RC2016'!T27="",0,$P$19+$Q$19*(WLEF!T26))</f>
        <v>228.98563496868007</v>
      </c>
      <c r="U47" s="38">
        <f>IF('2015 Hourly Load - RC2016'!U27="",0,$P$19+$Q$19*(WLEF!U26))</f>
        <v>227.17091775917316</v>
      </c>
      <c r="V47" s="38">
        <f>IF('2015 Hourly Load - RC2016'!V27="",0,$P$19+$Q$19*(WLEF!V26))</f>
        <v>221.36179162312919</v>
      </c>
      <c r="W47" s="38">
        <f>IF('2015 Hourly Load - RC2016'!W27="",0,$P$19+$Q$19*(WLEF!W26))</f>
        <v>210.22397997270787</v>
      </c>
      <c r="X47" s="38">
        <f>IF('2015 Hourly Load - RC2016'!X27="",0,$P$19+$Q$19*(WLEF!X26))</f>
        <v>197.94784981119648</v>
      </c>
      <c r="Y47" s="38">
        <f>IF('2015 Hourly Load - RC2016'!Y27="",0,$P$19+$Q$19*(WLEF!Y26))</f>
        <v>183.91031036418903</v>
      </c>
      <c r="Z47" s="25">
        <f t="shared" si="0"/>
        <v>5342.7959933687998</v>
      </c>
    </row>
    <row r="48" spans="1:26" x14ac:dyDescent="0.25">
      <c r="A48" s="37">
        <v>42022</v>
      </c>
      <c r="B48" s="38">
        <f>IF('2015 Hourly Load - RC2016'!B28="",0,$P$19+$Q$19*(WLEF!B27))</f>
        <v>171.27991039061624</v>
      </c>
      <c r="C48" s="38">
        <f>IF('2015 Hourly Load - RC2016'!C28="",0,$P$19+$Q$19*(WLEF!C27))</f>
        <v>165.93105177154209</v>
      </c>
      <c r="D48" s="38">
        <f>IF('2015 Hourly Load - RC2016'!D28="",0,$P$19+$Q$19*(WLEF!D27))</f>
        <v>164.37858240690491</v>
      </c>
      <c r="E48" s="38">
        <f>IF('2015 Hourly Load - RC2016'!E28="",0,$P$19+$Q$19*(WLEF!E27))</f>
        <v>165.04453306086799</v>
      </c>
      <c r="F48" s="38">
        <f>IF('2015 Hourly Load - RC2016'!F28="",0,$P$19+$Q$19*(WLEF!F27))</f>
        <v>168.72113758665625</v>
      </c>
      <c r="G48" s="38">
        <f>IF('2015 Hourly Load - RC2016'!G28="",0,$P$19+$Q$19*(WLEF!G27))</f>
        <v>177.41905030230771</v>
      </c>
      <c r="H48" s="38">
        <f>IF('2015 Hourly Load - RC2016'!H28="",0,$P$19+$Q$19*(WLEF!H27))</f>
        <v>193.07148066492283</v>
      </c>
      <c r="I48" s="38">
        <f>IF('2015 Hourly Load - RC2016'!I28="",0,$P$19+$Q$19*(WLEF!I27))</f>
        <v>214.78371558361431</v>
      </c>
      <c r="J48" s="38">
        <f>IF('2015 Hourly Load - RC2016'!J28="",0,$P$19+$Q$19*(WLEF!J27))</f>
        <v>230.47676474247731</v>
      </c>
      <c r="K48" s="38">
        <f>IF('2015 Hourly Load - RC2016'!K28="",0,$P$19+$Q$19*(WLEF!K27))</f>
        <v>232.26708165421962</v>
      </c>
      <c r="L48" s="38">
        <f>IF('2015 Hourly Load - RC2016'!L28="",0,$P$19+$Q$19*(WLEF!L27))</f>
        <v>226.68596142173732</v>
      </c>
      <c r="M48" s="38">
        <f>IF('2015 Hourly Load - RC2016'!M28="",0,$P$19+$Q$19*(WLEF!M27))</f>
        <v>215.56552907043528</v>
      </c>
      <c r="N48" s="38">
        <f>IF('2015 Hourly Load - RC2016'!N28="",0,$P$19+$Q$19*(WLEF!N27))</f>
        <v>204.34258644850598</v>
      </c>
      <c r="O48" s="38">
        <f>IF('2015 Hourly Load - RC2016'!O28="",0,$P$19+$Q$19*(WLEF!O27))</f>
        <v>194.67880960181995</v>
      </c>
      <c r="P48" s="38">
        <f>IF('2015 Hourly Load - RC2016'!P28="",0,$P$19+$Q$19*(WLEF!P27))</f>
        <v>186.43940642760839</v>
      </c>
      <c r="Q48" s="38">
        <f>IF('2015 Hourly Load - RC2016'!Q28="",0,$P$19+$Q$19*(WLEF!Q27))</f>
        <v>182.08879022552048</v>
      </c>
      <c r="R48" s="38">
        <f>IF('2015 Hourly Load - RC2016'!R28="",0,$P$19+$Q$19*(WLEF!R27))</f>
        <v>182.14374625159058</v>
      </c>
      <c r="S48" s="38">
        <f>IF('2015 Hourly Load - RC2016'!S28="",0,$P$19+$Q$19*(WLEF!S27))</f>
        <v>193.84465440654662</v>
      </c>
      <c r="T48" s="38">
        <f>IF('2015 Hourly Load - RC2016'!T28="",0,$P$19+$Q$19*(WLEF!T27))</f>
        <v>221.90270878371757</v>
      </c>
      <c r="U48" s="38">
        <f>IF('2015 Hourly Load - RC2016'!U28="",0,$P$19+$Q$19*(WLEF!U27))</f>
        <v>227.14885667598526</v>
      </c>
      <c r="V48" s="38">
        <f>IF('2015 Hourly Load - RC2016'!V28="",0,$P$19+$Q$19*(WLEF!V27))</f>
        <v>227.12679727025494</v>
      </c>
      <c r="W48" s="38">
        <f>IF('2015 Hourly Load - RC2016'!W28="",0,$P$19+$Q$19*(WLEF!W27))</f>
        <v>224.75425496661654</v>
      </c>
      <c r="X48" s="38">
        <f>IF('2015 Hourly Load - RC2016'!X28="",0,$P$19+$Q$19*(WLEF!X27))</f>
        <v>218.56592277305401</v>
      </c>
      <c r="Y48" s="38">
        <f>IF('2015 Hourly Load - RC2016'!Y28="",0,$P$19+$Q$19*(WLEF!Y27))</f>
        <v>209.95458783606171</v>
      </c>
      <c r="Z48" s="25">
        <f t="shared" si="0"/>
        <v>4798.6159203235848</v>
      </c>
    </row>
    <row r="49" spans="1:26" x14ac:dyDescent="0.25">
      <c r="A49" s="37">
        <v>42023</v>
      </c>
      <c r="B49" s="38">
        <f>IF('2015 Hourly Load - RC2016'!B29="",0,$P$19+$Q$19*(WLEF!B28))</f>
        <v>203.95810227075387</v>
      </c>
      <c r="C49" s="38">
        <f>IF('2015 Hourly Load - RC2016'!C29="",0,$P$19+$Q$19*(WLEF!C28))</f>
        <v>201.94448220773805</v>
      </c>
      <c r="D49" s="38">
        <f>IF('2015 Hourly Load - RC2016'!D29="",0,$P$19+$Q$19*(WLEF!D28))</f>
        <v>203.49348426758496</v>
      </c>
      <c r="E49" s="38">
        <f>IF('2015 Hourly Load - RC2016'!E29="",0,$P$19+$Q$19*(WLEF!E28))</f>
        <v>208.1590297081523</v>
      </c>
      <c r="F49" s="38">
        <f>IF('2015 Hourly Load - RC2016'!F29="",0,$P$19+$Q$19*(WLEF!F28))</f>
        <v>215.84076546924371</v>
      </c>
      <c r="G49" s="38">
        <f>IF('2015 Hourly Load - RC2016'!G29="",0,$P$19+$Q$19*(WLEF!G28))</f>
        <v>228.74154224705427</v>
      </c>
      <c r="H49" s="38">
        <f>IF('2015 Hourly Load - RC2016'!H29="",0,$P$19+$Q$19*(WLEF!H28))</f>
        <v>249.90543390050988</v>
      </c>
      <c r="I49" s="38">
        <f>IF('2015 Hourly Load - RC2016'!I29="",0,$P$19+$Q$19*(WLEF!I28))</f>
        <v>277.32769160093596</v>
      </c>
      <c r="J49" s="38">
        <f>IF('2015 Hourly Load - RC2016'!J29="",0,$P$19+$Q$19*(WLEF!J28))</f>
        <v>293.91742402459812</v>
      </c>
      <c r="K49" s="38">
        <f>IF('2015 Hourly Load - RC2016'!K29="",0,$P$19+$Q$19*(WLEF!K28))</f>
        <v>280.92714649831851</v>
      </c>
      <c r="L49" s="38">
        <f>IF('2015 Hourly Load - RC2016'!L29="",0,$P$19+$Q$19*(WLEF!L28))</f>
        <v>253.98738514380682</v>
      </c>
      <c r="M49" s="38">
        <f>IF('2015 Hourly Load - RC2016'!M29="",0,$P$19+$Q$19*(WLEF!M28))</f>
        <v>229.60787778828637</v>
      </c>
      <c r="N49" s="38">
        <f>IF('2015 Hourly Load - RC2016'!N29="",0,$P$19+$Q$19*(WLEF!N28))</f>
        <v>211.47100192776111</v>
      </c>
      <c r="O49" s="38">
        <f>IF('2015 Hourly Load - RC2016'!O29="",0,$P$19+$Q$19*(WLEF!O28))</f>
        <v>198.87631502578242</v>
      </c>
      <c r="P49" s="38">
        <f>IF('2015 Hourly Load - RC2016'!P29="",0,$P$19+$Q$19*(WLEF!P28))</f>
        <v>189.20795368756671</v>
      </c>
      <c r="Q49" s="38">
        <f>IF('2015 Hourly Load - RC2016'!Q29="",0,$P$19+$Q$19*(WLEF!Q28))</f>
        <v>181.72280253362715</v>
      </c>
      <c r="R49" s="38">
        <f>IF('2015 Hourly Load - RC2016'!R29="",0,$P$19+$Q$19*(WLEF!R28))</f>
        <v>179.54096702582694</v>
      </c>
      <c r="S49" s="38">
        <f>IF('2015 Hourly Load - RC2016'!S29="",0,$P$19+$Q$19*(WLEF!S28))</f>
        <v>185.91617386341659</v>
      </c>
      <c r="T49" s="38">
        <f>IF('2015 Hourly Load - RC2016'!T29="",0,$P$19+$Q$19*(WLEF!T28))</f>
        <v>209.56137081421753</v>
      </c>
      <c r="U49" s="38">
        <f>IF('2015 Hourly Load - RC2016'!U29="",0,$P$19+$Q$19*(WLEF!U28))</f>
        <v>207.99455834865665</v>
      </c>
      <c r="V49" s="38">
        <f>IF('2015 Hourly Load - RC2016'!V29="",0,$P$19+$Q$19*(WLEF!V28))</f>
        <v>202.08488959971123</v>
      </c>
      <c r="W49" s="38">
        <f>IF('2015 Hourly Load - RC2016'!W29="",0,$P$19+$Q$19*(WLEF!W28))</f>
        <v>190.53904981586089</v>
      </c>
      <c r="X49" s="38">
        <f>IF('2015 Hourly Load - RC2016'!X29="",0,$P$19+$Q$19*(WLEF!X28))</f>
        <v>179.37830312685935</v>
      </c>
      <c r="Y49" s="38">
        <f>IF('2015 Hourly Load - RC2016'!Y29="",0,$P$19+$Q$19*(WLEF!Y28))</f>
        <v>164.69457431475286</v>
      </c>
      <c r="Z49" s="25">
        <f t="shared" si="0"/>
        <v>5148.7983252110225</v>
      </c>
    </row>
    <row r="50" spans="1:26" x14ac:dyDescent="0.25">
      <c r="A50" s="37">
        <v>42024</v>
      </c>
      <c r="B50" s="38">
        <f>IF('2015 Hourly Load - RC2016'!B30="",0,$P$19+$Q$19*(WLEF!B29))</f>
        <v>154.7113944502571</v>
      </c>
      <c r="C50" s="38">
        <f>IF('2015 Hourly Load - RC2016'!C30="",0,$P$19+$Q$19*(WLEF!C29))</f>
        <v>150.21003687885664</v>
      </c>
      <c r="D50" s="38">
        <f>IF('2015 Hourly Load - RC2016'!D30="",0,$P$19+$Q$19*(WLEF!D29))</f>
        <v>149.20094634378682</v>
      </c>
      <c r="E50" s="38">
        <f>IF('2015 Hourly Load - RC2016'!E30="",0,$P$19+$Q$19*(WLEF!E29))</f>
        <v>150.48241908361535</v>
      </c>
      <c r="F50" s="38">
        <f>IF('2015 Hourly Load - RC2016'!F30="",0,$P$19+$Q$19*(WLEF!F29))</f>
        <v>155.96546172709037</v>
      </c>
      <c r="G50" s="38">
        <f>IF('2015 Hourly Load - RC2016'!G30="",0,$P$19+$Q$19*(WLEF!G29))</f>
        <v>167.48110308109693</v>
      </c>
      <c r="H50" s="38">
        <f>IF('2015 Hourly Load - RC2016'!H30="",0,$P$19+$Q$19*(WLEF!H29))</f>
        <v>188.18672423081586</v>
      </c>
      <c r="I50" s="38">
        <f>IF('2015 Hourly Load - RC2016'!I30="",0,$P$19+$Q$19*(WLEF!I29))</f>
        <v>209.74755602318479</v>
      </c>
      <c r="J50" s="38">
        <f>IF('2015 Hourly Load - RC2016'!J30="",0,$P$19+$Q$19*(WLEF!J29))</f>
        <v>218.07422054001381</v>
      </c>
      <c r="K50" s="38">
        <f>IF('2015 Hourly Load - RC2016'!K30="",0,$P$19+$Q$19*(WLEF!K29))</f>
        <v>214.29888086185213</v>
      </c>
      <c r="L50" s="38">
        <f>IF('2015 Hourly Load - RC2016'!L30="",0,$P$19+$Q$19*(WLEF!L29))</f>
        <v>209.25136407496751</v>
      </c>
      <c r="M50" s="38">
        <f>IF('2015 Hourly Load - RC2016'!M30="",0,$P$19+$Q$19*(WLEF!M29))</f>
        <v>204.48439116263216</v>
      </c>
      <c r="N50" s="38">
        <f>IF('2015 Hourly Load - RC2016'!N30="",0,$P$19+$Q$19*(WLEF!N29))</f>
        <v>198.97530599043483</v>
      </c>
      <c r="O50" s="38">
        <f>IF('2015 Hourly Load - RC2016'!O30="",0,$P$19+$Q$19*(WLEF!O29))</f>
        <v>194.81489586310141</v>
      </c>
      <c r="P50" s="38">
        <f>IF('2015 Hourly Load - RC2016'!P30="",0,$P$19+$Q$19*(WLEF!P29))</f>
        <v>191.68653143890867</v>
      </c>
      <c r="Q50" s="38">
        <f>IF('2015 Hourly Load - RC2016'!Q30="",0,$P$19+$Q$19*(WLEF!Q29))</f>
        <v>189.96757357205195</v>
      </c>
      <c r="R50" s="38">
        <f>IF('2015 Hourly Load - RC2016'!R30="",0,$P$19+$Q$19*(WLEF!R29))</f>
        <v>190.27217302683596</v>
      </c>
      <c r="S50" s="38">
        <f>IF('2015 Hourly Load - RC2016'!S30="",0,$P$19+$Q$19*(WLEF!S29))</f>
        <v>197.6916944922088</v>
      </c>
      <c r="T50" s="38">
        <f>IF('2015 Hourly Load - RC2016'!T30="",0,$P$19+$Q$19*(WLEF!T29))</f>
        <v>219.89580106715476</v>
      </c>
      <c r="U50" s="38">
        <f>IF('2015 Hourly Load - RC2016'!U30="",0,$P$19+$Q$19*(WLEF!U29))</f>
        <v>218.05286231154633</v>
      </c>
      <c r="V50" s="38">
        <f>IF('2015 Hourly Load - RC2016'!V30="",0,$P$19+$Q$19*(WLEF!V29))</f>
        <v>206.25368030504762</v>
      </c>
      <c r="W50" s="38">
        <f>IF('2015 Hourly Load - RC2016'!W30="",0,$P$19+$Q$19*(WLEF!W29))</f>
        <v>189.92952883444019</v>
      </c>
      <c r="X50" s="38">
        <f>IF('2015 Hourly Load - RC2016'!X30="",0,$P$19+$Q$19*(WLEF!X29))</f>
        <v>171.40103708531822</v>
      </c>
      <c r="Y50" s="38">
        <f>IF('2015 Hourly Load - RC2016'!Y30="",0,$P$19+$Q$19*(WLEF!Y29))</f>
        <v>153.46806290185049</v>
      </c>
      <c r="Z50" s="25">
        <f t="shared" si="0"/>
        <v>4494.5036453470693</v>
      </c>
    </row>
    <row r="51" spans="1:26" x14ac:dyDescent="0.25">
      <c r="A51" s="37">
        <v>42025</v>
      </c>
      <c r="B51" s="38">
        <f>IF('2015 Hourly Load - RC2016'!B31="",0,$P$19+$Q$19*(WLEF!B30))</f>
        <v>141.28651366904876</v>
      </c>
      <c r="C51" s="38">
        <f>IF('2015 Hourly Load - RC2016'!C31="",0,$P$19+$Q$19*(WLEF!C30))</f>
        <v>135.35515790995282</v>
      </c>
      <c r="D51" s="38">
        <f>IF('2015 Hourly Load - RC2016'!D31="",0,$P$19+$Q$19*(WLEF!D30))</f>
        <v>133.00228882865616</v>
      </c>
      <c r="E51" s="38">
        <f>IF('2015 Hourly Load - RC2016'!E31="",0,$P$19+$Q$19*(WLEF!E30))</f>
        <v>132.98922059548312</v>
      </c>
      <c r="F51" s="38">
        <f>IF('2015 Hourly Load - RC2016'!F31="",0,$P$19+$Q$19*(WLEF!F30))</f>
        <v>135.66305776249919</v>
      </c>
      <c r="G51" s="38">
        <f>IF('2015 Hourly Load - RC2016'!G31="",0,$P$19+$Q$19*(WLEF!G30))</f>
        <v>147.14624869987875</v>
      </c>
      <c r="H51" s="38">
        <f>IF('2015 Hourly Load - RC2016'!H31="",0,$P$19+$Q$19*(WLEF!H30))</f>
        <v>172.51229233475649</v>
      </c>
      <c r="I51" s="38">
        <f>IF('2015 Hourly Load - RC2016'!I31="",0,$P$19+$Q$19*(WLEF!I30))</f>
        <v>189.2837948990705</v>
      </c>
      <c r="J51" s="38">
        <f>IF('2015 Hourly Load - RC2016'!J31="",0,$P$19+$Q$19*(WLEF!J30))</f>
        <v>193.09077729804085</v>
      </c>
      <c r="K51" s="38">
        <f>IF('2015 Hourly Load - RC2016'!K31="",0,$P$19+$Q$19*(WLEF!K30))</f>
        <v>194.27104399050017</v>
      </c>
      <c r="L51" s="38">
        <f>IF('2015 Hourly Load - RC2016'!L31="",0,$P$19+$Q$19*(WLEF!L30))</f>
        <v>195.47705546296379</v>
      </c>
      <c r="M51" s="38">
        <f>IF('2015 Hourly Load - RC2016'!M31="",0,$P$19+$Q$19*(WLEF!M30))</f>
        <v>195.4380512196239</v>
      </c>
      <c r="N51" s="38">
        <f>IF('2015 Hourly Load - RC2016'!N31="",0,$P$19+$Q$19*(WLEF!N30))</f>
        <v>194.97052366630567</v>
      </c>
      <c r="O51" s="38">
        <f>IF('2015 Hourly Load - RC2016'!O31="",0,$P$19+$Q$19*(WLEF!O30))</f>
        <v>192.89788645245088</v>
      </c>
      <c r="P51" s="38">
        <f>IF('2015 Hourly Load - RC2016'!P31="",0,$P$19+$Q$19*(WLEF!P30))</f>
        <v>191.09291191649112</v>
      </c>
      <c r="Q51" s="38">
        <f>IF('2015 Hourly Load - RC2016'!Q31="",0,$P$19+$Q$19*(WLEF!Q30))</f>
        <v>189.2648320800082</v>
      </c>
      <c r="R51" s="38">
        <f>IF('2015 Hourly Load - RC2016'!R31="",0,$P$19+$Q$19*(WLEF!R30))</f>
        <v>189.96757357205195</v>
      </c>
      <c r="S51" s="38">
        <f>IF('2015 Hourly Load - RC2016'!S31="",0,$P$19+$Q$19*(WLEF!S30))</f>
        <v>199.70914251339173</v>
      </c>
      <c r="T51" s="38">
        <f>IF('2015 Hourly Load - RC2016'!T31="",0,$P$19+$Q$19*(WLEF!T30))</f>
        <v>220.11090145092726</v>
      </c>
      <c r="U51" s="38">
        <f>IF('2015 Hourly Load - RC2016'!U31="",0,$P$19+$Q$19*(WLEF!U30))</f>
        <v>219.33732511948745</v>
      </c>
      <c r="V51" s="38">
        <f>IF('2015 Hourly Load - RC2016'!V31="",0,$P$19+$Q$19*(WLEF!V30))</f>
        <v>208.1590297081523</v>
      </c>
      <c r="W51" s="38">
        <f>IF('2015 Hourly Load - RC2016'!W31="",0,$P$19+$Q$19*(WLEF!W30))</f>
        <v>191.26508699986164</v>
      </c>
      <c r="X51" s="38">
        <f>IF('2015 Hourly Load - RC2016'!X31="",0,$P$19+$Q$19*(WLEF!X30))</f>
        <v>172.82607083734518</v>
      </c>
      <c r="Y51" s="38">
        <f>IF('2015 Hourly Load - RC2016'!Y31="",0,$P$19+$Q$19*(WLEF!Y30))</f>
        <v>155.72950635212038</v>
      </c>
      <c r="Z51" s="25">
        <f t="shared" si="0"/>
        <v>4290.8462933390692</v>
      </c>
    </row>
    <row r="52" spans="1:26" x14ac:dyDescent="0.25">
      <c r="A52" s="37">
        <v>42026</v>
      </c>
      <c r="B52" s="38">
        <f>IF('2015 Hourly Load - RC2016'!B32="",0,$P$19+$Q$19*(WLEF!B31))</f>
        <v>143.49097388577928</v>
      </c>
      <c r="C52" s="38">
        <f>IF('2015 Hourly Load - RC2016'!C32="",0,$P$19+$Q$19*(WLEF!C31))</f>
        <v>139.17769705039638</v>
      </c>
      <c r="D52" s="38">
        <f>IF('2015 Hourly Load - RC2016'!D32="",0,$P$19+$Q$19*(WLEF!D31))</f>
        <v>138.48784262610843</v>
      </c>
      <c r="E52" s="38">
        <f>IF('2015 Hourly Load - RC2016'!E32="",0,$P$19+$Q$19*(WLEF!E31))</f>
        <v>140.65405764904796</v>
      </c>
      <c r="F52" s="38">
        <f>IF('2015 Hourly Load - RC2016'!F32="",0,$P$19+$Q$19*(WLEF!F31))</f>
        <v>147.33844423930736</v>
      </c>
      <c r="G52" s="38">
        <f>IF('2015 Hourly Load - RC2016'!G32="",0,$P$19+$Q$19*(WLEF!G31))</f>
        <v>165.36179983646656</v>
      </c>
      <c r="H52" s="38">
        <f>IF('2015 Hourly Load - RC2016'!H32="",0,$P$19+$Q$19*(WLEF!H31))</f>
        <v>202.8284084077429</v>
      </c>
      <c r="I52" s="38">
        <f>IF('2015 Hourly Load - RC2016'!I32="",0,$P$19+$Q$19*(WLEF!I31))</f>
        <v>229.78590300492056</v>
      </c>
      <c r="J52" s="38">
        <f>IF('2015 Hourly Load - RC2016'!J32="",0,$P$19+$Q$19*(WLEF!J31))</f>
        <v>225.60874933488554</v>
      </c>
      <c r="K52" s="38">
        <f>IF('2015 Hourly Load - RC2016'!K32="",0,$P$19+$Q$19*(WLEF!K31))</f>
        <v>230.78929521663645</v>
      </c>
      <c r="L52" s="38">
        <f>IF('2015 Hourly Load - RC2016'!L32="",0,$P$19+$Q$19*(WLEF!L31))</f>
        <v>227.12679727025494</v>
      </c>
      <c r="M52" s="38">
        <f>IF('2015 Hourly Load - RC2016'!M32="",0,$P$19+$Q$19*(WLEF!M31))</f>
        <v>219.91730355697297</v>
      </c>
      <c r="N52" s="38">
        <f>IF('2015 Hourly Load - RC2016'!N32="",0,$P$19+$Q$19*(WLEF!N31))</f>
        <v>211.9088862896902</v>
      </c>
      <c r="O52" s="38">
        <f>IF('2015 Hourly Load - RC2016'!O32="",0,$P$19+$Q$19*(WLEF!O31))</f>
        <v>202.88879436395626</v>
      </c>
      <c r="P52" s="38">
        <f>IF('2015 Hourly Load - RC2016'!P32="",0,$P$19+$Q$19*(WLEF!P31))</f>
        <v>196.72873404022215</v>
      </c>
      <c r="Q52" s="38">
        <f>IF('2015 Hourly Load - RC2016'!Q32="",0,$P$19+$Q$19*(WLEF!Q31))</f>
        <v>193.45773204422136</v>
      </c>
      <c r="R52" s="38">
        <f>IF('2015 Hourly Load - RC2016'!R32="",0,$P$19+$Q$19*(WLEF!R31))</f>
        <v>195.69169873954939</v>
      </c>
      <c r="S52" s="38">
        <f>IF('2015 Hourly Load - RC2016'!S32="",0,$P$19+$Q$19*(WLEF!S31))</f>
        <v>211.34602798412999</v>
      </c>
      <c r="T52" s="38">
        <f>IF('2015 Hourly Load - RC2016'!T32="",0,$P$19+$Q$19*(WLEF!T31))</f>
        <v>249.45491157327353</v>
      </c>
      <c r="U52" s="38">
        <f>IF('2015 Hourly Load - RC2016'!U32="",0,$P$19+$Q$19*(WLEF!U31))</f>
        <v>260.75271325530127</v>
      </c>
      <c r="V52" s="38">
        <f>IF('2015 Hourly Load - RC2016'!V32="",0,$P$19+$Q$19*(WLEF!V31))</f>
        <v>260.4101227415477</v>
      </c>
      <c r="W52" s="38">
        <f>IF('2015 Hourly Load - RC2016'!W32="",0,$P$19+$Q$19*(WLEF!W31))</f>
        <v>249.59711636102941</v>
      </c>
      <c r="X52" s="38">
        <f>IF('2015 Hourly Load - RC2016'!X32="",0,$P$19+$Q$19*(WLEF!X31))</f>
        <v>233.36895236730118</v>
      </c>
      <c r="Y52" s="38">
        <f>IF('2015 Hourly Load - RC2016'!Y32="",0,$P$19+$Q$19*(WLEF!Y31))</f>
        <v>215.05814512533317</v>
      </c>
      <c r="Z52" s="25">
        <f t="shared" si="0"/>
        <v>4891.2311069640746</v>
      </c>
    </row>
    <row r="53" spans="1:26" x14ac:dyDescent="0.25">
      <c r="A53" s="37">
        <v>42027</v>
      </c>
      <c r="B53" s="38">
        <f>IF('2015 Hourly Load - RC2016'!B33="",0,$P$19+$Q$19*(WLEF!B32))</f>
        <v>204.62627807217908</v>
      </c>
      <c r="C53" s="38">
        <f>IF('2015 Hourly Load - RC2016'!C33="",0,$P$19+$Q$19*(WLEF!C32))</f>
        <v>202.16515929919092</v>
      </c>
      <c r="D53" s="38">
        <f>IF('2015 Hourly Load - RC2016'!D33="",0,$P$19+$Q$19*(WLEF!D32))</f>
        <v>204.76824717714686</v>
      </c>
      <c r="E53" s="38">
        <f>IF('2015 Hourly Load - RC2016'!E33="",0,$P$19+$Q$19*(WLEF!E32))</f>
        <v>210.65975073810296</v>
      </c>
      <c r="F53" s="38">
        <f>IF('2015 Hourly Load - RC2016'!F33="",0,$P$19+$Q$19*(WLEF!F32))</f>
        <v>221.94602744791894</v>
      </c>
      <c r="G53" s="38">
        <f>IF('2015 Hourly Load - RC2016'!G33="",0,$P$19+$Q$19*(WLEF!G32))</f>
        <v>251.594324179213</v>
      </c>
      <c r="H53" s="38">
        <f>IF('2015 Hourly Load - RC2016'!H33="",0,$P$19+$Q$19*(WLEF!H32))</f>
        <v>308.33694320521073</v>
      </c>
      <c r="I53" s="38">
        <f>IF('2015 Hourly Load - RC2016'!I33="",0,$P$19+$Q$19*(WLEF!I32))</f>
        <v>338.68827749980909</v>
      </c>
      <c r="J53" s="38">
        <f>IF('2015 Hourly Load - RC2016'!J33="",0,$P$19+$Q$19*(WLEF!J32))</f>
        <v>321.21600026244823</v>
      </c>
      <c r="K53" s="38">
        <f>IF('2015 Hourly Load - RC2016'!K33="",0,$P$19+$Q$19*(WLEF!K32))</f>
        <v>293.43784897103615</v>
      </c>
      <c r="L53" s="38">
        <f>IF('2015 Hourly Load - RC2016'!L33="",0,$P$19+$Q$19*(WLEF!L32))</f>
        <v>268.59794661177085</v>
      </c>
      <c r="M53" s="38">
        <f>IF('2015 Hourly Load - RC2016'!M33="",0,$P$19+$Q$19*(WLEF!M32))</f>
        <v>242.88585354563708</v>
      </c>
      <c r="N53" s="38">
        <f>IF('2015 Hourly Load - RC2016'!N33="",0,$P$19+$Q$19*(WLEF!N32))</f>
        <v>222.85726936693919</v>
      </c>
      <c r="O53" s="38">
        <f>IF('2015 Hourly Load - RC2016'!O33="",0,$P$19+$Q$19*(WLEF!O32))</f>
        <v>207.17381191044242</v>
      </c>
      <c r="P53" s="38">
        <f>IF('2015 Hourly Load - RC2016'!P33="",0,$P$19+$Q$19*(WLEF!P32))</f>
        <v>197.16058542601274</v>
      </c>
      <c r="Q53" s="38">
        <f>IF('2015 Hourly Load - RC2016'!Q33="",0,$P$19+$Q$19*(WLEF!Q32))</f>
        <v>192.18564887312226</v>
      </c>
      <c r="R53" s="38">
        <f>IF('2015 Hourly Load - RC2016'!R33="",0,$P$19+$Q$19*(WLEF!R32))</f>
        <v>192.58961001068084</v>
      </c>
      <c r="S53" s="38">
        <f>IF('2015 Hourly Load - RC2016'!S33="",0,$P$19+$Q$19*(WLEF!S32))</f>
        <v>204.48439116263216</v>
      </c>
      <c r="T53" s="38">
        <f>IF('2015 Hourly Load - RC2016'!T33="",0,$P$19+$Q$19*(WLEF!T32))</f>
        <v>235.38061064369282</v>
      </c>
      <c r="U53" s="38">
        <f>IF('2015 Hourly Load - RC2016'!U33="",0,$P$19+$Q$19*(WLEF!U32))</f>
        <v>241.37970213933039</v>
      </c>
      <c r="V53" s="38">
        <f>IF('2015 Hourly Load - RC2016'!V33="",0,$P$19+$Q$19*(WLEF!V32))</f>
        <v>236.38004657173769</v>
      </c>
      <c r="W53" s="38">
        <f>IF('2015 Hourly Load - RC2016'!W33="",0,$P$19+$Q$19*(WLEF!W32))</f>
        <v>222.77035693549556</v>
      </c>
      <c r="X53" s="38">
        <f>IF('2015 Hourly Load - RC2016'!X33="",0,$P$19+$Q$19*(WLEF!X32))</f>
        <v>202.68756655426</v>
      </c>
      <c r="Y53" s="38">
        <f>IF('2015 Hourly Load - RC2016'!Y33="",0,$P$19+$Q$19*(WLEF!Y32))</f>
        <v>184.20624071826848</v>
      </c>
      <c r="Z53" s="25">
        <f t="shared" si="0"/>
        <v>5608.1784973222784</v>
      </c>
    </row>
    <row r="54" spans="1:26" x14ac:dyDescent="0.25">
      <c r="A54" s="37">
        <v>42028</v>
      </c>
      <c r="B54" s="38">
        <f>IF('2015 Hourly Load - RC2016'!B34="",0,$P$19+$Q$19*(WLEF!B33))</f>
        <v>171.66087106874957</v>
      </c>
      <c r="C54" s="38">
        <f>IF('2015 Hourly Load - RC2016'!C34="",0,$P$19+$Q$19*(WLEF!C33))</f>
        <v>167.43033398911325</v>
      </c>
      <c r="D54" s="38">
        <f>IF('2015 Hourly Load - RC2016'!D34="",0,$P$19+$Q$19*(WLEF!D33))</f>
        <v>167.15982047208377</v>
      </c>
      <c r="E54" s="38">
        <f>IF('2015 Hourly Load - RC2016'!E34="",0,$P$19+$Q$19*(WLEF!E33))</f>
        <v>169.4728734205782</v>
      </c>
      <c r="F54" s="38">
        <f>IF('2015 Hourly Load - RC2016'!F34="",0,$P$19+$Q$19*(WLEF!F33))</f>
        <v>176.49138271879474</v>
      </c>
      <c r="G54" s="38">
        <f>IF('2015 Hourly Load - RC2016'!G34="",0,$P$19+$Q$19*(WLEF!G33))</f>
        <v>197.18023432521977</v>
      </c>
      <c r="H54" s="38">
        <f>IF('2015 Hourly Load - RC2016'!H34="",0,$P$19+$Q$19*(WLEF!H33))</f>
        <v>238.45736556966091</v>
      </c>
      <c r="I54" s="38">
        <f>IF('2015 Hourly Load - RC2016'!I34="",0,$P$19+$Q$19*(WLEF!I33))</f>
        <v>262.59361809361008</v>
      </c>
      <c r="J54" s="38">
        <f>IF('2015 Hourly Load - RC2016'!J34="",0,$P$19+$Q$19*(WLEF!J33))</f>
        <v>262.34761894145981</v>
      </c>
      <c r="K54" s="38">
        <f>IF('2015 Hourly Load - RC2016'!K34="",0,$P$19+$Q$19*(WLEF!K33))</f>
        <v>254.37183157876365</v>
      </c>
      <c r="L54" s="38">
        <f>IF('2015 Hourly Load - RC2016'!L34="",0,$P$19+$Q$19*(WLEF!L33))</f>
        <v>244.39909221016279</v>
      </c>
      <c r="M54" s="38">
        <f>IF('2015 Hourly Load - RC2016'!M34="",0,$P$19+$Q$19*(WLEF!M33))</f>
        <v>230.45445371811201</v>
      </c>
      <c r="N54" s="38">
        <f>IF('2015 Hourly Load - RC2016'!N34="",0,$P$19+$Q$19*(WLEF!N33))</f>
        <v>218.58732126050307</v>
      </c>
      <c r="O54" s="38">
        <f>IF('2015 Hourly Load - RC2016'!O34="",0,$P$19+$Q$19*(WLEF!O33))</f>
        <v>208.77675345707399</v>
      </c>
      <c r="P54" s="38">
        <f>IF('2015 Hourly Load - RC2016'!P34="",0,$P$19+$Q$19*(WLEF!P33))</f>
        <v>200.98390290676724</v>
      </c>
      <c r="Q54" s="38">
        <f>IF('2015 Hourly Load - RC2016'!Q34="",0,$P$19+$Q$19*(WLEF!Q33))</f>
        <v>196.59149704305</v>
      </c>
      <c r="R54" s="38">
        <f>IF('2015 Hourly Load - RC2016'!R34="",0,$P$19+$Q$19*(WLEF!R33))</f>
        <v>197.73108455078906</v>
      </c>
      <c r="S54" s="38">
        <f>IF('2015 Hourly Load - RC2016'!S34="",0,$P$19+$Q$19*(WLEF!S33))</f>
        <v>208.34418831308875</v>
      </c>
      <c r="T54" s="38">
        <f>IF('2015 Hourly Load - RC2016'!T34="",0,$P$19+$Q$19*(WLEF!T33))</f>
        <v>233.68451232982574</v>
      </c>
      <c r="U54" s="38">
        <f>IF('2015 Hourly Load - RC2016'!U34="",0,$P$19+$Q$19*(WLEF!U33))</f>
        <v>234.31661859992391</v>
      </c>
      <c r="V54" s="38">
        <f>IF('2015 Hourly Load - RC2016'!V34="",0,$P$19+$Q$19*(WLEF!V33))</f>
        <v>227.52412322440858</v>
      </c>
      <c r="W54" s="38">
        <f>IF('2015 Hourly Load - RC2016'!W34="",0,$P$19+$Q$19*(WLEF!W33))</f>
        <v>216.41331612462403</v>
      </c>
      <c r="X54" s="38">
        <f>IF('2015 Hourly Load - RC2016'!X34="",0,$P$19+$Q$19*(WLEF!X33))</f>
        <v>203.07004281530479</v>
      </c>
      <c r="Y54" s="38">
        <f>IF('2015 Hourly Load - RC2016'!Y34="",0,$P$19+$Q$19*(WLEF!Y33))</f>
        <v>187.41461315856051</v>
      </c>
      <c r="Z54" s="25">
        <f t="shared" si="0"/>
        <v>5075.457469890227</v>
      </c>
    </row>
    <row r="55" spans="1:26" x14ac:dyDescent="0.25">
      <c r="A55" s="37">
        <v>42029</v>
      </c>
      <c r="B55" s="38">
        <f>IF('2015 Hourly Load - RC2016'!B35="",0,$P$19+$Q$19*(WLEF!B34))</f>
        <v>175.19673354978013</v>
      </c>
      <c r="C55" s="38">
        <f>IF('2015 Hourly Load - RC2016'!C35="",0,$P$19+$Q$19*(WLEF!C34))</f>
        <v>169.3188450731638</v>
      </c>
      <c r="D55" s="38">
        <f>IF('2015 Hourly Load - RC2016'!D35="",0,$P$19+$Q$19*(WLEF!D34))</f>
        <v>167.00784533273094</v>
      </c>
      <c r="E55" s="38">
        <f>IF('2015 Hourly Load - RC2016'!E35="",0,$P$19+$Q$19*(WLEF!E34))</f>
        <v>167.667385582603</v>
      </c>
      <c r="F55" s="38">
        <f>IF('2015 Hourly Load - RC2016'!F35="",0,$P$19+$Q$19*(WLEF!F34))</f>
        <v>170.79622556601589</v>
      </c>
      <c r="G55" s="38">
        <f>IF('2015 Hourly Load - RC2016'!G35="",0,$P$19+$Q$19*(WLEF!G34))</f>
        <v>178.27938473909509</v>
      </c>
      <c r="H55" s="38">
        <f>IF('2015 Hourly Load - RC2016'!H35="",0,$P$19+$Q$19*(WLEF!H34))</f>
        <v>192.12800052765772</v>
      </c>
      <c r="I55" s="38">
        <f>IF('2015 Hourly Load - RC2016'!I35="",0,$P$19+$Q$19*(WLEF!I34))</f>
        <v>210.80517205074284</v>
      </c>
      <c r="J55" s="38">
        <f>IF('2015 Hourly Load - RC2016'!J35="",0,$P$19+$Q$19*(WLEF!J34))</f>
        <v>229.56338825870341</v>
      </c>
      <c r="K55" s="38">
        <f>IF('2015 Hourly Load - RC2016'!K35="",0,$P$19+$Q$19*(WLEF!K34))</f>
        <v>228.45333071396777</v>
      </c>
      <c r="L55" s="38">
        <f>IF('2015 Hourly Load - RC2016'!L35="",0,$P$19+$Q$19*(WLEF!L34))</f>
        <v>217.51945177356885</v>
      </c>
      <c r="M55" s="38">
        <f>IF('2015 Hourly Load - RC2016'!M35="",0,$P$19+$Q$19*(WLEF!M34))</f>
        <v>206.04966791579079</v>
      </c>
      <c r="N55" s="38">
        <f>IF('2015 Hourly Load - RC2016'!N35="",0,$P$19+$Q$19*(WLEF!N34))</f>
        <v>197.23919108758631</v>
      </c>
      <c r="O55" s="38">
        <f>IF('2015 Hourly Load - RC2016'!O35="",0,$P$19+$Q$19*(WLEF!O34))</f>
        <v>190.50090443079512</v>
      </c>
      <c r="P55" s="38">
        <f>IF('2015 Hourly Load - RC2016'!P35="",0,$P$19+$Q$19*(WLEF!P34))</f>
        <v>185.45011324674036</v>
      </c>
      <c r="Q55" s="38">
        <f>IF('2015 Hourly Load - RC2016'!Q35="",0,$P$19+$Q$19*(WLEF!Q34))</f>
        <v>181.70452076233695</v>
      </c>
      <c r="R55" s="38">
        <f>IF('2015 Hourly Load - RC2016'!R35="",0,$P$19+$Q$19*(WLEF!R34))</f>
        <v>180.08416133506199</v>
      </c>
      <c r="S55" s="38">
        <f>IF('2015 Hourly Load - RC2016'!S35="",0,$P$19+$Q$19*(WLEF!S34))</f>
        <v>184.92937002957743</v>
      </c>
      <c r="T55" s="38">
        <f>IF('2015 Hourly Load - RC2016'!T35="",0,$P$19+$Q$19*(WLEF!T34))</f>
        <v>202.30569585539672</v>
      </c>
      <c r="U55" s="38">
        <f>IF('2015 Hourly Load - RC2016'!U35="",0,$P$19+$Q$19*(WLEF!U34))</f>
        <v>200.4452754757574</v>
      </c>
      <c r="V55" s="38">
        <f>IF('2015 Hourly Load - RC2016'!V35="",0,$P$19+$Q$19*(WLEF!V34))</f>
        <v>192.53185598538963</v>
      </c>
      <c r="W55" s="38">
        <f>IF('2015 Hourly Load - RC2016'!W35="",0,$P$19+$Q$19*(WLEF!W34))</f>
        <v>183.20919684471369</v>
      </c>
      <c r="X55" s="38">
        <f>IF('2015 Hourly Load - RC2016'!X35="",0,$P$19+$Q$19*(WLEF!X34))</f>
        <v>171.14158052983936</v>
      </c>
      <c r="Y55" s="38">
        <f>IF('2015 Hourly Load - RC2016'!Y35="",0,$P$19+$Q$19*(WLEF!Y34))</f>
        <v>158.2977978890423</v>
      </c>
      <c r="Z55" s="25">
        <f t="shared" si="0"/>
        <v>4540.6250945560578</v>
      </c>
    </row>
    <row r="56" spans="1:26" x14ac:dyDescent="0.25">
      <c r="A56" s="37">
        <v>42030</v>
      </c>
      <c r="B56" s="38">
        <f>IF('2015 Hourly Load - RC2016'!B36="",0,$P$19+$Q$19*(WLEF!B35))</f>
        <v>148.03567025087193</v>
      </c>
      <c r="C56" s="38">
        <f>IF('2015 Hourly Load - RC2016'!C36="",0,$P$19+$Q$19*(WLEF!C35))</f>
        <v>141.66761776980408</v>
      </c>
      <c r="D56" s="38">
        <f>IF('2015 Hourly Load - RC2016'!D36="",0,$P$19+$Q$19*(WLEF!D35))</f>
        <v>139.03939067402547</v>
      </c>
      <c r="E56" s="38">
        <f>IF('2015 Hourly Load - RC2016'!E36="",0,$P$19+$Q$19*(WLEF!E35))</f>
        <v>137.93897851029806</v>
      </c>
      <c r="F56" s="38">
        <f>IF('2015 Hourly Load - RC2016'!F36="",0,$P$19+$Q$19*(WLEF!F35))</f>
        <v>138.77707069848032</v>
      </c>
      <c r="G56" s="38">
        <f>IF('2015 Hourly Load - RC2016'!G36="",0,$P$19+$Q$19*(WLEF!G35))</f>
        <v>142.76118674538827</v>
      </c>
      <c r="H56" s="38">
        <f>IF('2015 Hourly Load - RC2016'!H36="",0,$P$19+$Q$19*(WLEF!H35))</f>
        <v>150.69464766003375</v>
      </c>
      <c r="I56" s="38">
        <f>IF('2015 Hourly Load - RC2016'!I36="",0,$P$19+$Q$19*(WLEF!I35))</f>
        <v>162.39683403765565</v>
      </c>
      <c r="J56" s="38">
        <f>IF('2015 Hourly Load - RC2016'!J36="",0,$P$19+$Q$19*(WLEF!J35))</f>
        <v>180.33816866963556</v>
      </c>
      <c r="K56" s="38">
        <f>IF('2015 Hourly Load - RC2016'!K36="",0,$P$19+$Q$19*(WLEF!K35))</f>
        <v>190.25312297998022</v>
      </c>
      <c r="L56" s="38">
        <f>IF('2015 Hourly Load - RC2016'!L36="",0,$P$19+$Q$19*(WLEF!L35))</f>
        <v>194.85379274915709</v>
      </c>
      <c r="M56" s="38">
        <f>IF('2015 Hourly Load - RC2016'!M36="",0,$P$19+$Q$19*(WLEF!M35))</f>
        <v>194.36806394251178</v>
      </c>
      <c r="N56" s="38">
        <f>IF('2015 Hourly Load - RC2016'!N36="",0,$P$19+$Q$19*(WLEF!N35))</f>
        <v>194.09651375670612</v>
      </c>
      <c r="O56" s="38">
        <f>IF('2015 Hourly Load - RC2016'!O36="",0,$P$19+$Q$19*(WLEF!O35))</f>
        <v>193.84465440654662</v>
      </c>
      <c r="P56" s="38">
        <f>IF('2015 Hourly Load - RC2016'!P36="",0,$P$19+$Q$19*(WLEF!P35))</f>
        <v>192.35868449222448</v>
      </c>
      <c r="Q56" s="38">
        <f>IF('2015 Hourly Load - RC2016'!Q36="",0,$P$19+$Q$19*(WLEF!Q35))</f>
        <v>190.7871583709013</v>
      </c>
      <c r="R56" s="38">
        <f>IF('2015 Hourly Load - RC2016'!R36="",0,$P$19+$Q$19*(WLEF!R35))</f>
        <v>190.48183425444856</v>
      </c>
      <c r="S56" s="38">
        <f>IF('2015 Hourly Load - RC2016'!S36="",0,$P$19+$Q$19*(WLEF!S35))</f>
        <v>196.02381940190077</v>
      </c>
      <c r="T56" s="38">
        <f>IF('2015 Hourly Load - RC2016'!T36="",0,$P$19+$Q$19*(WLEF!T35))</f>
        <v>214.4674183784893</v>
      </c>
      <c r="U56" s="38">
        <f>IF('2015 Hourly Load - RC2016'!U36="",0,$P$19+$Q$19*(WLEF!U35))</f>
        <v>213.83595625209676</v>
      </c>
      <c r="V56" s="38">
        <f>IF('2015 Hourly Load - RC2016'!V36="",0,$P$19+$Q$19*(WLEF!V35))</f>
        <v>202.36595096991982</v>
      </c>
      <c r="W56" s="38">
        <f>IF('2015 Hourly Load - RC2016'!W36="",0,$P$19+$Q$19*(WLEF!W35))</f>
        <v>186.9827122877717</v>
      </c>
      <c r="X56" s="38">
        <f>IF('2015 Hourly Load - RC2016'!X36="",0,$P$19+$Q$19*(WLEF!X35))</f>
        <v>170.39989686038561</v>
      </c>
      <c r="Y56" s="38">
        <f>IF('2015 Hourly Load - RC2016'!Y36="",0,$P$19+$Q$19*(WLEF!Y35))</f>
        <v>152.83501641678617</v>
      </c>
      <c r="Z56" s="25">
        <f t="shared" si="0"/>
        <v>4219.6041605360197</v>
      </c>
    </row>
    <row r="57" spans="1:26" x14ac:dyDescent="0.25">
      <c r="A57" s="37">
        <v>42031</v>
      </c>
      <c r="B57" s="38">
        <f>IF('2015 Hourly Load - RC2016'!B37="",0,$P$19+$Q$19*(WLEF!B36))</f>
        <v>139.81606694704848</v>
      </c>
      <c r="C57" s="38">
        <f>IF('2015 Hourly Load - RC2016'!C37="",0,$P$19+$Q$19*(WLEF!C36))</f>
        <v>132.71517519154705</v>
      </c>
      <c r="D57" s="38">
        <f>IF('2015 Hourly Load - RC2016'!D37="",0,$P$19+$Q$19*(WLEF!D36))</f>
        <v>129.74949982818544</v>
      </c>
      <c r="E57" s="38">
        <f>IF('2015 Hourly Load - RC2016'!E37="",0,$P$19+$Q$19*(WLEF!E36))</f>
        <v>128.96875404310572</v>
      </c>
      <c r="F57" s="38">
        <f>IF('2015 Hourly Load - RC2016'!F37="",0,$P$19+$Q$19*(WLEF!F36))</f>
        <v>131.62639116367174</v>
      </c>
      <c r="G57" s="38">
        <f>IF('2015 Hourly Load - RC2016'!G37="",0,$P$19+$Q$19*(WLEF!G36))</f>
        <v>141.61108073997744</v>
      </c>
      <c r="H57" s="38">
        <f>IF('2015 Hourly Load - RC2016'!H37="",0,$P$19+$Q$19*(WLEF!H36))</f>
        <v>165.3116648234431</v>
      </c>
      <c r="I57" s="38">
        <f>IF('2015 Hourly Load - RC2016'!I37="",0,$P$19+$Q$19*(WLEF!I36))</f>
        <v>180.21112390463838</v>
      </c>
      <c r="J57" s="38">
        <f>IF('2015 Hourly Load - RC2016'!J37="",0,$P$19+$Q$19*(WLEF!J36))</f>
        <v>186.75772496910133</v>
      </c>
      <c r="K57" s="38">
        <f>IF('2015 Hourly Load - RC2016'!K37="",0,$P$19+$Q$19*(WLEF!K36))</f>
        <v>194.67880960181995</v>
      </c>
      <c r="L57" s="38">
        <f>IF('2015 Hourly Load - RC2016'!L37="",0,$P$19+$Q$19*(WLEF!L36))</f>
        <v>204.01877003983839</v>
      </c>
      <c r="M57" s="38">
        <f>IF('2015 Hourly Load - RC2016'!M37="",0,$P$19+$Q$19*(WLEF!M36))</f>
        <v>210.34841042008736</v>
      </c>
      <c r="N57" s="38">
        <f>IF('2015 Hourly Load - RC2016'!N37="",0,$P$19+$Q$19*(WLEF!N36))</f>
        <v>215.6290200006045</v>
      </c>
      <c r="O57" s="38">
        <f>IF('2015 Hourly Load - RC2016'!O37="",0,$P$19+$Q$19*(WLEF!O36))</f>
        <v>220.04635372249106</v>
      </c>
      <c r="P57" s="38">
        <f>IF('2015 Hourly Load - RC2016'!P37="",0,$P$19+$Q$19*(WLEF!P36))</f>
        <v>222.09769561253705</v>
      </c>
      <c r="Q57" s="38">
        <f>IF('2015 Hourly Load - RC2016'!Q37="",0,$P$19+$Q$19*(WLEF!Q36))</f>
        <v>224.71050351836294</v>
      </c>
      <c r="R57" s="38">
        <f>IF('2015 Hourly Load - RC2016'!R37="",0,$P$19+$Q$19*(WLEF!R36))</f>
        <v>225.89414777163279</v>
      </c>
      <c r="S57" s="38">
        <f>IF('2015 Hourly Load - RC2016'!S37="",0,$P$19+$Q$19*(WLEF!S36))</f>
        <v>228.07686646084181</v>
      </c>
      <c r="T57" s="38">
        <f>IF('2015 Hourly Load - RC2016'!T37="",0,$P$19+$Q$19*(WLEF!T36))</f>
        <v>246.08356825927928</v>
      </c>
      <c r="U57" s="38">
        <f>IF('2015 Hourly Load - RC2016'!U37="",0,$P$19+$Q$19*(WLEF!U36))</f>
        <v>243.95602785926786</v>
      </c>
      <c r="V57" s="38">
        <f>IF('2015 Hourly Load - RC2016'!V37="",0,$P$19+$Q$19*(WLEF!V36))</f>
        <v>227.43578159911812</v>
      </c>
      <c r="W57" s="38">
        <f>IF('2015 Hourly Load - RC2016'!W37="",0,$P$19+$Q$19*(WLEF!W36))</f>
        <v>204.44386714273685</v>
      </c>
      <c r="X57" s="38">
        <f>IF('2015 Hourly Load - RC2016'!X37="",0,$P$19+$Q$19*(WLEF!X36))</f>
        <v>181.21154701646128</v>
      </c>
      <c r="Y57" s="38">
        <f>IF('2015 Hourly Load - RC2016'!Y37="",0,$P$19+$Q$19*(WLEF!Y36))</f>
        <v>158.63394780446873</v>
      </c>
      <c r="Z57" s="25">
        <f t="shared" si="0"/>
        <v>4544.0327984402666</v>
      </c>
    </row>
    <row r="58" spans="1:26" x14ac:dyDescent="0.25">
      <c r="A58" s="37">
        <v>42032</v>
      </c>
      <c r="B58" s="38">
        <f>IF('2015 Hourly Load - RC2016'!B38="",0,$P$19+$Q$19*(WLEF!B37))</f>
        <v>141.92236654062211</v>
      </c>
      <c r="C58" s="38">
        <f>IF('2015 Hourly Load - RC2016'!C38="",0,$P$19+$Q$19*(WLEF!C37))</f>
        <v>133.61838795992452</v>
      </c>
      <c r="D58" s="38">
        <f>IF('2015 Hourly Load - RC2016'!D38="",0,$P$19+$Q$19*(WLEF!D37))</f>
        <v>129.78744140215687</v>
      </c>
      <c r="E58" s="38">
        <f>IF('2015 Hourly Load - RC2016'!E38="",0,$P$19+$Q$19*(WLEF!E37))</f>
        <v>128.30645437553648</v>
      </c>
      <c r="F58" s="38">
        <f>IF('2015 Hourly Load - RC2016'!F38="",0,$P$19+$Q$19*(WLEF!F37))</f>
        <v>130.14229077580762</v>
      </c>
      <c r="G58" s="38">
        <f>IF('2015 Hourly Load - RC2016'!G38="",0,$P$19+$Q$19*(WLEF!G37))</f>
        <v>139.57973414412601</v>
      </c>
      <c r="H58" s="38">
        <f>IF('2015 Hourly Load - RC2016'!H38="",0,$P$19+$Q$19*(WLEF!H37))</f>
        <v>161.49660546628922</v>
      </c>
      <c r="I58" s="38">
        <f>IF('2015 Hourly Load - RC2016'!I38="",0,$P$19+$Q$19*(WLEF!I37))</f>
        <v>177.07956895615393</v>
      </c>
      <c r="J58" s="38">
        <f>IF('2015 Hourly Load - RC2016'!J38="",0,$P$19+$Q$19*(WLEF!J37))</f>
        <v>184.44700033170938</v>
      </c>
      <c r="K58" s="38">
        <f>IF('2015 Hourly Load - RC2016'!K38="",0,$P$19+$Q$19*(WLEF!K37))</f>
        <v>194.79544993625996</v>
      </c>
      <c r="L58" s="38">
        <f>IF('2015 Hourly Load - RC2016'!L38="",0,$P$19+$Q$19*(WLEF!L37))</f>
        <v>205.96810992889985</v>
      </c>
      <c r="M58" s="38">
        <f>IF('2015 Hourly Load - RC2016'!M38="",0,$P$19+$Q$19*(WLEF!M37))</f>
        <v>214.15149860131675</v>
      </c>
      <c r="N58" s="38">
        <f>IF('2015 Hourly Load - RC2016'!N38="",0,$P$19+$Q$19*(WLEF!N37))</f>
        <v>221.967689296206</v>
      </c>
      <c r="O58" s="38">
        <f>IF('2015 Hourly Load - RC2016'!O38="",0,$P$19+$Q$19*(WLEF!O37))</f>
        <v>228.63065810825429</v>
      </c>
      <c r="P58" s="38">
        <f>IF('2015 Hourly Load - RC2016'!P38="",0,$P$19+$Q$19*(WLEF!P37))</f>
        <v>233.61686465980631</v>
      </c>
      <c r="Q58" s="38">
        <f>IF('2015 Hourly Load - RC2016'!Q38="",0,$P$19+$Q$19*(WLEF!Q37))</f>
        <v>237.45121310151922</v>
      </c>
      <c r="R58" s="38">
        <f>IF('2015 Hourly Load - RC2016'!R38="",0,$P$19+$Q$19*(WLEF!R37))</f>
        <v>238.77818603911453</v>
      </c>
      <c r="S58" s="38">
        <f>IF('2015 Hourly Load - RC2016'!S38="",0,$P$19+$Q$19*(WLEF!S37))</f>
        <v>239.39783970296662</v>
      </c>
      <c r="T58" s="38">
        <f>IF('2015 Hourly Load - RC2016'!T38="",0,$P$19+$Q$19*(WLEF!T37))</f>
        <v>255.35893567750719</v>
      </c>
      <c r="U58" s="38">
        <f>IF('2015 Hourly Load - RC2016'!U38="",0,$P$19+$Q$19*(WLEF!U37))</f>
        <v>252.47780165931874</v>
      </c>
      <c r="V58" s="38">
        <f>IF('2015 Hourly Load - RC2016'!V38="",0,$P$19+$Q$19*(WLEF!V37))</f>
        <v>237.01774213044797</v>
      </c>
      <c r="W58" s="38">
        <f>IF('2015 Hourly Load - RC2016'!W38="",0,$P$19+$Q$19*(WLEF!W37))</f>
        <v>212.91254270097278</v>
      </c>
      <c r="X58" s="38">
        <f>IF('2015 Hourly Load - RC2016'!X38="",0,$P$19+$Q$19*(WLEF!X37))</f>
        <v>189.9485503645173</v>
      </c>
      <c r="Y58" s="38">
        <f>IF('2015 Hourly Load - RC2016'!Y38="",0,$P$19+$Q$19*(WLEF!Y37))</f>
        <v>167.04160584371749</v>
      </c>
      <c r="Z58" s="25">
        <f t="shared" si="0"/>
        <v>4655.8945377031514</v>
      </c>
    </row>
    <row r="59" spans="1:26" x14ac:dyDescent="0.25">
      <c r="A59" s="37">
        <v>42033</v>
      </c>
      <c r="B59" s="38">
        <f>IF('2015 Hourly Load - RC2016'!B39="",0,$P$19+$Q$19*(WLEF!B38))</f>
        <v>149.2309594145695</v>
      </c>
      <c r="C59" s="38">
        <f>IF('2015 Hourly Load - RC2016'!C39="",0,$P$19+$Q$19*(WLEF!C38))</f>
        <v>140.10867677387475</v>
      </c>
      <c r="D59" s="38">
        <f>IF('2015 Hourly Load - RC2016'!D39="",0,$P$19+$Q$19*(WLEF!D38))</f>
        <v>135.90464184633404</v>
      </c>
      <c r="E59" s="38">
        <f>IF('2015 Hourly Load - RC2016'!E39="",0,$P$19+$Q$19*(WLEF!E38))</f>
        <v>134.4367826026303</v>
      </c>
      <c r="F59" s="38">
        <f>IF('2015 Hourly Load - RC2016'!F39="",0,$P$19+$Q$19*(WLEF!F38))</f>
        <v>136.44344121674447</v>
      </c>
      <c r="G59" s="38">
        <f>IF('2015 Hourly Load - RC2016'!G39="",0,$P$19+$Q$19*(WLEF!G38))</f>
        <v>147.02811542820444</v>
      </c>
      <c r="H59" s="38">
        <f>IF('2015 Hourly Load - RC2016'!H39="",0,$P$19+$Q$19*(WLEF!H38))</f>
        <v>170.36547543111777</v>
      </c>
      <c r="I59" s="38">
        <f>IF('2015 Hourly Load - RC2016'!I39="",0,$P$19+$Q$19*(WLEF!I38))</f>
        <v>187.94160322770171</v>
      </c>
      <c r="J59" s="38">
        <f>IF('2015 Hourly Load - RC2016'!J39="",0,$P$19+$Q$19*(WLEF!J38))</f>
        <v>196.00426947269017</v>
      </c>
      <c r="K59" s="38">
        <f>IF('2015 Hourly Load - RC2016'!K39="",0,$P$19+$Q$19*(WLEF!K38))</f>
        <v>207.46076786654032</v>
      </c>
      <c r="L59" s="38">
        <f>IF('2015 Hourly Load - RC2016'!L39="",0,$P$19+$Q$19*(WLEF!L38))</f>
        <v>216.28597696582386</v>
      </c>
      <c r="M59" s="38">
        <f>IF('2015 Hourly Load - RC2016'!M39="",0,$P$19+$Q$19*(WLEF!M38))</f>
        <v>223.81507750800989</v>
      </c>
      <c r="N59" s="38">
        <f>IF('2015 Hourly Load - RC2016'!N39="",0,$P$19+$Q$19*(WLEF!N38))</f>
        <v>190.92087270718349</v>
      </c>
      <c r="O59" s="38">
        <f>IF('2015 Hourly Load - RC2016'!O39="",0,$P$19+$Q$19*(WLEF!O38))</f>
        <v>222.5314861392747</v>
      </c>
      <c r="P59" s="38">
        <f>IF('2015 Hourly Load - RC2016'!P39="",0,$P$19+$Q$19*(WLEF!P38))</f>
        <v>219.57346501478975</v>
      </c>
      <c r="Q59" s="38">
        <f>IF('2015 Hourly Load - RC2016'!Q39="",0,$P$19+$Q$19*(WLEF!Q38))</f>
        <v>220.75720907678476</v>
      </c>
      <c r="R59" s="38">
        <f>IF('2015 Hourly Load - RC2016'!R39="",0,$P$19+$Q$19*(WLEF!R38))</f>
        <v>225.14831994326062</v>
      </c>
      <c r="S59" s="38">
        <f>IF('2015 Hourly Load - RC2016'!S39="",0,$P$19+$Q$19*(WLEF!S38))</f>
        <v>236.97214883378621</v>
      </c>
      <c r="T59" s="38">
        <f>IF('2015 Hourly Load - RC2016'!T39="",0,$P$19+$Q$19*(WLEF!T38))</f>
        <v>252.50171130074517</v>
      </c>
      <c r="U59" s="38">
        <f>IF('2015 Hourly Load - RC2016'!U39="",0,$P$19+$Q$19*(WLEF!U38))</f>
        <v>248.60295100465902</v>
      </c>
      <c r="V59" s="38">
        <f>IF('2015 Hourly Load - RC2016'!V39="",0,$P$19+$Q$19*(WLEF!V38))</f>
        <v>238.02249224406404</v>
      </c>
      <c r="W59" s="38">
        <f>IF('2015 Hourly Load - RC2016'!W39="",0,$P$19+$Q$19*(WLEF!W38))</f>
        <v>219.10138819655072</v>
      </c>
      <c r="X59" s="38">
        <f>IF('2015 Hourly Load - RC2016'!X39="",0,$P$19+$Q$19*(WLEF!X38))</f>
        <v>197.57356457544967</v>
      </c>
      <c r="Y59" s="38">
        <f>IF('2015 Hourly Load - RC2016'!Y39="",0,$P$19+$Q$19*(WLEF!Y38))</f>
        <v>175.21440808143123</v>
      </c>
      <c r="Z59" s="25">
        <f t="shared" si="0"/>
        <v>4691.9458048722217</v>
      </c>
    </row>
    <row r="60" spans="1:26" x14ac:dyDescent="0.25">
      <c r="A60" s="37">
        <v>42034</v>
      </c>
      <c r="B60" s="38">
        <f>IF('2015 Hourly Load - RC2016'!B40="",0,$P$19+$Q$19*(WLEF!B39))</f>
        <v>160.2933953479619</v>
      </c>
      <c r="C60" s="38">
        <f>IF('2015 Hourly Load - RC2016'!C40="",0,$P$19+$Q$19*(WLEF!C39))</f>
        <v>151.95961253994878</v>
      </c>
      <c r="D60" s="38">
        <f>IF('2015 Hourly Load - RC2016'!D40="",0,$P$19+$Q$19*(WLEF!D39))</f>
        <v>147.96132113787377</v>
      </c>
      <c r="E60" s="38">
        <f>IF('2015 Hourly Load - RC2016'!E40="",0,$P$19+$Q$19*(WLEF!E39))</f>
        <v>147.10193614206915</v>
      </c>
      <c r="F60" s="38">
        <f>IF('2015 Hourly Load - RC2016'!F40="",0,$P$19+$Q$19*(WLEF!F39))</f>
        <v>150.16469268464351</v>
      </c>
      <c r="G60" s="38">
        <f>IF('2015 Hourly Load - RC2016'!G40="",0,$P$19+$Q$19*(WLEF!G39))</f>
        <v>162.70900134225155</v>
      </c>
      <c r="H60" s="38">
        <f>IF('2015 Hourly Load - RC2016'!H40="",0,$P$19+$Q$19*(WLEF!H39))</f>
        <v>191.74406403980112</v>
      </c>
      <c r="I60" s="38">
        <f>IF('2015 Hourly Load - RC2016'!I40="",0,$P$19+$Q$19*(WLEF!I39))</f>
        <v>211.49183678946781</v>
      </c>
      <c r="J60" s="38">
        <f>IF('2015 Hourly Load - RC2016'!J40="",0,$P$19+$Q$19*(WLEF!J39))</f>
        <v>221.92436727708952</v>
      </c>
      <c r="K60" s="38">
        <f>IF('2015 Hourly Load - RC2016'!K40="",0,$P$19+$Q$19*(WLEF!K39))</f>
        <v>232.17731083508238</v>
      </c>
      <c r="L60" s="38">
        <f>IF('2015 Hourly Load - RC2016'!L40="",0,$P$19+$Q$19*(WLEF!L39))</f>
        <v>237.95388339085895</v>
      </c>
      <c r="M60" s="38">
        <f>IF('2015 Hourly Load - RC2016'!M40="",0,$P$19+$Q$19*(WLEF!M39))</f>
        <v>237.20018241539765</v>
      </c>
      <c r="N60" s="38">
        <f>IF('2015 Hourly Load - RC2016'!N40="",0,$P$19+$Q$19*(WLEF!N39))</f>
        <v>233.88754592259244</v>
      </c>
      <c r="O60" s="38">
        <f>IF('2015 Hourly Load - RC2016'!O40="",0,$P$19+$Q$19*(WLEF!O39))</f>
        <v>230.03086297210837</v>
      </c>
      <c r="P60" s="38">
        <f>IF('2015 Hourly Load - RC2016'!P40="",0,$P$19+$Q$19*(WLEF!P39))</f>
        <v>225.78434559296329</v>
      </c>
      <c r="Q60" s="38">
        <f>IF('2015 Hourly Load - RC2016'!Q40="",0,$P$19+$Q$19*(WLEF!Q39))</f>
        <v>223.35753669831473</v>
      </c>
      <c r="R60" s="38">
        <f>IF('2015 Hourly Load - RC2016'!R40="",0,$P$19+$Q$19*(WLEF!R39))</f>
        <v>224.9950078702272</v>
      </c>
      <c r="S60" s="38">
        <f>IF('2015 Hourly Load - RC2016'!S40="",0,$P$19+$Q$19*(WLEF!S39))</f>
        <v>234.9500399967543</v>
      </c>
      <c r="T60" s="38">
        <f>IF('2015 Hourly Load - RC2016'!T40="",0,$P$19+$Q$19*(WLEF!T39))</f>
        <v>253.33960554893451</v>
      </c>
      <c r="U60" s="38">
        <f>IF('2015 Hourly Load - RC2016'!U40="",0,$P$19+$Q$19*(WLEF!U39))</f>
        <v>250.40408416279115</v>
      </c>
      <c r="V60" s="38">
        <f>IF('2015 Hourly Load - RC2016'!V40="",0,$P$19+$Q$19*(WLEF!V39))</f>
        <v>237.3142621108621</v>
      </c>
      <c r="W60" s="38">
        <f>IF('2015 Hourly Load - RC2016'!W40="",0,$P$19+$Q$19*(WLEF!W39))</f>
        <v>219.12282862043895</v>
      </c>
      <c r="X60" s="38">
        <f>IF('2015 Hourly Load - RC2016'!X40="",0,$P$19+$Q$19*(WLEF!X39))</f>
        <v>195.65265759214299</v>
      </c>
      <c r="Y60" s="38">
        <f>IF('2015 Hourly Load - RC2016'!Y40="",0,$P$19+$Q$19*(WLEF!Y39))</f>
        <v>173.64794368831542</v>
      </c>
      <c r="Z60" s="25">
        <f t="shared" si="0"/>
        <v>4955.1683247188912</v>
      </c>
    </row>
    <row r="61" spans="1:26" x14ac:dyDescent="0.25">
      <c r="A61" s="37">
        <v>42035</v>
      </c>
      <c r="B61" s="38">
        <f>IF('2015 Hourly Load - RC2016'!B41="",0,$P$19+$Q$19*(WLEF!B40))</f>
        <v>158.74616216711905</v>
      </c>
      <c r="C61" s="38">
        <f>IF('2015 Hourly Load - RC2016'!C41="",0,$P$19+$Q$19*(WLEF!C40))</f>
        <v>150.70981942499537</v>
      </c>
      <c r="D61" s="38">
        <f>IF('2015 Hourly Load - RC2016'!D41="",0,$P$19+$Q$19*(WLEF!D40))</f>
        <v>147.54574109047974</v>
      </c>
      <c r="E61" s="38">
        <f>IF('2015 Hourly Load - RC2016'!E41="",0,$P$19+$Q$19*(WLEF!E40))</f>
        <v>146.21885538067792</v>
      </c>
      <c r="F61" s="38">
        <f>IF('2015 Hourly Load - RC2016'!F41="",0,$P$19+$Q$19*(WLEF!F40))</f>
        <v>148.27386922533734</v>
      </c>
      <c r="G61" s="38">
        <f>IF('2015 Hourly Load - RC2016'!G41="",0,$P$19+$Q$19*(WLEF!G40))</f>
        <v>159.95361709181878</v>
      </c>
      <c r="H61" s="38">
        <f>IF('2015 Hourly Load - RC2016'!H41="",0,$P$19+$Q$19*(WLEF!H40))</f>
        <v>186.60786761992637</v>
      </c>
      <c r="I61" s="38">
        <f>IF('2015 Hourly Load - RC2016'!I41="",0,$P$19+$Q$19*(WLEF!I40))</f>
        <v>204.42360764897552</v>
      </c>
      <c r="J61" s="38">
        <f>IF('2015 Hourly Load - RC2016'!J41="",0,$P$19+$Q$19*(WLEF!J40))</f>
        <v>211.92975637800578</v>
      </c>
      <c r="K61" s="38">
        <f>IF('2015 Hourly Load - RC2016'!K41="",0,$P$19+$Q$19*(WLEF!K40))</f>
        <v>221.85939682934645</v>
      </c>
      <c r="L61" s="38">
        <f>IF('2015 Hourly Load - RC2016'!L41="",0,$P$19+$Q$19*(WLEF!L40))</f>
        <v>229.31881578421354</v>
      </c>
      <c r="M61" s="38">
        <f>IF('2015 Hourly Load - RC2016'!M41="",0,$P$19+$Q$19*(WLEF!M40))</f>
        <v>233.5266912508531</v>
      </c>
      <c r="N61" s="38">
        <f>IF('2015 Hourly Load - RC2016'!N41="",0,$P$19+$Q$19*(WLEF!N40))</f>
        <v>234.40702685293655</v>
      </c>
      <c r="O61" s="38">
        <f>IF('2015 Hourly Load - RC2016'!O41="",0,$P$19+$Q$19*(WLEF!O40))</f>
        <v>233.2788527664809</v>
      </c>
      <c r="P61" s="38">
        <f>IF('2015 Hourly Load - RC2016'!P41="",0,$P$19+$Q$19*(WLEF!P40))</f>
        <v>231.19160321976307</v>
      </c>
      <c r="Q61" s="38">
        <f>IF('2015 Hourly Load - RC2016'!Q41="",0,$P$19+$Q$19*(WLEF!Q40))</f>
        <v>232.4017882066525</v>
      </c>
      <c r="R61" s="38">
        <f>IF('2015 Hourly Load - RC2016'!R41="",0,$P$19+$Q$19*(WLEF!R40))</f>
        <v>230.67763944735572</v>
      </c>
      <c r="S61" s="38">
        <f>IF('2015 Hourly Load - RC2016'!S41="",0,$P$19+$Q$19*(WLEF!S40))</f>
        <v>233.43654468122094</v>
      </c>
      <c r="T61" s="38">
        <f>IF('2015 Hourly Load - RC2016'!T41="",0,$P$19+$Q$19*(WLEF!T40))</f>
        <v>246.71748869973584</v>
      </c>
      <c r="U61" s="38">
        <f>IF('2015 Hourly Load - RC2016'!U41="",0,$P$19+$Q$19*(WLEF!U40))</f>
        <v>241.51843458992323</v>
      </c>
      <c r="V61" s="38">
        <f>IF('2015 Hourly Load - RC2016'!V41="",0,$P$19+$Q$19*(WLEF!V40))</f>
        <v>227.72299001257977</v>
      </c>
      <c r="W61" s="38">
        <f>IF('2015 Hourly Load - RC2016'!W41="",0,$P$19+$Q$19*(WLEF!W40))</f>
        <v>211.07545827227204</v>
      </c>
      <c r="X61" s="38">
        <f>IF('2015 Hourly Load - RC2016'!X41="",0,$P$19+$Q$19*(WLEF!X40))</f>
        <v>192.97502266119614</v>
      </c>
      <c r="Y61" s="38">
        <f>IF('2015 Hourly Load - RC2016'!Y41="",0,$P$19+$Q$19*(WLEF!Y40))</f>
        <v>173.70052946684382</v>
      </c>
      <c r="Z61" s="25">
        <f t="shared" si="0"/>
        <v>4888.2175787687102</v>
      </c>
    </row>
    <row r="62" spans="1:26" x14ac:dyDescent="0.25">
      <c r="A62" s="37">
        <v>42036</v>
      </c>
      <c r="B62" s="38">
        <f>IF('2015 Hourly Load - RC2016'!B42="",0,$P$19+$Q$19*(WLEF!B41))</f>
        <v>157.40501471308551</v>
      </c>
      <c r="C62" s="38">
        <f>IF('2015 Hourly Load - RC2016'!C42="",0,$P$19+$Q$19*(WLEF!C41))</f>
        <v>147.249703379116</v>
      </c>
      <c r="D62" s="38">
        <f>IF('2015 Hourly Load - RC2016'!D42="",0,$P$19+$Q$19*(WLEF!D41))</f>
        <v>141.24424425455538</v>
      </c>
      <c r="E62" s="38">
        <f>IF('2015 Hourly Load - RC2016'!E42="",0,$P$19+$Q$19*(WLEF!E41))</f>
        <v>138.19935431252344</v>
      </c>
      <c r="F62" s="38">
        <f>IF('2015 Hourly Load - RC2016'!F42="",0,$P$19+$Q$19*(WLEF!F41))</f>
        <v>137.65189926106905</v>
      </c>
      <c r="G62" s="38">
        <f>IF('2015 Hourly Load - RC2016'!G42="",0,$P$19+$Q$19*(WLEF!G41))</f>
        <v>140.31813670657937</v>
      </c>
      <c r="H62" s="38">
        <f>IF('2015 Hourly Load - RC2016'!H42="",0,$P$19+$Q$19*(WLEF!H41))</f>
        <v>147.66434405027272</v>
      </c>
      <c r="I62" s="38">
        <f>IF('2015 Hourly Load - RC2016'!I42="",0,$P$19+$Q$19*(WLEF!I41))</f>
        <v>159.06722754537736</v>
      </c>
      <c r="J62" s="38">
        <f>IF('2015 Hourly Load - RC2016'!J42="",0,$P$19+$Q$19*(WLEF!J41))</f>
        <v>181.79594639336369</v>
      </c>
      <c r="K62" s="38">
        <f>IF('2015 Hourly Load - RC2016'!K42="",0,$P$19+$Q$19*(WLEF!K41))</f>
        <v>205.78470258966303</v>
      </c>
      <c r="L62" s="38">
        <f>IF('2015 Hourly Load - RC2016'!L42="",0,$P$19+$Q$19*(WLEF!L41))</f>
        <v>223.18343002255619</v>
      </c>
      <c r="M62" s="38">
        <f>IF('2015 Hourly Load - RC2016'!M42="",0,$P$19+$Q$19*(WLEF!M41))</f>
        <v>233.18878000498165</v>
      </c>
      <c r="N62" s="38">
        <f>IF('2015 Hourly Load - RC2016'!N42="",0,$P$19+$Q$19*(WLEF!N41))</f>
        <v>240.77922600910915</v>
      </c>
      <c r="O62" s="38">
        <f>IF('2015 Hourly Load - RC2016'!O42="",0,$P$19+$Q$19*(WLEF!O41))</f>
        <v>245.42746092631739</v>
      </c>
      <c r="P62" s="38">
        <f>IF('2015 Hourly Load - RC2016'!P42="",0,$P$19+$Q$19*(WLEF!P41))</f>
        <v>248.36668110639528</v>
      </c>
      <c r="Q62" s="38">
        <f>IF('2015 Hourly Load - RC2016'!Q42="",0,$P$19+$Q$19*(WLEF!Q41))</f>
        <v>249.4075233970155</v>
      </c>
      <c r="R62" s="38">
        <f>IF('2015 Hourly Load - RC2016'!R42="",0,$P$19+$Q$19*(WLEF!R41))</f>
        <v>246.85852597702524</v>
      </c>
      <c r="S62" s="38">
        <f>IF('2015 Hourly Load - RC2016'!S42="",0,$P$19+$Q$19*(WLEF!S41))</f>
        <v>240.66387983318185</v>
      </c>
      <c r="T62" s="38">
        <f>IF('2015 Hourly Load - RC2016'!T42="",0,$P$19+$Q$19*(WLEF!T41))</f>
        <v>247.89464454713783</v>
      </c>
      <c r="U62" s="38">
        <f>IF('2015 Hourly Load - RC2016'!U42="",0,$P$19+$Q$19*(WLEF!U41))</f>
        <v>241.4259395796978</v>
      </c>
      <c r="V62" s="38">
        <f>IF('2015 Hourly Load - RC2016'!V42="",0,$P$19+$Q$19*(WLEF!V41))</f>
        <v>225.14831994326062</v>
      </c>
      <c r="W62" s="38">
        <f>IF('2015 Hourly Load - RC2016'!W42="",0,$P$19+$Q$19*(WLEF!W41))</f>
        <v>207.8301943464453</v>
      </c>
      <c r="X62" s="38">
        <f>IF('2015 Hourly Load - RC2016'!X42="",0,$P$19+$Q$19*(WLEF!X41))</f>
        <v>190.34838998883458</v>
      </c>
      <c r="Y62" s="38">
        <f>IF('2015 Hourly Load - RC2016'!Y42="",0,$P$19+$Q$19*(WLEF!Y41))</f>
        <v>171.90372331050483</v>
      </c>
      <c r="Z62" s="25">
        <f t="shared" si="0"/>
        <v>4768.8072921980693</v>
      </c>
    </row>
    <row r="63" spans="1:26" x14ac:dyDescent="0.25">
      <c r="A63" s="37">
        <v>42037</v>
      </c>
      <c r="B63" s="38">
        <f>IF('2015 Hourly Load - RC2016'!B43="",0,$P$19+$Q$19*(WLEF!B42))</f>
        <v>155.41548629564204</v>
      </c>
      <c r="C63" s="38">
        <f>IF('2015 Hourly Load - RC2016'!C43="",0,$P$19+$Q$19*(WLEF!C42))</f>
        <v>145.22533081309794</v>
      </c>
      <c r="D63" s="38">
        <f>IF('2015 Hourly Load - RC2016'!D43="",0,$P$19+$Q$19*(WLEF!D42))</f>
        <v>139.10852289399133</v>
      </c>
      <c r="E63" s="38">
        <f>IF('2015 Hourly Load - RC2016'!E43="",0,$P$19+$Q$19*(WLEF!E42))</f>
        <v>135.81062789828195</v>
      </c>
      <c r="F63" s="38">
        <f>IF('2015 Hourly Load - RC2016'!F43="",0,$P$19+$Q$19*(WLEF!F42))</f>
        <v>134.67558881673483</v>
      </c>
      <c r="G63" s="38">
        <f>IF('2015 Hourly Load - RC2016'!G43="",0,$P$19+$Q$19*(WLEF!G42))</f>
        <v>135.73010993508237</v>
      </c>
      <c r="H63" s="38">
        <f>IF('2015 Hourly Load - RC2016'!H43="",0,$P$19+$Q$19*(WLEF!H42))</f>
        <v>140.30416096886273</v>
      </c>
      <c r="I63" s="38">
        <f>IF('2015 Hourly Load - RC2016'!I43="",0,$P$19+$Q$19*(WLEF!I42))</f>
        <v>148.70669940761809</v>
      </c>
      <c r="J63" s="38">
        <f>IF('2015 Hourly Load - RC2016'!J43="",0,$P$19+$Q$19*(WLEF!J42))</f>
        <v>172.47746160584239</v>
      </c>
      <c r="K63" s="38">
        <f>IF('2015 Hourly Load - RC2016'!K43="",0,$P$19+$Q$19*(WLEF!K42))</f>
        <v>197.49484484676154</v>
      </c>
      <c r="L63" s="38">
        <f>IF('2015 Hourly Load - RC2016'!L43="",0,$P$19+$Q$19*(WLEF!L42))</f>
        <v>214.44634531780815</v>
      </c>
      <c r="M63" s="38">
        <f>IF('2015 Hourly Load - RC2016'!M43="",0,$P$19+$Q$19*(WLEF!M42))</f>
        <v>225.74043646369847</v>
      </c>
      <c r="N63" s="38">
        <f>IF('2015 Hourly Load - RC2016'!N43="",0,$P$19+$Q$19*(WLEF!N42))</f>
        <v>240.41026586240764</v>
      </c>
      <c r="O63" s="38">
        <f>IF('2015 Hourly Load - RC2016'!O43="",0,$P$19+$Q$19*(WLEF!O42))</f>
        <v>251.18917204678212</v>
      </c>
      <c r="P63" s="38">
        <f>IF('2015 Hourly Load - RC2016'!P43="",0,$P$19+$Q$19*(WLEF!P42))</f>
        <v>258.9943217159676</v>
      </c>
      <c r="Q63" s="38">
        <f>IF('2015 Hourly Load - RC2016'!Q43="",0,$P$19+$Q$19*(WLEF!Q42))</f>
        <v>262.64283805353097</v>
      </c>
      <c r="R63" s="38">
        <f>IF('2015 Hourly Load - RC2016'!R43="",0,$P$19+$Q$19*(WLEF!R42))</f>
        <v>262.20009996813275</v>
      </c>
      <c r="S63" s="38">
        <f>IF('2015 Hourly Load - RC2016'!S43="",0,$P$19+$Q$19*(WLEF!S42))</f>
        <v>255.19020609197861</v>
      </c>
      <c r="T63" s="38">
        <f>IF('2015 Hourly Load - RC2016'!T43="",0,$P$19+$Q$19*(WLEF!T42))</f>
        <v>255.06973528318514</v>
      </c>
      <c r="U63" s="38">
        <f>IF('2015 Hourly Load - RC2016'!U43="",0,$P$19+$Q$19*(WLEF!U42))</f>
        <v>239.26003320895057</v>
      </c>
      <c r="V63" s="38">
        <f>IF('2015 Hourly Load - RC2016'!V43="",0,$P$19+$Q$19*(WLEF!V42))</f>
        <v>225.082604704358</v>
      </c>
      <c r="W63" s="38">
        <f>IF('2015 Hourly Load - RC2016'!W43="",0,$P$19+$Q$19*(WLEF!W42))</f>
        <v>216.75318244728936</v>
      </c>
      <c r="X63" s="38">
        <f>IF('2015 Hourly Load - RC2016'!X43="",0,$P$19+$Q$19*(WLEF!X42))</f>
        <v>205.86620018808145</v>
      </c>
      <c r="Y63" s="38">
        <f>IF('2015 Hourly Load - RC2016'!Y43="",0,$P$19+$Q$19*(WLEF!Y42))</f>
        <v>181.2297834963972</v>
      </c>
      <c r="Z63" s="25">
        <f t="shared" si="0"/>
        <v>4799.0240583304831</v>
      </c>
    </row>
    <row r="64" spans="1:26" x14ac:dyDescent="0.25">
      <c r="A64" s="37">
        <v>42038</v>
      </c>
      <c r="B64" s="38">
        <f>IF('2015 Hourly Load - RC2016'!B44="",0,$P$19+$Q$19*(WLEF!B43))</f>
        <v>161.28456560384706</v>
      </c>
      <c r="C64" s="38">
        <f>IF('2015 Hourly Load - RC2016'!C44="",0,$P$19+$Q$19*(WLEF!C43))</f>
        <v>146.40967708235939</v>
      </c>
      <c r="D64" s="38">
        <f>IF('2015 Hourly Load - RC2016'!D44="",0,$P$19+$Q$19*(WLEF!D43))</f>
        <v>141.03312363885976</v>
      </c>
      <c r="E64" s="38">
        <f>IF('2015 Hourly Load - RC2016'!E44="",0,$P$19+$Q$19*(WLEF!E43))</f>
        <v>138.81844938300586</v>
      </c>
      <c r="F64" s="38">
        <f>IF('2015 Hourly Load - RC2016'!F44="",0,$P$19+$Q$19*(WLEF!F43))</f>
        <v>140.2343074421432</v>
      </c>
      <c r="G64" s="38">
        <f>IF('2015 Hourly Load - RC2016'!G44="",0,$P$19+$Q$19*(WLEF!G43))</f>
        <v>149.87786337659196</v>
      </c>
      <c r="H64" s="38">
        <f>IF('2015 Hourly Load - RC2016'!H44="",0,$P$19+$Q$19*(WLEF!H43))</f>
        <v>171.55689218402273</v>
      </c>
      <c r="I64" s="38">
        <f>IF('2015 Hourly Load - RC2016'!I44="",0,$P$19+$Q$19*(WLEF!I43))</f>
        <v>186.27108110935342</v>
      </c>
      <c r="J64" s="38">
        <f>IF('2015 Hourly Load - RC2016'!J44="",0,$P$19+$Q$19*(WLEF!J43))</f>
        <v>200.62468207869779</v>
      </c>
      <c r="K64" s="38">
        <f>IF('2015 Hourly Load - RC2016'!K44="",0,$P$19+$Q$19*(WLEF!K43))</f>
        <v>220.19698857324818</v>
      </c>
      <c r="L64" s="38">
        <f>IF('2015 Hourly Load - RC2016'!L44="",0,$P$19+$Q$19*(WLEF!L43))</f>
        <v>241.24103007720998</v>
      </c>
      <c r="M64" s="38">
        <f>IF('2015 Hourly Load - RC2016'!M44="",0,$P$19+$Q$19*(WLEF!M43))</f>
        <v>256.68752820038316</v>
      </c>
      <c r="N64" s="38">
        <f>IF('2015 Hourly Load - RC2016'!N44="",0,$P$19+$Q$19*(WLEF!N43))</f>
        <v>269.17371798567916</v>
      </c>
      <c r="O64" s="38">
        <f>IF('2015 Hourly Load - RC2016'!O44="",0,$P$19+$Q$19*(WLEF!O43))</f>
        <v>279.14902050944187</v>
      </c>
      <c r="P64" s="38">
        <f>IF('2015 Hourly Load - RC2016'!P44="",0,$P$19+$Q$19*(WLEF!P43))</f>
        <v>286.57127706937723</v>
      </c>
      <c r="Q64" s="38">
        <f>IF('2015 Hourly Load - RC2016'!Q44="",0,$P$19+$Q$19*(WLEF!Q43))</f>
        <v>289.62081440759761</v>
      </c>
      <c r="R64" s="38">
        <f>IF('2015 Hourly Load - RC2016'!R44="",0,$P$19+$Q$19*(WLEF!R43))</f>
        <v>284.45524235081552</v>
      </c>
      <c r="S64" s="38">
        <f>IF('2015 Hourly Load - RC2016'!S44="",0,$P$19+$Q$19*(WLEF!S43))</f>
        <v>277.55809626881785</v>
      </c>
      <c r="T64" s="38">
        <f>IF('2015 Hourly Load - RC2016'!T44="",0,$P$19+$Q$19*(WLEF!T43))</f>
        <v>288.32989422675365</v>
      </c>
      <c r="U64" s="38">
        <f>IF('2015 Hourly Load - RC2016'!U44="",0,$P$19+$Q$19*(WLEF!U43))</f>
        <v>282.99873949483799</v>
      </c>
      <c r="V64" s="38">
        <f>IF('2015 Hourly Load - RC2016'!V44="",0,$P$19+$Q$19*(WLEF!V43))</f>
        <v>260.97312363100104</v>
      </c>
      <c r="W64" s="38">
        <f>IF('2015 Hourly Load - RC2016'!W44="",0,$P$19+$Q$19*(WLEF!W43))</f>
        <v>237.15456227941485</v>
      </c>
      <c r="X64" s="38">
        <f>IF('2015 Hourly Load - RC2016'!X44="",0,$P$19+$Q$19*(WLEF!X43))</f>
        <v>209.87175498142011</v>
      </c>
      <c r="Y64" s="38">
        <f>IF('2015 Hourly Load - RC2016'!Y44="",0,$P$19+$Q$19*(WLEF!Y43))</f>
        <v>183.31973794344128</v>
      </c>
      <c r="Z64" s="25">
        <f t="shared" si="0"/>
        <v>5303.412169898319</v>
      </c>
    </row>
    <row r="65" spans="1:26" x14ac:dyDescent="0.25">
      <c r="A65" s="37">
        <v>42039</v>
      </c>
      <c r="B65" s="38">
        <f>IF('2015 Hourly Load - RC2016'!B45="",0,$P$19+$Q$19*(WLEF!B44))</f>
        <v>163.10418350563501</v>
      </c>
      <c r="C65" s="38">
        <f>IF('2015 Hourly Load - RC2016'!C45="",0,$P$19+$Q$19*(WLEF!C44))</f>
        <v>152.23546708187047</v>
      </c>
      <c r="D65" s="38">
        <f>IF('2015 Hourly Load - RC2016'!D45="",0,$P$19+$Q$19*(WLEF!D44))</f>
        <v>146.07226236392771</v>
      </c>
      <c r="E65" s="38">
        <f>IF('2015 Hourly Load - RC2016'!E45="",0,$P$19+$Q$19*(WLEF!E44))</f>
        <v>143.17562863782331</v>
      </c>
      <c r="F65" s="38">
        <f>IF('2015 Hourly Load - RC2016'!F45="",0,$P$19+$Q$19*(WLEF!F44))</f>
        <v>143.80713102319751</v>
      </c>
      <c r="G65" s="38">
        <f>IF('2015 Hourly Load - RC2016'!G45="",0,$P$19+$Q$19*(WLEF!G44))</f>
        <v>152.52723650245582</v>
      </c>
      <c r="H65" s="38">
        <f>IF('2015 Hourly Load - RC2016'!H45="",0,$P$19+$Q$19*(WLEF!H44))</f>
        <v>174.6144150589891</v>
      </c>
      <c r="I65" s="38">
        <f>IF('2015 Hourly Load - RC2016'!I45="",0,$P$19+$Q$19*(WLEF!I44))</f>
        <v>189.07529614955158</v>
      </c>
      <c r="J65" s="38">
        <f>IF('2015 Hourly Load - RC2016'!J45="",0,$P$19+$Q$19*(WLEF!J44))</f>
        <v>202.60712239919334</v>
      </c>
      <c r="K65" s="38">
        <f>IF('2015 Hourly Load - RC2016'!K45="",0,$P$19+$Q$19*(WLEF!K44))</f>
        <v>223.50996810612571</v>
      </c>
      <c r="L65" s="38">
        <f>IF('2015 Hourly Load - RC2016'!L45="",0,$P$19+$Q$19*(WLEF!L44))</f>
        <v>243.67650975002056</v>
      </c>
      <c r="M65" s="38">
        <f>IF('2015 Hourly Load - RC2016'!M45="",0,$P$19+$Q$19*(WLEF!M44))</f>
        <v>259.33555013417708</v>
      </c>
      <c r="N65" s="38">
        <f>IF('2015 Hourly Load - RC2016'!N45="",0,$P$19+$Q$19*(WLEF!N44))</f>
        <v>272.06588548101234</v>
      </c>
      <c r="O65" s="38">
        <f>IF('2015 Hourly Load - RC2016'!O45="",0,$P$19+$Q$19*(WLEF!O44))</f>
        <v>280.28197534996241</v>
      </c>
      <c r="P65" s="38">
        <f>IF('2015 Hourly Load - RC2016'!P45="",0,$P$19+$Q$19*(WLEF!P44))</f>
        <v>285.89085666644417</v>
      </c>
      <c r="Q65" s="38">
        <f>IF('2015 Hourly Load - RC2016'!Q45="",0,$P$19+$Q$19*(WLEF!Q44))</f>
        <v>289.1461308202999</v>
      </c>
      <c r="R65" s="38">
        <f>IF('2015 Hourly Load - RC2016'!R45="",0,$P$19+$Q$19*(WLEF!R44))</f>
        <v>286.12625848041711</v>
      </c>
      <c r="S65" s="38">
        <f>IF('2015 Hourly Load - RC2016'!S45="",0,$P$19+$Q$19*(WLEF!S44))</f>
        <v>277.76301448516074</v>
      </c>
      <c r="T65" s="38">
        <f>IF('2015 Hourly Load - RC2016'!T45="",0,$P$19+$Q$19*(WLEF!T44))</f>
        <v>288.72464612227128</v>
      </c>
      <c r="U65" s="38">
        <f>IF('2015 Hourly Load - RC2016'!U45="",0,$P$19+$Q$19*(WLEF!U44))</f>
        <v>286.64986008527364</v>
      </c>
      <c r="V65" s="38">
        <f>IF('2015 Hourly Load - RC2016'!V45="",0,$P$19+$Q$19*(WLEF!V44))</f>
        <v>267.14994175582603</v>
      </c>
      <c r="W65" s="38">
        <f>IF('2015 Hourly Load - RC2016'!W45="",0,$P$19+$Q$19*(WLEF!W44))</f>
        <v>241.61095643946982</v>
      </c>
      <c r="X65" s="38">
        <f>IF('2015 Hourly Load - RC2016'!X45="",0,$P$19+$Q$19*(WLEF!X44))</f>
        <v>215.45974440263791</v>
      </c>
      <c r="Y65" s="38">
        <f>IF('2015 Hourly Load - RC2016'!Y45="",0,$P$19+$Q$19*(WLEF!Y44))</f>
        <v>188.46990842357511</v>
      </c>
      <c r="Z65" s="25">
        <f t="shared" si="0"/>
        <v>5373.0799492253182</v>
      </c>
    </row>
    <row r="66" spans="1:26" x14ac:dyDescent="0.25">
      <c r="A66" s="37">
        <v>42040</v>
      </c>
      <c r="B66" s="38">
        <f>IF('2015 Hourly Load - RC2016'!B46="",0,$P$19+$Q$19*(WLEF!B45))</f>
        <v>168.02357943849347</v>
      </c>
      <c r="C66" s="38">
        <f>IF('2015 Hourly Load - RC2016'!C46="",0,$P$19+$Q$19*(WLEF!C45))</f>
        <v>155.72950635212038</v>
      </c>
      <c r="D66" s="38">
        <f>IF('2015 Hourly Load - RC2016'!D46="",0,$P$19+$Q$19*(WLEF!D45))</f>
        <v>149.50137899397524</v>
      </c>
      <c r="E66" s="38">
        <f>IF('2015 Hourly Load - RC2016'!E46="",0,$P$19+$Q$19*(WLEF!E45))</f>
        <v>146.32157030112828</v>
      </c>
      <c r="F66" s="38">
        <f>IF('2015 Hourly Load - RC2016'!F46="",0,$P$19+$Q$19*(WLEF!F45))</f>
        <v>146.86585747396802</v>
      </c>
      <c r="G66" s="38">
        <f>IF('2015 Hourly Load - RC2016'!G46="",0,$P$19+$Q$19*(WLEF!G45))</f>
        <v>156.81802618042894</v>
      </c>
      <c r="H66" s="38">
        <f>IF('2015 Hourly Load - RC2016'!H46="",0,$P$19+$Q$19*(WLEF!H45))</f>
        <v>180.71979613715166</v>
      </c>
      <c r="I66" s="38">
        <f>IF('2015 Hourly Load - RC2016'!I46="",0,$P$19+$Q$19*(WLEF!I45))</f>
        <v>195.7307465967861</v>
      </c>
      <c r="J66" s="38">
        <f>IF('2015 Hourly Load - RC2016'!J46="",0,$P$19+$Q$19*(WLEF!J45))</f>
        <v>209.80964795374342</v>
      </c>
      <c r="K66" s="38">
        <f>IF('2015 Hourly Load - RC2016'!K46="",0,$P$19+$Q$19*(WLEF!K45))</f>
        <v>232.37933292093646</v>
      </c>
      <c r="L66" s="38">
        <f>IF('2015 Hourly Load - RC2016'!L46="",0,$P$19+$Q$19*(WLEF!L45))</f>
        <v>253.55539620649574</v>
      </c>
      <c r="M66" s="38">
        <f>IF('2015 Hourly Load - RC2016'!M46="",0,$P$19+$Q$19*(WLEF!M45))</f>
        <v>270.2525404317949</v>
      </c>
      <c r="N66" s="38">
        <f>IF('2015 Hourly Load - RC2016'!N46="",0,$P$19+$Q$19*(WLEF!N45))</f>
        <v>281.10798229510573</v>
      </c>
      <c r="O66" s="38">
        <f>IF('2015 Hourly Load - RC2016'!O46="",0,$P$19+$Q$19*(WLEF!O45))</f>
        <v>288.88265256030496</v>
      </c>
      <c r="P66" s="38">
        <f>IF('2015 Hourly Load - RC2016'!P46="",0,$P$19+$Q$19*(WLEF!P45))</f>
        <v>293.73085803276331</v>
      </c>
      <c r="Q66" s="38">
        <f>IF('2015 Hourly Load - RC2016'!Q46="",0,$P$19+$Q$19*(WLEF!Q45))</f>
        <v>291.49847737356453</v>
      </c>
      <c r="R66" s="38">
        <f>IF('2015 Hourly Load - RC2016'!R46="",0,$P$19+$Q$19*(WLEF!R45))</f>
        <v>282.73920326012473</v>
      </c>
      <c r="S66" s="38">
        <f>IF('2015 Hourly Load - RC2016'!S46="",0,$P$19+$Q$19*(WLEF!S45))</f>
        <v>275.54029346535964</v>
      </c>
      <c r="T66" s="38">
        <f>IF('2015 Hourly Load - RC2016'!T46="",0,$P$19+$Q$19*(WLEF!T45))</f>
        <v>285.4204606606869</v>
      </c>
      <c r="U66" s="38">
        <f>IF('2015 Hourly Load - RC2016'!U46="",0,$P$19+$Q$19*(WLEF!U45))</f>
        <v>279.99843218128393</v>
      </c>
      <c r="V66" s="38">
        <f>IF('2015 Hourly Load - RC2016'!V46="",0,$P$19+$Q$19*(WLEF!V45))</f>
        <v>260.77719658721543</v>
      </c>
      <c r="W66" s="38">
        <f>IF('2015 Hourly Load - RC2016'!W46="",0,$P$19+$Q$19*(WLEF!W45))</f>
        <v>236.26631075507441</v>
      </c>
      <c r="X66" s="38">
        <f>IF('2015 Hourly Load - RC2016'!X46="",0,$P$19+$Q$19*(WLEF!X45))</f>
        <v>208.98299686489457</v>
      </c>
      <c r="Y66" s="38">
        <f>IF('2015 Hourly Load - RC2016'!Y46="",0,$P$19+$Q$19*(WLEF!Y45))</f>
        <v>182.65739717816166</v>
      </c>
      <c r="Z66" s="25">
        <f t="shared" si="0"/>
        <v>5433.3096402015626</v>
      </c>
    </row>
    <row r="67" spans="1:26" x14ac:dyDescent="0.25">
      <c r="A67" s="37">
        <v>42041</v>
      </c>
      <c r="B67" s="38">
        <f>IF('2015 Hourly Load - RC2016'!B47="",0,$P$19+$Q$19*(WLEF!B46))</f>
        <v>162.69255638699681</v>
      </c>
      <c r="C67" s="38">
        <f>IF('2015 Hourly Load - RC2016'!C47="",0,$P$19+$Q$19*(WLEF!C46))</f>
        <v>150.40670284270033</v>
      </c>
      <c r="D67" s="38">
        <f>IF('2015 Hourly Load - RC2016'!D47="",0,$P$19+$Q$19*(WLEF!D46))</f>
        <v>144.38404222952244</v>
      </c>
      <c r="E67" s="38">
        <f>IF('2015 Hourly Load - RC2016'!E47="",0,$P$19+$Q$19*(WLEF!E46))</f>
        <v>141.39930591583084</v>
      </c>
      <c r="F67" s="38">
        <f>IF('2015 Hourly Load - RC2016'!F47="",0,$P$19+$Q$19*(WLEF!F46))</f>
        <v>142.24866978013227</v>
      </c>
      <c r="G67" s="38">
        <f>IF('2015 Hourly Load - RC2016'!G47="",0,$P$19+$Q$19*(WLEF!G46))</f>
        <v>151.07444502134462</v>
      </c>
      <c r="H67" s="38">
        <f>IF('2015 Hourly Load - RC2016'!H47="",0,$P$19+$Q$19*(WLEF!H46))</f>
        <v>173.85837738513749</v>
      </c>
      <c r="I67" s="38">
        <f>IF('2015 Hourly Load - RC2016'!I47="",0,$P$19+$Q$19*(WLEF!I46))</f>
        <v>188.45101773518817</v>
      </c>
      <c r="J67" s="38">
        <f>IF('2015 Hourly Load - RC2016'!J47="",0,$P$19+$Q$19*(WLEF!J46))</f>
        <v>202.62723092177362</v>
      </c>
      <c r="K67" s="38">
        <f>IF('2015 Hourly Load - RC2016'!K47="",0,$P$19+$Q$19*(WLEF!K46))</f>
        <v>220.02484116792743</v>
      </c>
      <c r="L67" s="38">
        <f>IF('2015 Hourly Load - RC2016'!L47="",0,$P$19+$Q$19*(WLEF!L46))</f>
        <v>236.10715106496355</v>
      </c>
      <c r="M67" s="38">
        <f>IF('2015 Hourly Load - RC2016'!M47="",0,$P$19+$Q$19*(WLEF!M46))</f>
        <v>248.3903005476626</v>
      </c>
      <c r="N67" s="38">
        <f>IF('2015 Hourly Load - RC2016'!N47="",0,$P$19+$Q$19*(WLEF!N46))</f>
        <v>258.7021018980256</v>
      </c>
      <c r="O67" s="38">
        <f>IF('2015 Hourly Load - RC2016'!O47="",0,$P$19+$Q$19*(WLEF!O46))</f>
        <v>268.57293320326562</v>
      </c>
      <c r="P67" s="38">
        <f>IF('2015 Hourly Load - RC2016'!P47="",0,$P$19+$Q$19*(WLEF!P46))</f>
        <v>272.77342366296796</v>
      </c>
      <c r="Q67" s="38">
        <f>IF('2015 Hourly Load - RC2016'!Q47="",0,$P$19+$Q$19*(WLEF!Q46))</f>
        <v>275.33654275948311</v>
      </c>
      <c r="R67" s="38">
        <f>IF('2015 Hourly Load - RC2016'!R47="",0,$P$19+$Q$19*(WLEF!R46))</f>
        <v>272.89990815713787</v>
      </c>
      <c r="S67" s="38">
        <f>IF('2015 Hourly Load - RC2016'!S47="",0,$P$19+$Q$19*(WLEF!S46))</f>
        <v>269.82565851404553</v>
      </c>
      <c r="T67" s="38">
        <f>IF('2015 Hourly Load - RC2016'!T47="",0,$P$19+$Q$19*(WLEF!T46))</f>
        <v>280.69476410796551</v>
      </c>
      <c r="U67" s="38">
        <f>IF('2015 Hourly Load - RC2016'!U47="",0,$P$19+$Q$19*(WLEF!U46))</f>
        <v>277.94240599098305</v>
      </c>
      <c r="V67" s="38">
        <f>IF('2015 Hourly Load - RC2016'!V47="",0,$P$19+$Q$19*(WLEF!V46))</f>
        <v>259.16489482736199</v>
      </c>
      <c r="W67" s="38">
        <f>IF('2015 Hourly Load - RC2016'!W47="",0,$P$19+$Q$19*(WLEF!W46))</f>
        <v>235.17658064113147</v>
      </c>
      <c r="X67" s="38">
        <f>IF('2015 Hourly Load - RC2016'!X47="",0,$P$19+$Q$19*(WLEF!X46))</f>
        <v>208.52948279208812</v>
      </c>
      <c r="Y67" s="38">
        <f>IF('2015 Hourly Load - RC2016'!Y47="",0,$P$19+$Q$19*(WLEF!Y46))</f>
        <v>181.46701038420264</v>
      </c>
      <c r="Z67" s="25">
        <f t="shared" si="0"/>
        <v>5222.7503479378393</v>
      </c>
    </row>
    <row r="68" spans="1:26" x14ac:dyDescent="0.25">
      <c r="A68" s="37">
        <v>42042</v>
      </c>
      <c r="B68" s="38">
        <f>IF('2015 Hourly Load - RC2016'!B48="",0,$P$19+$Q$19*(WLEF!B47))</f>
        <v>161.15422044108755</v>
      </c>
      <c r="C68" s="38">
        <f>IF('2015 Hourly Load - RC2016'!C48="",0,$P$19+$Q$19*(WLEF!C47))</f>
        <v>149.87786337659196</v>
      </c>
      <c r="D68" s="38">
        <f>IF('2015 Hourly Load - RC2016'!D48="",0,$P$19+$Q$19*(WLEF!D47))</f>
        <v>142.64710621119505</v>
      </c>
      <c r="E68" s="38">
        <f>IF('2015 Hourly Load - RC2016'!E48="",0,$P$19+$Q$19*(WLEF!E47))</f>
        <v>139.45481304040823</v>
      </c>
      <c r="F68" s="38">
        <f>IF('2015 Hourly Load - RC2016'!F48="",0,$P$19+$Q$19*(WLEF!F47))</f>
        <v>139.94138057583686</v>
      </c>
      <c r="G68" s="38">
        <f>IF('2015 Hourly Load - RC2016'!G48="",0,$P$19+$Q$19*(WLEF!G47))</f>
        <v>148.82634910093265</v>
      </c>
      <c r="H68" s="38">
        <f>IF('2015 Hourly Load - RC2016'!H48="",0,$P$19+$Q$19*(WLEF!H47))</f>
        <v>171.0033580263468</v>
      </c>
      <c r="I68" s="38">
        <f>IF('2015 Hourly Load - RC2016'!I48="",0,$P$19+$Q$19*(WLEF!I47))</f>
        <v>186.177625754671</v>
      </c>
      <c r="J68" s="38">
        <f>IF('2015 Hourly Load - RC2016'!J48="",0,$P$19+$Q$19*(WLEF!J47))</f>
        <v>196.43475540802149</v>
      </c>
      <c r="K68" s="38">
        <f>IF('2015 Hourly Load - RC2016'!K48="",0,$P$19+$Q$19*(WLEF!K47))</f>
        <v>210.36915469908541</v>
      </c>
      <c r="L68" s="38">
        <f>IF('2015 Hourly Load - RC2016'!L48="",0,$P$19+$Q$19*(WLEF!L47))</f>
        <v>224.29519941273867</v>
      </c>
      <c r="M68" s="38">
        <f>IF('2015 Hourly Load - RC2016'!M48="",0,$P$19+$Q$19*(WLEF!M47))</f>
        <v>237.86242840432476</v>
      </c>
      <c r="N68" s="38">
        <f>IF('2015 Hourly Load - RC2016'!N48="",0,$P$19+$Q$19*(WLEF!N47))</f>
        <v>246.17740523555813</v>
      </c>
      <c r="O68" s="38">
        <f>IF('2015 Hourly Load - RC2016'!O48="",0,$P$19+$Q$19*(WLEF!O47))</f>
        <v>247.56461819055846</v>
      </c>
      <c r="P68" s="38">
        <f>IF('2015 Hourly Load - RC2016'!P48="",0,$P$19+$Q$19*(WLEF!P47))</f>
        <v>258.62908468633532</v>
      </c>
      <c r="Q68" s="38">
        <f>IF('2015 Hourly Load - RC2016'!Q48="",0,$P$19+$Q$19*(WLEF!Q47))</f>
        <v>261.80701127179253</v>
      </c>
      <c r="R68" s="38">
        <f>IF('2015 Hourly Load - RC2016'!R48="",0,$P$19+$Q$19*(WLEF!R47))</f>
        <v>260.89963840864971</v>
      </c>
      <c r="S68" s="38">
        <f>IF('2015 Hourly Load - RC2016'!S48="",0,$P$19+$Q$19*(WLEF!S47))</f>
        <v>258.58041493249635</v>
      </c>
      <c r="T68" s="38">
        <f>IF('2015 Hourly Load - RC2016'!T48="",0,$P$19+$Q$19*(WLEF!T47))</f>
        <v>259.72592805908965</v>
      </c>
      <c r="U68" s="38">
        <f>IF('2015 Hourly Load - RC2016'!U48="",0,$P$19+$Q$19*(WLEF!U47))</f>
        <v>250.49914903800874</v>
      </c>
      <c r="V68" s="38">
        <f>IF('2015 Hourly Load - RC2016'!V48="",0,$P$19+$Q$19*(WLEF!V47))</f>
        <v>237.45121310151922</v>
      </c>
      <c r="W68" s="38">
        <f>IF('2015 Hourly Load - RC2016'!W48="",0,$P$19+$Q$19*(WLEF!W47))</f>
        <v>216.77443835084523</v>
      </c>
      <c r="X68" s="38">
        <f>IF('2015 Hourly Load - RC2016'!X48="",0,$P$19+$Q$19*(WLEF!X47))</f>
        <v>198.83673038212441</v>
      </c>
      <c r="Y68" s="38">
        <f>IF('2015 Hourly Load - RC2016'!Y48="",0,$P$19+$Q$19*(WLEF!Y47))</f>
        <v>178.35125373108099</v>
      </c>
      <c r="Z68" s="25">
        <f t="shared" si="0"/>
        <v>4983.3411398392982</v>
      </c>
    </row>
    <row r="69" spans="1:26" x14ac:dyDescent="0.25">
      <c r="A69" s="37">
        <v>42043</v>
      </c>
      <c r="B69" s="38">
        <f>IF('2015 Hourly Load - RC2016'!B49="",0,$P$19+$Q$19*(WLEF!B48))</f>
        <v>161.31716866911262</v>
      </c>
      <c r="C69" s="38">
        <f>IF('2015 Hourly Load - RC2016'!C49="",0,$P$19+$Q$19*(WLEF!C48))</f>
        <v>149.54650176378954</v>
      </c>
      <c r="D69" s="38">
        <f>IF('2015 Hourly Load - RC2016'!D49="",0,$P$19+$Q$19*(WLEF!D48))</f>
        <v>142.97537710843091</v>
      </c>
      <c r="E69" s="38">
        <f>IF('2015 Hourly Load - RC2016'!E49="",0,$P$19+$Q$19*(WLEF!E48))</f>
        <v>139.78823792601764</v>
      </c>
      <c r="F69" s="38">
        <f>IF('2015 Hourly Load - RC2016'!F49="",0,$P$19+$Q$19*(WLEF!F48))</f>
        <v>139.55196215665242</v>
      </c>
      <c r="G69" s="38">
        <f>IF('2015 Hourly Load - RC2016'!G49="",0,$P$19+$Q$19*(WLEF!G48))</f>
        <v>142.16346164557629</v>
      </c>
      <c r="H69" s="38">
        <f>IF('2015 Hourly Load - RC2016'!H49="",0,$P$19+$Q$19*(WLEF!H48))</f>
        <v>149.69702003124573</v>
      </c>
      <c r="I69" s="38">
        <f>IF('2015 Hourly Load - RC2016'!I49="",0,$P$19+$Q$19*(WLEF!I48))</f>
        <v>160.97517113660888</v>
      </c>
      <c r="J69" s="38">
        <f>IF('2015 Hourly Load - RC2016'!J49="",0,$P$19+$Q$19*(WLEF!J48))</f>
        <v>184.20624071826848</v>
      </c>
      <c r="K69" s="38">
        <f>IF('2015 Hourly Load - RC2016'!K49="",0,$P$19+$Q$19*(WLEF!K48))</f>
        <v>211.07545827227204</v>
      </c>
      <c r="L69" s="38">
        <f>IF('2015 Hourly Load - RC2016'!L49="",0,$P$19+$Q$19*(WLEF!L48))</f>
        <v>233.16626600825077</v>
      </c>
      <c r="M69" s="38">
        <f>IF('2015 Hourly Load - RC2016'!M49="",0,$P$19+$Q$19*(WLEF!M48))</f>
        <v>247.54105746030592</v>
      </c>
      <c r="N69" s="38">
        <f>IF('2015 Hourly Load - RC2016'!N49="",0,$P$19+$Q$19*(WLEF!N48))</f>
        <v>257.48711938249545</v>
      </c>
      <c r="O69" s="38">
        <f>IF('2015 Hourly Load - RC2016'!O49="",0,$P$19+$Q$19*(WLEF!O48))</f>
        <v>262.42140107380044</v>
      </c>
      <c r="P69" s="38">
        <f>IF('2015 Hourly Load - RC2016'!P49="",0,$P$19+$Q$19*(WLEF!P48))</f>
        <v>265.58350252457376</v>
      </c>
      <c r="Q69" s="38">
        <f>IF('2015 Hourly Load - RC2016'!Q49="",0,$P$19+$Q$19*(WLEF!Q48))</f>
        <v>263.60396839931246</v>
      </c>
      <c r="R69" s="38">
        <f>IF('2015 Hourly Load - RC2016'!R49="",0,$P$19+$Q$19*(WLEF!R48))</f>
        <v>259.21364509916418</v>
      </c>
      <c r="S69" s="38">
        <f>IF('2015 Hourly Load - RC2016'!S49="",0,$P$19+$Q$19*(WLEF!S48))</f>
        <v>252.83662241375856</v>
      </c>
      <c r="T69" s="38">
        <f>IF('2015 Hourly Load - RC2016'!T49="",0,$P$19+$Q$19*(WLEF!T48))</f>
        <v>256.83277254124971</v>
      </c>
      <c r="U69" s="38">
        <f>IF('2015 Hourly Load - RC2016'!U49="",0,$P$19+$Q$19*(WLEF!U48))</f>
        <v>248.72114885844962</v>
      </c>
      <c r="V69" s="38">
        <f>IF('2015 Hourly Load - RC2016'!V49="",0,$P$19+$Q$19*(WLEF!V48))</f>
        <v>232.46916412854608</v>
      </c>
      <c r="W69" s="38">
        <f>IF('2015 Hourly Load - RC2016'!W49="",0,$P$19+$Q$19*(WLEF!W48))</f>
        <v>215.05814512533317</v>
      </c>
      <c r="X69" s="38">
        <f>IF('2015 Hourly Load - RC2016'!X49="",0,$P$19+$Q$19*(WLEF!X48))</f>
        <v>197.18023432521977</v>
      </c>
      <c r="Y69" s="38">
        <f>IF('2015 Hourly Load - RC2016'!Y49="",0,$P$19+$Q$19*(WLEF!Y48))</f>
        <v>179.25188069861943</v>
      </c>
      <c r="Z69" s="25">
        <f t="shared" si="0"/>
        <v>4952.6635274670534</v>
      </c>
    </row>
    <row r="70" spans="1:26" x14ac:dyDescent="0.25">
      <c r="A70" s="37">
        <v>42044</v>
      </c>
      <c r="B70" s="38">
        <f>IF('2015 Hourly Load - RC2016'!B50="",0,$P$19+$Q$19*(WLEF!B49))</f>
        <v>162.00338301048095</v>
      </c>
      <c r="C70" s="38">
        <f>IF('2015 Hourly Load - RC2016'!C50="",0,$P$19+$Q$19*(WLEF!C49))</f>
        <v>150.39156462689004</v>
      </c>
      <c r="D70" s="38">
        <f>IF('2015 Hourly Load - RC2016'!D50="",0,$P$19+$Q$19*(WLEF!D49))</f>
        <v>143.79274263091952</v>
      </c>
      <c r="E70" s="38">
        <f>IF('2015 Hourly Load - RC2016'!E50="",0,$P$19+$Q$19*(WLEF!E49))</f>
        <v>140.48597640086885</v>
      </c>
      <c r="F70" s="38">
        <f>IF('2015 Hourly Load - RC2016'!F50="",0,$P$19+$Q$19*(WLEF!F49))</f>
        <v>139.76041561481705</v>
      </c>
      <c r="G70" s="38">
        <f>IF('2015 Hourly Load - RC2016'!G50="",0,$P$19+$Q$19*(WLEF!G49))</f>
        <v>141.9790511867146</v>
      </c>
      <c r="H70" s="38">
        <f>IF('2015 Hourly Load - RC2016'!H50="",0,$P$19+$Q$19*(WLEF!H49))</f>
        <v>147.36803794569829</v>
      </c>
      <c r="I70" s="38">
        <f>IF('2015 Hourly Load - RC2016'!I50="",0,$P$19+$Q$19*(WLEF!I49))</f>
        <v>156.10721611748951</v>
      </c>
      <c r="J70" s="38">
        <f>IF('2015 Hourly Load - RC2016'!J50="",0,$P$19+$Q$19*(WLEF!J49))</f>
        <v>173.50778875370605</v>
      </c>
      <c r="K70" s="38">
        <f>IF('2015 Hourly Load - RC2016'!K50="",0,$P$19+$Q$19*(WLEF!K49))</f>
        <v>190.99731780341119</v>
      </c>
      <c r="L70" s="38">
        <f>IF('2015 Hourly Load - RC2016'!L50="",0,$P$19+$Q$19*(WLEF!L49))</f>
        <v>203.39259777588222</v>
      </c>
      <c r="M70" s="38">
        <f>IF('2015 Hourly Load - RC2016'!M50="",0,$P$19+$Q$19*(WLEF!M49))</f>
        <v>210.05816664715886</v>
      </c>
      <c r="N70" s="38">
        <f>IF('2015 Hourly Load - RC2016'!N50="",0,$P$19+$Q$19*(WLEF!N49))</f>
        <v>216.37086302852708</v>
      </c>
      <c r="O70" s="38">
        <f>IF('2015 Hourly Load - RC2016'!O50="",0,$P$19+$Q$19*(WLEF!O49))</f>
        <v>220.26157152829325</v>
      </c>
      <c r="P70" s="38">
        <f>IF('2015 Hourly Load - RC2016'!P50="",0,$P$19+$Q$19*(WLEF!P49))</f>
        <v>221.9893528219506</v>
      </c>
      <c r="Q70" s="38">
        <f>IF('2015 Hourly Load - RC2016'!Q50="",0,$P$19+$Q$19*(WLEF!Q49))</f>
        <v>220.54160545574229</v>
      </c>
      <c r="R70" s="38">
        <f>IF('2015 Hourly Load - RC2016'!R50="",0,$P$19+$Q$19*(WLEF!R49))</f>
        <v>217.11476094196883</v>
      </c>
      <c r="S70" s="38">
        <f>IF('2015 Hourly Load - RC2016'!S50="",0,$P$19+$Q$19*(WLEF!S49))</f>
        <v>216.0738792310957</v>
      </c>
      <c r="T70" s="38">
        <f>IF('2015 Hourly Load - RC2016'!T50="",0,$P$19+$Q$19*(WLEF!T49))</f>
        <v>228.6750067314016</v>
      </c>
      <c r="U70" s="38">
        <f>IF('2015 Hourly Load - RC2016'!U50="",0,$P$19+$Q$19*(WLEF!U49))</f>
        <v>230.63298888184647</v>
      </c>
      <c r="V70" s="38">
        <f>IF('2015 Hourly Load - RC2016'!V50="",0,$P$19+$Q$19*(WLEF!V49))</f>
        <v>216.41331612462403</v>
      </c>
      <c r="W70" s="38">
        <f>IF('2015 Hourly Load - RC2016'!W50="",0,$P$19+$Q$19*(WLEF!W49))</f>
        <v>198.48077053156453</v>
      </c>
      <c r="X70" s="38">
        <f>IF('2015 Hourly Load - RC2016'!X50="",0,$P$19+$Q$19*(WLEF!X49))</f>
        <v>180.64704815740083</v>
      </c>
      <c r="Y70" s="38">
        <f>IF('2015 Hourly Load - RC2016'!Y50="",0,$P$19+$Q$19*(WLEF!Y49))</f>
        <v>160.27719865642706</v>
      </c>
      <c r="Z70" s="25">
        <f t="shared" si="0"/>
        <v>4487.3226206048794</v>
      </c>
    </row>
    <row r="71" spans="1:26" x14ac:dyDescent="0.25">
      <c r="A71" s="37">
        <v>42045</v>
      </c>
      <c r="B71" s="38">
        <f>IF('2015 Hourly Load - RC2016'!B51="",0,$P$19+$Q$19*(WLEF!B50))</f>
        <v>145.18167749611203</v>
      </c>
      <c r="C71" s="38">
        <f>IF('2015 Hourly Load - RC2016'!C51="",0,$P$19+$Q$19*(WLEF!C50))</f>
        <v>137.36555977062699</v>
      </c>
      <c r="D71" s="38">
        <f>IF('2015 Hourly Load - RC2016'!D51="",0,$P$19+$Q$19*(WLEF!D50))</f>
        <v>134.27788040225596</v>
      </c>
      <c r="E71" s="38">
        <f>IF('2015 Hourly Load - RC2016'!E51="",0,$P$19+$Q$19*(WLEF!E50))</f>
        <v>133.78945256638593</v>
      </c>
      <c r="F71" s="38">
        <f>IF('2015 Hourly Load - RC2016'!F51="",0,$P$19+$Q$19*(WLEF!F50))</f>
        <v>136.28151959275016</v>
      </c>
      <c r="G71" s="38">
        <f>IF('2015 Hourly Load - RC2016'!G51="",0,$P$19+$Q$19*(WLEF!G50))</f>
        <v>147.29406626065261</v>
      </c>
      <c r="H71" s="38">
        <f>IF('2015 Hourly Load - RC2016'!H51="",0,$P$19+$Q$19*(WLEF!H50))</f>
        <v>171.92108248013341</v>
      </c>
      <c r="I71" s="38">
        <f>IF('2015 Hourly Load - RC2016'!I51="",0,$P$19+$Q$19*(WLEF!I50))</f>
        <v>188.01699488057756</v>
      </c>
      <c r="J71" s="38">
        <f>IF('2015 Hourly Load - RC2016'!J51="",0,$P$19+$Q$19*(WLEF!J50))</f>
        <v>195.32107874858576</v>
      </c>
      <c r="K71" s="38">
        <f>IF('2015 Hourly Load - RC2016'!K51="",0,$P$19+$Q$19*(WLEF!K50))</f>
        <v>204.74796084406444</v>
      </c>
      <c r="L71" s="38">
        <f>IF('2015 Hourly Load - RC2016'!L51="",0,$P$19+$Q$19*(WLEF!L50))</f>
        <v>215.60785467975717</v>
      </c>
      <c r="M71" s="38">
        <f>IF('2015 Hourly Load - RC2016'!M51="",0,$P$19+$Q$19*(WLEF!M50))</f>
        <v>222.9224713038264</v>
      </c>
      <c r="N71" s="38">
        <f>IF('2015 Hourly Load - RC2016'!N51="",0,$P$19+$Q$19*(WLEF!N50))</f>
        <v>229.87495587221929</v>
      </c>
      <c r="O71" s="38">
        <f>IF('2015 Hourly Load - RC2016'!O51="",0,$P$19+$Q$19*(WLEF!O50))</f>
        <v>235.40328903126522</v>
      </c>
      <c r="P71" s="38">
        <f>IF('2015 Hourly Load - RC2016'!P51="",0,$P$19+$Q$19*(WLEF!P50))</f>
        <v>237.72529624825052</v>
      </c>
      <c r="Q71" s="38">
        <f>IF('2015 Hourly Load - RC2016'!Q51="",0,$P$19+$Q$19*(WLEF!Q50))</f>
        <v>240.15685486399906</v>
      </c>
      <c r="R71" s="38">
        <f>IF('2015 Hourly Load - RC2016'!R51="",0,$P$19+$Q$19*(WLEF!R50))</f>
        <v>240.59469225711626</v>
      </c>
      <c r="S71" s="38">
        <f>IF('2015 Hourly Load - RC2016'!S51="",0,$P$19+$Q$19*(WLEF!S50))</f>
        <v>238.84697605773681</v>
      </c>
      <c r="T71" s="38">
        <f>IF('2015 Hourly Load - RC2016'!T51="",0,$P$19+$Q$19*(WLEF!T50))</f>
        <v>251.49895065180317</v>
      </c>
      <c r="U71" s="38">
        <f>IF('2015 Hourly Load - RC2016'!U51="",0,$P$19+$Q$19*(WLEF!U50))</f>
        <v>254.70857447543989</v>
      </c>
      <c r="V71" s="38">
        <f>IF('2015 Hourly Load - RC2016'!V51="",0,$P$19+$Q$19*(WLEF!V50))</f>
        <v>238.04536521671417</v>
      </c>
      <c r="W71" s="38">
        <f>IF('2015 Hourly Load - RC2016'!W51="",0,$P$19+$Q$19*(WLEF!W50))</f>
        <v>215.75604715229719</v>
      </c>
      <c r="X71" s="38">
        <f>IF('2015 Hourly Load - RC2016'!X51="",0,$P$19+$Q$19*(WLEF!X50))</f>
        <v>191.60984478879141</v>
      </c>
      <c r="Y71" s="38">
        <f>IF('2015 Hourly Load - RC2016'!Y51="",0,$P$19+$Q$19*(WLEF!Y50))</f>
        <v>168.07452466352163</v>
      </c>
      <c r="Z71" s="25">
        <f t="shared" si="0"/>
        <v>4775.0229703048826</v>
      </c>
    </row>
    <row r="72" spans="1:26" x14ac:dyDescent="0.25">
      <c r="A72" s="37">
        <v>42046</v>
      </c>
      <c r="B72" s="38">
        <f>IF('2015 Hourly Load - RC2016'!B52="",0,$P$19+$Q$19*(WLEF!B51))</f>
        <v>151.25712015035361</v>
      </c>
      <c r="C72" s="38">
        <f>IF('2015 Hourly Load - RC2016'!C52="",0,$P$19+$Q$19*(WLEF!C51))</f>
        <v>141.68175622090465</v>
      </c>
      <c r="D72" s="38">
        <f>IF('2015 Hourly Load - RC2016'!D52="",0,$P$19+$Q$19*(WLEF!D51))</f>
        <v>137.29749273621593</v>
      </c>
      <c r="E72" s="38">
        <f>IF('2015 Hourly Load - RC2016'!E52="",0,$P$19+$Q$19*(WLEF!E51))</f>
        <v>135.89120624995391</v>
      </c>
      <c r="F72" s="38">
        <f>IF('2015 Hourly Load - RC2016'!F52="",0,$P$19+$Q$19*(WLEF!F51))</f>
        <v>137.72018436496379</v>
      </c>
      <c r="G72" s="38">
        <f>IF('2015 Hourly Load - RC2016'!G52="",0,$P$19+$Q$19*(WLEF!G51))</f>
        <v>148.19938591573381</v>
      </c>
      <c r="H72" s="38">
        <f>IF('2015 Hourly Load - RC2016'!H52="",0,$P$19+$Q$19*(WLEF!H51))</f>
        <v>172.96570240519372</v>
      </c>
      <c r="I72" s="38">
        <f>IF('2015 Hourly Load - RC2016'!I52="",0,$P$19+$Q$19*(WLEF!I51))</f>
        <v>189.03740909295101</v>
      </c>
      <c r="J72" s="38">
        <f>IF('2015 Hourly Load - RC2016'!J52="",0,$P$19+$Q$19*(WLEF!J51))</f>
        <v>197.6916944922088</v>
      </c>
      <c r="K72" s="38">
        <f>IF('2015 Hourly Load - RC2016'!K52="",0,$P$19+$Q$19*(WLEF!K51))</f>
        <v>209.78894896609964</v>
      </c>
      <c r="L72" s="38">
        <f>IF('2015 Hourly Load - RC2016'!L52="",0,$P$19+$Q$19*(WLEF!L51))</f>
        <v>221.16731809632512</v>
      </c>
      <c r="M72" s="38">
        <f>IF('2015 Hourly Load - RC2016'!M52="",0,$P$19+$Q$19*(WLEF!M51))</f>
        <v>232.04270493010353</v>
      </c>
      <c r="N72" s="38">
        <f>IF('2015 Hourly Load - RC2016'!N52="",0,$P$19+$Q$19*(WLEF!N51))</f>
        <v>241.49530832118057</v>
      </c>
      <c r="O72" s="38">
        <f>IF('2015 Hourly Load - RC2016'!O52="",0,$P$19+$Q$19*(WLEF!O51))</f>
        <v>250.07156845918286</v>
      </c>
      <c r="P72" s="38">
        <f>IF('2015 Hourly Load - RC2016'!P52="",0,$P$19+$Q$19*(WLEF!P51))</f>
        <v>255.35893567750719</v>
      </c>
      <c r="Q72" s="38">
        <f>IF('2015 Hourly Load - RC2016'!Q52="",0,$P$19+$Q$19*(WLEF!Q51))</f>
        <v>260.89963840864971</v>
      </c>
      <c r="R72" s="38">
        <f>IF('2015 Hourly Load - RC2016'!R52="",0,$P$19+$Q$19*(WLEF!R51))</f>
        <v>262.51980073466058</v>
      </c>
      <c r="S72" s="38">
        <f>IF('2015 Hourly Load - RC2016'!S52="",0,$P$19+$Q$19*(WLEF!S51))</f>
        <v>259.35993617355234</v>
      </c>
      <c r="T72" s="38">
        <f>IF('2015 Hourly Load - RC2016'!T52="",0,$P$19+$Q$19*(WLEF!T51))</f>
        <v>269.02343120736725</v>
      </c>
      <c r="U72" s="38">
        <f>IF('2015 Hourly Load - RC2016'!U52="",0,$P$19+$Q$19*(WLEF!U51))</f>
        <v>270.2525404317949</v>
      </c>
      <c r="V72" s="38">
        <f>IF('2015 Hourly Load - RC2016'!V52="",0,$P$19+$Q$19*(WLEF!V51))</f>
        <v>254.70857447543989</v>
      </c>
      <c r="W72" s="38">
        <f>IF('2015 Hourly Load - RC2016'!W52="",0,$P$19+$Q$19*(WLEF!W51))</f>
        <v>226.55384150887215</v>
      </c>
      <c r="X72" s="38">
        <f>IF('2015 Hourly Load - RC2016'!X52="",0,$P$19+$Q$19*(WLEF!X51))</f>
        <v>199.43120456917228</v>
      </c>
      <c r="Y72" s="38">
        <f>IF('2015 Hourly Load - RC2016'!Y52="",0,$P$19+$Q$19*(WLEF!Y51))</f>
        <v>173.3852412524451</v>
      </c>
      <c r="Z72" s="25">
        <f t="shared" si="0"/>
        <v>4997.800944840832</v>
      </c>
    </row>
    <row r="73" spans="1:26" x14ac:dyDescent="0.25">
      <c r="A73" s="37">
        <v>42047</v>
      </c>
      <c r="B73" s="38">
        <f>IF('2015 Hourly Load - RC2016'!B53="",0,$P$19+$Q$19*(WLEF!B52))</f>
        <v>153.45258919452687</v>
      </c>
      <c r="C73" s="38">
        <f>IF('2015 Hourly Load - RC2016'!C53="",0,$P$19+$Q$19*(WLEF!C52))</f>
        <v>143.44792445351737</v>
      </c>
      <c r="D73" s="38">
        <f>IF('2015 Hourly Load - RC2016'!D53="",0,$P$19+$Q$19*(WLEF!D52))</f>
        <v>137.69286529103323</v>
      </c>
      <c r="E73" s="38">
        <f>IF('2015 Hourly Load - RC2016'!E53="",0,$P$19+$Q$19*(WLEF!E52))</f>
        <v>135.36852640803028</v>
      </c>
      <c r="F73" s="38">
        <f>IF('2015 Hourly Load - RC2016'!F53="",0,$P$19+$Q$19*(WLEF!F52))</f>
        <v>136.59208157045481</v>
      </c>
      <c r="G73" s="38">
        <f>IF('2015 Hourly Load - RC2016'!G53="",0,$P$19+$Q$19*(WLEF!G52))</f>
        <v>145.72112352641437</v>
      </c>
      <c r="H73" s="38">
        <f>IF('2015 Hourly Load - RC2016'!H53="",0,$P$19+$Q$19*(WLEF!H52))</f>
        <v>168.53371105908968</v>
      </c>
      <c r="I73" s="38">
        <f>IF('2015 Hourly Load - RC2016'!I53="",0,$P$19+$Q$19*(WLEF!I52))</f>
        <v>182.52886115338777</v>
      </c>
      <c r="J73" s="38">
        <f>IF('2015 Hourly Load - RC2016'!J53="",0,$P$19+$Q$19*(WLEF!J52))</f>
        <v>194.05774771234064</v>
      </c>
      <c r="K73" s="38">
        <f>IF('2015 Hourly Load - RC2016'!K53="",0,$P$19+$Q$19*(WLEF!K52))</f>
        <v>209.70616979010023</v>
      </c>
      <c r="L73" s="38">
        <f>IF('2015 Hourly Load - RC2016'!L53="",0,$P$19+$Q$19*(WLEF!L52))</f>
        <v>224.16417655712218</v>
      </c>
      <c r="M73" s="38">
        <f>IF('2015 Hourly Load - RC2016'!M53="",0,$P$19+$Q$19*(WLEF!M52))</f>
        <v>236.38004657173769</v>
      </c>
      <c r="N73" s="38">
        <f>IF('2015 Hourly Load - RC2016'!N53="",0,$P$19+$Q$19*(WLEF!N52))</f>
        <v>245.77878344543421</v>
      </c>
      <c r="O73" s="38">
        <f>IF('2015 Hourly Load - RC2016'!O53="",0,$P$19+$Q$19*(WLEF!O52))</f>
        <v>253.65134677930848</v>
      </c>
      <c r="P73" s="38">
        <f>IF('2015 Hourly Load - RC2016'!P53="",0,$P$19+$Q$19*(WLEF!P52))</f>
        <v>255.69664143482674</v>
      </c>
      <c r="Q73" s="38">
        <f>IF('2015 Hourly Load - RC2016'!Q53="",0,$P$19+$Q$19*(WLEF!Q52))</f>
        <v>252.52562261962908</v>
      </c>
      <c r="R73" s="38">
        <f>IF('2015 Hourly Load - RC2016'!R53="",0,$P$19+$Q$19*(WLEF!R52))</f>
        <v>248.29583284733866</v>
      </c>
      <c r="S73" s="38">
        <f>IF('2015 Hourly Load - RC2016'!S53="",0,$P$19+$Q$19*(WLEF!S52))</f>
        <v>249.07599403845643</v>
      </c>
      <c r="T73" s="38">
        <f>IF('2015 Hourly Load - RC2016'!T53="",0,$P$19+$Q$19*(WLEF!T52))</f>
        <v>264.86468092429595</v>
      </c>
      <c r="U73" s="38">
        <f>IF('2015 Hourly Load - RC2016'!U53="",0,$P$19+$Q$19*(WLEF!U52))</f>
        <v>260.87514668944777</v>
      </c>
      <c r="V73" s="38">
        <f>IF('2015 Hourly Load - RC2016'!V53="",0,$P$19+$Q$19*(WLEF!V52))</f>
        <v>244.44576578949744</v>
      </c>
      <c r="W73" s="38">
        <f>IF('2015 Hourly Load - RC2016'!W53="",0,$P$19+$Q$19*(WLEF!W52))</f>
        <v>221.49151612658915</v>
      </c>
      <c r="X73" s="38">
        <f>IF('2015 Hourly Load - RC2016'!X53="",0,$P$19+$Q$19*(WLEF!X52))</f>
        <v>192.30099085540564</v>
      </c>
      <c r="Y73" s="38">
        <f>IF('2015 Hourly Load - RC2016'!Y53="",0,$P$19+$Q$19*(WLEF!Y52))</f>
        <v>166.16601325290384</v>
      </c>
      <c r="Z73" s="25">
        <f t="shared" si="0"/>
        <v>4922.8141580908878</v>
      </c>
    </row>
    <row r="74" spans="1:26" x14ac:dyDescent="0.25">
      <c r="A74" s="37">
        <v>42048</v>
      </c>
      <c r="B74" s="38">
        <f>IF('2015 Hourly Load - RC2016'!B54="",0,$P$19+$Q$19*(WLEF!B53))</f>
        <v>149.38112541593671</v>
      </c>
      <c r="C74" s="38">
        <f>IF('2015 Hourly Load - RC2016'!C54="",0,$P$19+$Q$19*(WLEF!C53))</f>
        <v>139.73260001344673</v>
      </c>
      <c r="D74" s="38">
        <f>IF('2015 Hourly Load - RC2016'!D54="",0,$P$19+$Q$19*(WLEF!D53))</f>
        <v>135.48891837631808</v>
      </c>
      <c r="E74" s="38">
        <f>IF('2015 Hourly Load - RC2016'!E54="",0,$P$19+$Q$19*(WLEF!E53))</f>
        <v>133.88168169958709</v>
      </c>
      <c r="F74" s="38">
        <f>IF('2015 Hourly Load - RC2016'!F54="",0,$P$19+$Q$19*(WLEF!F53))</f>
        <v>135.74352540197174</v>
      </c>
      <c r="G74" s="38">
        <f>IF('2015 Hourly Load - RC2016'!G54="",0,$P$19+$Q$19*(WLEF!G53))</f>
        <v>145.70651370973758</v>
      </c>
      <c r="H74" s="38">
        <f>IF('2015 Hourly Load - RC2016'!H54="",0,$P$19+$Q$19*(WLEF!H53))</f>
        <v>169.62703764205554</v>
      </c>
      <c r="I74" s="38">
        <f>IF('2015 Hourly Load - RC2016'!I54="",0,$P$19+$Q$19*(WLEF!I53))</f>
        <v>186.27108110935342</v>
      </c>
      <c r="J74" s="38">
        <f>IF('2015 Hourly Load - RC2016'!J54="",0,$P$19+$Q$19*(WLEF!J53))</f>
        <v>195.59410845196521</v>
      </c>
      <c r="K74" s="38">
        <f>IF('2015 Hourly Load - RC2016'!K54="",0,$P$19+$Q$19*(WLEF!K53))</f>
        <v>201.74404280309813</v>
      </c>
      <c r="L74" s="38">
        <f>IF('2015 Hourly Load - RC2016'!L54="",0,$P$19+$Q$19*(WLEF!L53))</f>
        <v>207.37874690136101</v>
      </c>
      <c r="M74" s="38">
        <f>IF('2015 Hourly Load - RC2016'!M54="",0,$P$19+$Q$19*(WLEF!M53))</f>
        <v>209.39598691780566</v>
      </c>
      <c r="N74" s="38">
        <f>IF('2015 Hourly Load - RC2016'!N54="",0,$P$19+$Q$19*(WLEF!N53))</f>
        <v>210.51441162088383</v>
      </c>
      <c r="O74" s="38">
        <f>IF('2015 Hourly Load - RC2016'!O54="",0,$P$19+$Q$19*(WLEF!O53))</f>
        <v>210.18251657657521</v>
      </c>
      <c r="P74" s="38">
        <f>IF('2015 Hourly Load - RC2016'!P54="",0,$P$19+$Q$19*(WLEF!P53))</f>
        <v>209.04490259766328</v>
      </c>
      <c r="Q74" s="38">
        <f>IF('2015 Hourly Load - RC2016'!Q54="",0,$P$19+$Q$19*(WLEF!Q53))</f>
        <v>207.27625843768215</v>
      </c>
      <c r="R74" s="38">
        <f>IF('2015 Hourly Load - RC2016'!R54="",0,$P$19+$Q$19*(WLEF!R53))</f>
        <v>205.520020753864</v>
      </c>
      <c r="S74" s="38">
        <f>IF('2015 Hourly Load - RC2016'!S54="",0,$P$19+$Q$19*(WLEF!S53))</f>
        <v>205.56072258426141</v>
      </c>
      <c r="T74" s="38">
        <f>IF('2015 Hourly Load - RC2016'!T54="",0,$P$19+$Q$19*(WLEF!T53))</f>
        <v>220.32616958045645</v>
      </c>
      <c r="U74" s="38">
        <f>IF('2015 Hourly Load - RC2016'!U54="",0,$P$19+$Q$19*(WLEF!U53))</f>
        <v>226.26778886367396</v>
      </c>
      <c r="V74" s="38">
        <f>IF('2015 Hourly Load - RC2016'!V54="",0,$P$19+$Q$19*(WLEF!V53))</f>
        <v>217.24249262583947</v>
      </c>
      <c r="W74" s="38">
        <f>IF('2015 Hourly Load - RC2016'!W54="",0,$P$19+$Q$19*(WLEF!W53))</f>
        <v>202.3458642542879</v>
      </c>
      <c r="X74" s="38">
        <f>IF('2015 Hourly Load - RC2016'!X54="",0,$P$19+$Q$19*(WLEF!X53))</f>
        <v>183.72557196237304</v>
      </c>
      <c r="Y74" s="38">
        <f>IF('2015 Hourly Load - RC2016'!Y54="",0,$P$19+$Q$19*(WLEF!Y53))</f>
        <v>164.34535532742456</v>
      </c>
      <c r="Z74" s="25">
        <f t="shared" si="0"/>
        <v>4472.2974436276227</v>
      </c>
    </row>
    <row r="75" spans="1:26" x14ac:dyDescent="0.25">
      <c r="A75" s="37">
        <v>42049</v>
      </c>
      <c r="B75" s="38">
        <f>IF('2015 Hourly Load - RC2016'!B55="",0,$P$19+$Q$19*(WLEF!B54))</f>
        <v>150.5127173221843</v>
      </c>
      <c r="C75" s="38">
        <f>IF('2015 Hourly Load - RC2016'!C55="",0,$P$19+$Q$19*(WLEF!C54))</f>
        <v>144.13852702388004</v>
      </c>
      <c r="D75" s="38">
        <f>IF('2015 Hourly Load - RC2016'!D55="",0,$P$19+$Q$19*(WLEF!D54))</f>
        <v>142.06412847958032</v>
      </c>
      <c r="E75" s="38">
        <f>IF('2015 Hourly Load - RC2016'!E55="",0,$P$19+$Q$19*(WLEF!E54))</f>
        <v>142.76118674538827</v>
      </c>
      <c r="F75" s="38">
        <f>IF('2015 Hourly Load - RC2016'!F55="",0,$P$19+$Q$19*(WLEF!F54))</f>
        <v>147.3236499022982</v>
      </c>
      <c r="G75" s="38">
        <f>IF('2015 Hourly Load - RC2016'!G55="",0,$P$19+$Q$19*(WLEF!G54))</f>
        <v>163.08769829139868</v>
      </c>
      <c r="H75" s="38">
        <f>IF('2015 Hourly Load - RC2016'!H55="",0,$P$19+$Q$19*(WLEF!H54))</f>
        <v>198.00700283609837</v>
      </c>
      <c r="I75" s="38">
        <f>IF('2015 Hourly Load - RC2016'!I55="",0,$P$19+$Q$19*(WLEF!I54))</f>
        <v>223.44463029517561</v>
      </c>
      <c r="J75" s="38">
        <f>IF('2015 Hourly Load - RC2016'!J55="",0,$P$19+$Q$19*(WLEF!J54))</f>
        <v>222.9224713038264</v>
      </c>
      <c r="K75" s="38">
        <f>IF('2015 Hourly Load - RC2016'!K55="",0,$P$19+$Q$19*(WLEF!K54))</f>
        <v>216.39208873784673</v>
      </c>
      <c r="L75" s="38">
        <f>IF('2015 Hourly Load - RC2016'!L55="",0,$P$19+$Q$19*(WLEF!L54))</f>
        <v>211.22111442897125</v>
      </c>
      <c r="M75" s="38">
        <f>IF('2015 Hourly Load - RC2016'!M55="",0,$P$19+$Q$19*(WLEF!M54))</f>
        <v>202.74791728386435</v>
      </c>
      <c r="N75" s="38">
        <f>IF('2015 Hourly Load - RC2016'!N55="",0,$P$19+$Q$19*(WLEF!N54))</f>
        <v>196.19984425038678</v>
      </c>
      <c r="O75" s="38">
        <f>IF('2015 Hourly Load - RC2016'!O55="",0,$P$19+$Q$19*(WLEF!O54))</f>
        <v>191.82079765873033</v>
      </c>
      <c r="P75" s="38">
        <f>IF('2015 Hourly Load - RC2016'!P55="",0,$P$19+$Q$19*(WLEF!P54))</f>
        <v>189.09424219403817</v>
      </c>
      <c r="Q75" s="38">
        <f>IF('2015 Hourly Load - RC2016'!Q55="",0,$P$19+$Q$19*(WLEF!Q54))</f>
        <v>188.99952874618077</v>
      </c>
      <c r="R75" s="38">
        <f>IF('2015 Hourly Load - RC2016'!R55="",0,$P$19+$Q$19*(WLEF!R54))</f>
        <v>188.92378818213103</v>
      </c>
      <c r="S75" s="38">
        <f>IF('2015 Hourly Load - RC2016'!S55="",0,$P$19+$Q$19*(WLEF!S54))</f>
        <v>190.93998146505407</v>
      </c>
      <c r="T75" s="38">
        <f>IF('2015 Hourly Load - RC2016'!T55="",0,$P$19+$Q$19*(WLEF!T54))</f>
        <v>204.97120276813672</v>
      </c>
      <c r="U75" s="38">
        <f>IF('2015 Hourly Load - RC2016'!U55="",0,$P$19+$Q$19*(WLEF!U54))</f>
        <v>207.80965639472794</v>
      </c>
      <c r="V75" s="38">
        <f>IF('2015 Hourly Load - RC2016'!V55="",0,$P$19+$Q$19*(WLEF!V54))</f>
        <v>198.99510921573801</v>
      </c>
      <c r="W75" s="38">
        <f>IF('2015 Hourly Load - RC2016'!W55="",0,$P$19+$Q$19*(WLEF!W54))</f>
        <v>187.54623738271465</v>
      </c>
      <c r="X75" s="38">
        <f>IF('2015 Hourly Load - RC2016'!X55="",0,$P$19+$Q$19*(WLEF!X54))</f>
        <v>175.35586472311235</v>
      </c>
      <c r="Y75" s="38">
        <f>IF('2015 Hourly Load - RC2016'!Y55="",0,$P$19+$Q$19*(WLEF!Y54))</f>
        <v>161.77431611500845</v>
      </c>
      <c r="Z75" s="25">
        <f t="shared" si="0"/>
        <v>4447.0537017464712</v>
      </c>
    </row>
    <row r="76" spans="1:26" x14ac:dyDescent="0.25">
      <c r="A76" s="37">
        <v>42050</v>
      </c>
      <c r="B76" s="38">
        <f>IF('2015 Hourly Load - RC2016'!B56="",0,$P$19+$Q$19*(WLEF!B55))</f>
        <v>150.8464407952406</v>
      </c>
      <c r="C76" s="38">
        <f>IF('2015 Hourly Load - RC2016'!C56="",0,$P$19+$Q$19*(WLEF!C55))</f>
        <v>144.31178155119471</v>
      </c>
      <c r="D76" s="38">
        <f>IF('2015 Hourly Load - RC2016'!D56="",0,$P$19+$Q$19*(WLEF!D55))</f>
        <v>140.97688855139512</v>
      </c>
      <c r="E76" s="38">
        <f>IF('2015 Hourly Load - RC2016'!E56="",0,$P$19+$Q$19*(WLEF!E55))</f>
        <v>139.77432593168851</v>
      </c>
      <c r="F76" s="38">
        <f>IF('2015 Hourly Load - RC2016'!F56="",0,$P$19+$Q$19*(WLEF!F55))</f>
        <v>140.29018690860372</v>
      </c>
      <c r="G76" s="38">
        <f>IF('2015 Hourly Load - RC2016'!G56="",0,$P$19+$Q$19*(WLEF!G55))</f>
        <v>144.41295824305644</v>
      </c>
      <c r="H76" s="38">
        <f>IF('2015 Hourly Load - RC2016'!H56="",0,$P$19+$Q$19*(WLEF!H55))</f>
        <v>152.88124127622177</v>
      </c>
      <c r="I76" s="38">
        <f>IF('2015 Hourly Load - RC2016'!I56="",0,$P$19+$Q$19*(WLEF!I55))</f>
        <v>165.72991789946957</v>
      </c>
      <c r="J76" s="38">
        <f>IF('2015 Hourly Load - RC2016'!J56="",0,$P$19+$Q$19*(WLEF!J55))</f>
        <v>180.86537261461649</v>
      </c>
      <c r="K76" s="38">
        <f>IF('2015 Hourly Load - RC2016'!K56="",0,$P$19+$Q$19*(WLEF!K55))</f>
        <v>191.18854796601019</v>
      </c>
      <c r="L76" s="38">
        <f>IF('2015 Hourly Load - RC2016'!L56="",0,$P$19+$Q$19*(WLEF!L55))</f>
        <v>197.25884669662361</v>
      </c>
      <c r="M76" s="38">
        <f>IF('2015 Hourly Load - RC2016'!M56="",0,$P$19+$Q$19*(WLEF!M55))</f>
        <v>197.88871188341278</v>
      </c>
      <c r="N76" s="38">
        <f>IF('2015 Hourly Load - RC2016'!N56="",0,$P$19+$Q$19*(WLEF!N55))</f>
        <v>195.06784556067919</v>
      </c>
      <c r="O76" s="38">
        <f>IF('2015 Hourly Load - RC2016'!O56="",0,$P$19+$Q$19*(WLEF!O55))</f>
        <v>192.24331231570494</v>
      </c>
      <c r="P76" s="38">
        <f>IF('2015 Hourly Load - RC2016'!P56="",0,$P$19+$Q$19*(WLEF!P55))</f>
        <v>189.77741698229565</v>
      </c>
      <c r="Q76" s="38">
        <f>IF('2015 Hourly Load - RC2016'!Q56="",0,$P$19+$Q$19*(WLEF!Q55))</f>
        <v>188.86700037239819</v>
      </c>
      <c r="R76" s="38">
        <f>IF('2015 Hourly Load - RC2016'!R56="",0,$P$19+$Q$19*(WLEF!R55))</f>
        <v>188.3565894551171</v>
      </c>
      <c r="S76" s="38">
        <f>IF('2015 Hourly Load - RC2016'!S56="",0,$P$19+$Q$19*(WLEF!S55))</f>
        <v>189.72040271579132</v>
      </c>
      <c r="T76" s="38">
        <f>IF('2015 Hourly Load - RC2016'!T56="",0,$P$19+$Q$19*(WLEF!T55))</f>
        <v>200.52499496915524</v>
      </c>
      <c r="U76" s="38">
        <f>IF('2015 Hourly Load - RC2016'!U56="",0,$P$19+$Q$19*(WLEF!U55))</f>
        <v>203.13048915999047</v>
      </c>
      <c r="V76" s="38">
        <f>IF('2015 Hourly Load - RC2016'!V56="",0,$P$19+$Q$19*(WLEF!V55))</f>
        <v>194.85379274915709</v>
      </c>
      <c r="W76" s="38">
        <f>IF('2015 Hourly Load - RC2016'!W56="",0,$P$19+$Q$19*(WLEF!W55))</f>
        <v>184.33584528351241</v>
      </c>
      <c r="X76" s="38">
        <f>IF('2015 Hourly Load - RC2016'!X56="",0,$P$19+$Q$19*(WLEF!X55))</f>
        <v>172.70398128199994</v>
      </c>
      <c r="Y76" s="38">
        <f>IF('2015 Hourly Load - RC2016'!Y56="",0,$P$19+$Q$19*(WLEF!Y55))</f>
        <v>158.68202960943063</v>
      </c>
      <c r="Z76" s="25">
        <f t="shared" si="0"/>
        <v>4204.6889207727654</v>
      </c>
    </row>
    <row r="77" spans="1:26" x14ac:dyDescent="0.25">
      <c r="A77" s="37">
        <v>42051</v>
      </c>
      <c r="B77" s="38">
        <f>IF('2015 Hourly Load - RC2016'!B57="",0,$P$19+$Q$19*(WLEF!B56))</f>
        <v>147.76820970661379</v>
      </c>
      <c r="C77" s="38">
        <f>IF('2015 Hourly Load - RC2016'!C57="",0,$P$19+$Q$19*(WLEF!C56))</f>
        <v>141.95070550875323</v>
      </c>
      <c r="D77" s="38">
        <f>IF('2015 Hourly Load - RC2016'!D57="",0,$P$19+$Q$19*(WLEF!D56))</f>
        <v>141.20198993718003</v>
      </c>
      <c r="E77" s="38">
        <f>IF('2015 Hourly Load - RC2016'!E57="",0,$P$19+$Q$19*(WLEF!E56))</f>
        <v>141.87987066935719</v>
      </c>
      <c r="F77" s="38">
        <f>IF('2015 Hourly Load - RC2016'!F57="",0,$P$19+$Q$19*(WLEF!F56))</f>
        <v>143.26155136930265</v>
      </c>
      <c r="G77" s="38">
        <f>IF('2015 Hourly Load - RC2016'!G57="",0,$P$19+$Q$19*(WLEF!G56))</f>
        <v>149.47130553472022</v>
      </c>
      <c r="H77" s="38">
        <f>IF('2015 Hourly Load - RC2016'!H57="",0,$P$19+$Q$19*(WLEF!H56))</f>
        <v>161.13793484430161</v>
      </c>
      <c r="I77" s="38">
        <f>IF('2015 Hourly Load - RC2016'!I57="",0,$P$19+$Q$19*(WLEF!I56))</f>
        <v>178.42314956238789</v>
      </c>
      <c r="J77" s="38">
        <f>IF('2015 Hourly Load - RC2016'!J57="",0,$P$19+$Q$19*(WLEF!J56))</f>
        <v>193.61242047118833</v>
      </c>
      <c r="K77" s="38">
        <f>IF('2015 Hourly Load - RC2016'!K57="",0,$P$19+$Q$19*(WLEF!K56))</f>
        <v>198.24376590688661</v>
      </c>
      <c r="L77" s="38">
        <f>IF('2015 Hourly Load - RC2016'!L57="",0,$P$19+$Q$19*(WLEF!L56))</f>
        <v>196.02381940190077</v>
      </c>
      <c r="M77" s="38">
        <f>IF('2015 Hourly Load - RC2016'!M57="",0,$P$19+$Q$19*(WLEF!M56))</f>
        <v>190.93998146505407</v>
      </c>
      <c r="N77" s="38">
        <f>IF('2015 Hourly Load - RC2016'!N57="",0,$P$19+$Q$19*(WLEF!N56))</f>
        <v>188.11127218946757</v>
      </c>
      <c r="O77" s="38">
        <f>IF('2015 Hourly Load - RC2016'!O57="",0,$P$19+$Q$19*(WLEF!O56))</f>
        <v>186.06553468515179</v>
      </c>
      <c r="P77" s="38">
        <f>IF('2015 Hourly Load - RC2016'!P57="",0,$P$19+$Q$19*(WLEF!P56))</f>
        <v>185.13379087975181</v>
      </c>
      <c r="Q77" s="38">
        <f>IF('2015 Hourly Load - RC2016'!Q57="",0,$P$19+$Q$19*(WLEF!Q56))</f>
        <v>185.4687355419166</v>
      </c>
      <c r="R77" s="38">
        <f>IF('2015 Hourly Load - RC2016'!R57="",0,$P$19+$Q$19*(WLEF!R56))</f>
        <v>186.60786761992637</v>
      </c>
      <c r="S77" s="38">
        <f>IF('2015 Hourly Load - RC2016'!S57="",0,$P$19+$Q$19*(WLEF!S56))</f>
        <v>188.75347004428681</v>
      </c>
      <c r="T77" s="38">
        <f>IF('2015 Hourly Load - RC2016'!T57="",0,$P$19+$Q$19*(WLEF!T56))</f>
        <v>201.04382588469221</v>
      </c>
      <c r="U77" s="38">
        <f>IF('2015 Hourly Load - RC2016'!U57="",0,$P$19+$Q$19*(WLEF!U56))</f>
        <v>205.4793256332969</v>
      </c>
      <c r="V77" s="38">
        <f>IF('2015 Hourly Load - RC2016'!V57="",0,$P$19+$Q$19*(WLEF!V56))</f>
        <v>195.75027304159076</v>
      </c>
      <c r="W77" s="38">
        <f>IF('2015 Hourly Load - RC2016'!W57="",0,$P$19+$Q$19*(WLEF!W56))</f>
        <v>183.2828842007018</v>
      </c>
      <c r="X77" s="38">
        <f>IF('2015 Hourly Load - RC2016'!X57="",0,$P$19+$Q$19*(WLEF!X56))</f>
        <v>170.84798603542146</v>
      </c>
      <c r="Y77" s="38">
        <f>IF('2015 Hourly Load - RC2016'!Y57="",0,$P$19+$Q$19*(WLEF!Y56))</f>
        <v>155.49392840510288</v>
      </c>
      <c r="Z77" s="25">
        <f t="shared" si="0"/>
        <v>4215.9535985389521</v>
      </c>
    </row>
    <row r="78" spans="1:26" x14ac:dyDescent="0.25">
      <c r="A78" s="37">
        <v>42052</v>
      </c>
      <c r="B78" s="38">
        <f>IF('2015 Hourly Load - RC2016'!B58="",0,$P$19+$Q$19*(WLEF!B57))</f>
        <v>144.32623033194514</v>
      </c>
      <c r="C78" s="38">
        <f>IF('2015 Hourly Load - RC2016'!C58="",0,$P$19+$Q$19*(WLEF!C57))</f>
        <v>138.66680134787853</v>
      </c>
      <c r="D78" s="38">
        <f>IF('2015 Hourly Load - RC2016'!D58="",0,$P$19+$Q$19*(WLEF!D57))</f>
        <v>136.86285677086465</v>
      </c>
      <c r="E78" s="38">
        <f>IF('2015 Hourly Load - RC2016'!E58="",0,$P$19+$Q$19*(WLEF!E57))</f>
        <v>137.43366874147719</v>
      </c>
      <c r="F78" s="38">
        <f>IF('2015 Hourly Load - RC2016'!F58="",0,$P$19+$Q$19*(WLEF!F57))</f>
        <v>141.04718660436981</v>
      </c>
      <c r="G78" s="38">
        <f>IF('2015 Hourly Load - RC2016'!G58="",0,$P$19+$Q$19*(WLEF!G57))</f>
        <v>151.53158575741014</v>
      </c>
      <c r="H78" s="38">
        <f>IF('2015 Hourly Load - RC2016'!H58="",0,$P$19+$Q$19*(WLEF!H57))</f>
        <v>170.70999166615795</v>
      </c>
      <c r="I78" s="38">
        <f>IF('2015 Hourly Load - RC2016'!I58="",0,$P$19+$Q$19*(WLEF!I57))</f>
        <v>190.15789790756492</v>
      </c>
      <c r="J78" s="38">
        <f>IF('2015 Hourly Load - RC2016'!J58="",0,$P$19+$Q$19*(WLEF!J57))</f>
        <v>201.76407919500306</v>
      </c>
      <c r="K78" s="38">
        <f>IF('2015 Hourly Load - RC2016'!K58="",0,$P$19+$Q$19*(WLEF!K57))</f>
        <v>206.35574940433486</v>
      </c>
      <c r="L78" s="38">
        <f>IF('2015 Hourly Load - RC2016'!L58="",0,$P$19+$Q$19*(WLEF!L57))</f>
        <v>208.44711291573495</v>
      </c>
      <c r="M78" s="38">
        <f>IF('2015 Hourly Load - RC2016'!M58="",0,$P$19+$Q$19*(WLEF!M57))</f>
        <v>208.94173476366993</v>
      </c>
      <c r="N78" s="38">
        <f>IF('2015 Hourly Load - RC2016'!N58="",0,$P$19+$Q$19*(WLEF!N57))</f>
        <v>209.70616979010023</v>
      </c>
      <c r="O78" s="38">
        <f>IF('2015 Hourly Load - RC2016'!O58="",0,$P$19+$Q$19*(WLEF!O57))</f>
        <v>211.11706592975537</v>
      </c>
      <c r="P78" s="38">
        <f>IF('2015 Hourly Load - RC2016'!P58="",0,$P$19+$Q$19*(WLEF!P57))</f>
        <v>212.59848490169924</v>
      </c>
      <c r="Q78" s="38">
        <f>IF('2015 Hourly Load - RC2016'!Q58="",0,$P$19+$Q$19*(WLEF!Q57))</f>
        <v>214.76261736106972</v>
      </c>
      <c r="R78" s="38">
        <f>IF('2015 Hourly Load - RC2016'!R58="",0,$P$19+$Q$19*(WLEF!R57))</f>
        <v>215.90432182025796</v>
      </c>
      <c r="S78" s="38">
        <f>IF('2015 Hourly Load - RC2016'!S58="",0,$P$19+$Q$19*(WLEF!S57))</f>
        <v>216.54071567189652</v>
      </c>
      <c r="T78" s="38">
        <f>IF('2015 Hourly Load - RC2016'!T58="",0,$P$19+$Q$19*(WLEF!T57))</f>
        <v>227.34746681314874</v>
      </c>
      <c r="U78" s="38">
        <f>IF('2015 Hourly Load - RC2016'!U58="",0,$P$19+$Q$19*(WLEF!U57))</f>
        <v>231.0127325645152</v>
      </c>
      <c r="V78" s="38">
        <f>IF('2015 Hourly Load - RC2016'!V58="",0,$P$19+$Q$19*(WLEF!V57))</f>
        <v>216.56195480087672</v>
      </c>
      <c r="W78" s="38">
        <f>IF('2015 Hourly Load - RC2016'!W58="",0,$P$19+$Q$19*(WLEF!W57))</f>
        <v>197.51452226274722</v>
      </c>
      <c r="X78" s="38">
        <f>IF('2015 Hourly Load - RC2016'!X58="",0,$P$19+$Q$19*(WLEF!X57))</f>
        <v>175.94050817009071</v>
      </c>
      <c r="Y78" s="38">
        <f>IF('2015 Hourly Load - RC2016'!Y58="",0,$P$19+$Q$19*(WLEF!Y57))</f>
        <v>156.80219349718604</v>
      </c>
      <c r="Z78" s="25">
        <f t="shared" si="0"/>
        <v>4522.0536489897549</v>
      </c>
    </row>
    <row r="79" spans="1:26" x14ac:dyDescent="0.25">
      <c r="A79" s="37">
        <v>42053</v>
      </c>
      <c r="B79" s="38">
        <f>IF('2015 Hourly Load - RC2016'!B59="",0,$P$19+$Q$19*(WLEF!B58))</f>
        <v>141.99322654188163</v>
      </c>
      <c r="C79" s="38">
        <f>IF('2015 Hourly Load - RC2016'!C59="",0,$P$19+$Q$19*(WLEF!C58))</f>
        <v>134.17207979861175</v>
      </c>
      <c r="D79" s="38">
        <f>IF('2015 Hourly Load - RC2016'!D59="",0,$P$19+$Q$19*(WLEF!D58))</f>
        <v>131.56195582489249</v>
      </c>
      <c r="E79" s="38">
        <f>IF('2015 Hourly Load - RC2016'!E59="",0,$P$19+$Q$19*(WLEF!E58))</f>
        <v>130.89431429370222</v>
      </c>
      <c r="F79" s="38">
        <f>IF('2015 Hourly Load - RC2016'!F59="",0,$P$19+$Q$19*(WLEF!F58))</f>
        <v>133.57895177126119</v>
      </c>
      <c r="G79" s="38">
        <f>IF('2015 Hourly Load - RC2016'!G59="",0,$P$19+$Q$19*(WLEF!G58))</f>
        <v>144.31178155119471</v>
      </c>
      <c r="H79" s="38">
        <f>IF('2015 Hourly Load - RC2016'!H59="",0,$P$19+$Q$19*(WLEF!H58))</f>
        <v>169.13077272443405</v>
      </c>
      <c r="I79" s="38">
        <f>IF('2015 Hourly Load - RC2016'!I59="",0,$P$19+$Q$19*(WLEF!I58))</f>
        <v>186.62659391747172</v>
      </c>
      <c r="J79" s="38">
        <f>IF('2015 Hourly Load - RC2016'!J59="",0,$P$19+$Q$19*(WLEF!J58))</f>
        <v>193.70915525541352</v>
      </c>
      <c r="K79" s="38">
        <f>IF('2015 Hourly Load - RC2016'!K59="",0,$P$19+$Q$19*(WLEF!K58))</f>
        <v>200.84414133595726</v>
      </c>
      <c r="L79" s="38">
        <f>IF('2015 Hourly Load - RC2016'!L59="",0,$P$19+$Q$19*(WLEF!L58))</f>
        <v>207.6864639110326</v>
      </c>
      <c r="M79" s="38">
        <f>IF('2015 Hourly Load - RC2016'!M59="",0,$P$19+$Q$19*(WLEF!M58))</f>
        <v>213.43681109521202</v>
      </c>
      <c r="N79" s="38">
        <f>IF('2015 Hourly Load - RC2016'!N59="",0,$P$19+$Q$19*(WLEF!N58))</f>
        <v>218.54452596306248</v>
      </c>
      <c r="O79" s="38">
        <f>IF('2015 Hourly Load - RC2016'!O59="",0,$P$19+$Q$19*(WLEF!O58))</f>
        <v>224.07686153586252</v>
      </c>
      <c r="P79" s="38">
        <f>IF('2015 Hourly Load - RC2016'!P59="",0,$P$19+$Q$19*(WLEF!P58))</f>
        <v>229.34104125824297</v>
      </c>
      <c r="Q79" s="38">
        <f>IF('2015 Hourly Load - RC2016'!Q59="",0,$P$19+$Q$19*(WLEF!Q58))</f>
        <v>234.42963310983356</v>
      </c>
      <c r="R79" s="38">
        <f>IF('2015 Hourly Load - RC2016'!R59="",0,$P$19+$Q$19*(WLEF!R58))</f>
        <v>236.26631075507441</v>
      </c>
      <c r="S79" s="38">
        <f>IF('2015 Hourly Load - RC2016'!S59="",0,$P$19+$Q$19*(WLEF!S58))</f>
        <v>233.48161461112187</v>
      </c>
      <c r="T79" s="38">
        <f>IF('2015 Hourly Load - RC2016'!T59="",0,$P$19+$Q$19*(WLEF!T58))</f>
        <v>240.9638671183863</v>
      </c>
      <c r="U79" s="38">
        <f>IF('2015 Hourly Load - RC2016'!U59="",0,$P$19+$Q$19*(WLEF!U58))</f>
        <v>244.6558799306531</v>
      </c>
      <c r="V79" s="38">
        <f>IF('2015 Hourly Load - RC2016'!V59="",0,$P$19+$Q$19*(WLEF!V58))</f>
        <v>228.69718355916154</v>
      </c>
      <c r="W79" s="38">
        <f>IF('2015 Hourly Load - RC2016'!W59="",0,$P$19+$Q$19*(WLEF!W58))</f>
        <v>205.76433238370231</v>
      </c>
      <c r="X79" s="38">
        <f>IF('2015 Hourly Load - RC2016'!X59="",0,$P$19+$Q$19*(WLEF!X58))</f>
        <v>183.59635488982704</v>
      </c>
      <c r="Y79" s="38">
        <f>IF('2015 Hourly Load - RC2016'!Y59="",0,$P$19+$Q$19*(WLEF!Y58))</f>
        <v>160.47166966704481</v>
      </c>
      <c r="Z79" s="25">
        <f t="shared" si="0"/>
        <v>4628.2355228030383</v>
      </c>
    </row>
    <row r="80" spans="1:26" x14ac:dyDescent="0.25">
      <c r="A80" s="37">
        <v>42054</v>
      </c>
      <c r="B80" s="38">
        <f>IF('2015 Hourly Load - RC2016'!B60="",0,$P$19+$Q$19*(WLEF!B59))</f>
        <v>144.35513292581862</v>
      </c>
      <c r="C80" s="38">
        <f>IF('2015 Hourly Load - RC2016'!C60="",0,$P$19+$Q$19*(WLEF!C59))</f>
        <v>135.56925517410045</v>
      </c>
      <c r="D80" s="38">
        <f>IF('2015 Hourly Load - RC2016'!D60="",0,$P$19+$Q$19*(WLEF!D59))</f>
        <v>131.81994879864445</v>
      </c>
      <c r="E80" s="38">
        <f>IF('2015 Hourly Load - RC2016'!E60="",0,$P$19+$Q$19*(WLEF!E59))</f>
        <v>130.33292963461435</v>
      </c>
      <c r="F80" s="38">
        <f>IF('2015 Hourly Load - RC2016'!F60="",0,$P$19+$Q$19*(WLEF!F59))</f>
        <v>132.11747022122589</v>
      </c>
      <c r="G80" s="38">
        <f>IF('2015 Hourly Load - RC2016'!G60="",0,$P$19+$Q$19*(WLEF!G59))</f>
        <v>141.72418163895179</v>
      </c>
      <c r="H80" s="38">
        <f>IF('2015 Hourly Load - RC2016'!H60="",0,$P$19+$Q$19*(WLEF!H59))</f>
        <v>164.64464059663734</v>
      </c>
      <c r="I80" s="38">
        <f>IF('2015 Hourly Load - RC2016'!I60="",0,$P$19+$Q$19*(WLEF!I59))</f>
        <v>179.41443891776032</v>
      </c>
      <c r="J80" s="38">
        <f>IF('2015 Hourly Load - RC2016'!J60="",0,$P$19+$Q$19*(WLEF!J59))</f>
        <v>188.71564002124353</v>
      </c>
      <c r="K80" s="38">
        <f>IF('2015 Hourly Load - RC2016'!K60="",0,$P$19+$Q$19*(WLEF!K59))</f>
        <v>199.82835942265413</v>
      </c>
      <c r="L80" s="38">
        <f>IF('2015 Hourly Load - RC2016'!L60="",0,$P$19+$Q$19*(WLEF!L59))</f>
        <v>211.5960362598646</v>
      </c>
      <c r="M80" s="38">
        <f>IF('2015 Hourly Load - RC2016'!M60="",0,$P$19+$Q$19*(WLEF!M59))</f>
        <v>222.07602369950462</v>
      </c>
      <c r="N80" s="38">
        <f>IF('2015 Hourly Load - RC2016'!N60="",0,$P$19+$Q$19*(WLEF!N59))</f>
        <v>230.56602561451427</v>
      </c>
      <c r="O80" s="38">
        <f>IF('2015 Hourly Load - RC2016'!O60="",0,$P$19+$Q$19*(WLEF!O59))</f>
        <v>238.96165963792521</v>
      </c>
      <c r="P80" s="38">
        <f>IF('2015 Hourly Load - RC2016'!P60="",0,$P$19+$Q$19*(WLEF!P59))</f>
        <v>247.18784780142664</v>
      </c>
      <c r="Q80" s="38">
        <f>IF('2015 Hourly Load - RC2016'!Q60="",0,$P$19+$Q$19*(WLEF!Q59))</f>
        <v>255.21430528611</v>
      </c>
      <c r="R80" s="38">
        <f>IF('2015 Hourly Load - RC2016'!R60="",0,$P$19+$Q$19*(WLEF!R59))</f>
        <v>257.19614759298304</v>
      </c>
      <c r="S80" s="38">
        <f>IF('2015 Hourly Load - RC2016'!S60="",0,$P$19+$Q$19*(WLEF!S59))</f>
        <v>252.3582786140505</v>
      </c>
      <c r="T80" s="38">
        <f>IF('2015 Hourly Load - RC2016'!T60="",0,$P$19+$Q$19*(WLEF!T59))</f>
        <v>256.80856095746134</v>
      </c>
      <c r="U80" s="38">
        <f>IF('2015 Hourly Load - RC2016'!U60="",0,$P$19+$Q$19*(WLEF!U59))</f>
        <v>258.82383079999397</v>
      </c>
      <c r="V80" s="38">
        <f>IF('2015 Hourly Load - RC2016'!V60="",0,$P$19+$Q$19*(WLEF!V59))</f>
        <v>242.51445102071847</v>
      </c>
      <c r="W80" s="38">
        <f>IF('2015 Hourly Load - RC2016'!W60="",0,$P$19+$Q$19*(WLEF!W59))</f>
        <v>219.05851238114695</v>
      </c>
      <c r="X80" s="38">
        <f>IF('2015 Hourly Load - RC2016'!X60="",0,$P$19+$Q$19*(WLEF!X59))</f>
        <v>194.19345822312715</v>
      </c>
      <c r="Y80" s="38">
        <f>IF('2015 Hourly Load - RC2016'!Y60="",0,$P$19+$Q$19*(WLEF!Y59))</f>
        <v>169.66131480997262</v>
      </c>
      <c r="Z80" s="25">
        <f t="shared" si="0"/>
        <v>4804.7384500504495</v>
      </c>
    </row>
    <row r="81" spans="1:26" x14ac:dyDescent="0.25">
      <c r="A81" s="37">
        <v>42055</v>
      </c>
      <c r="B81" s="38">
        <f>IF('2015 Hourly Load - RC2016'!B61="",0,$P$19+$Q$19*(WLEF!B60))</f>
        <v>150.95279579861059</v>
      </c>
      <c r="C81" s="38">
        <f>IF('2015 Hourly Load - RC2016'!C61="",0,$P$19+$Q$19*(WLEF!C60))</f>
        <v>141.14567433175219</v>
      </c>
      <c r="D81" s="38">
        <f>IF('2015 Hourly Load - RC2016'!D61="",0,$P$19+$Q$19*(WLEF!D60))</f>
        <v>136.01218700584758</v>
      </c>
      <c r="E81" s="38">
        <f>IF('2015 Hourly Load - RC2016'!E61="",0,$P$19+$Q$19*(WLEF!E60))</f>
        <v>133.36888040527353</v>
      </c>
      <c r="F81" s="38">
        <f>IF('2015 Hourly Load - RC2016'!F61="",0,$P$19+$Q$19*(WLEF!F60))</f>
        <v>134.10600893870503</v>
      </c>
      <c r="G81" s="38">
        <f>IF('2015 Hourly Load - RC2016'!G61="",0,$P$19+$Q$19*(WLEF!G60))</f>
        <v>143.41923321929727</v>
      </c>
      <c r="H81" s="38">
        <f>IF('2015 Hourly Load - RC2016'!H61="",0,$P$19+$Q$19*(WLEF!H60))</f>
        <v>165.72991789946957</v>
      </c>
      <c r="I81" s="38">
        <f>IF('2015 Hourly Load - RC2016'!I61="",0,$P$19+$Q$19*(WLEF!I60))</f>
        <v>181.02927447726825</v>
      </c>
      <c r="J81" s="38">
        <f>IF('2015 Hourly Load - RC2016'!J61="",0,$P$19+$Q$19*(WLEF!J60))</f>
        <v>194.71768300346969</v>
      </c>
      <c r="K81" s="38">
        <f>IF('2015 Hourly Load - RC2016'!K61="",0,$P$19+$Q$19*(WLEF!K60))</f>
        <v>211.82542271100357</v>
      </c>
      <c r="L81" s="38">
        <f>IF('2015 Hourly Load - RC2016'!L61="",0,$P$19+$Q$19*(WLEF!L60))</f>
        <v>229.007835280846</v>
      </c>
      <c r="M81" s="38">
        <f>IF('2015 Hourly Load - RC2016'!M61="",0,$P$19+$Q$19*(WLEF!M60))</f>
        <v>241.28724738808654</v>
      </c>
      <c r="N81" s="38">
        <f>IF('2015 Hourly Load - RC2016'!N61="",0,$P$19+$Q$19*(WLEF!N60))</f>
        <v>252.98025639536121</v>
      </c>
      <c r="O81" s="38">
        <f>IF('2015 Hourly Load - RC2016'!O61="",0,$P$19+$Q$19*(WLEF!O60))</f>
        <v>262.37221130811577</v>
      </c>
      <c r="P81" s="38">
        <f>IF('2015 Hourly Load - RC2016'!P61="",0,$P$19+$Q$19*(WLEF!P60))</f>
        <v>269.12361568307824</v>
      </c>
      <c r="Q81" s="38">
        <f>IF('2015 Hourly Load - RC2016'!Q61="",0,$P$19+$Q$19*(WLEF!Q60))</f>
        <v>275.05656083321867</v>
      </c>
      <c r="R81" s="38">
        <f>IF('2015 Hourly Load - RC2016'!R61="",0,$P$19+$Q$19*(WLEF!R60))</f>
        <v>275.87161733536681</v>
      </c>
      <c r="S81" s="38">
        <f>IF('2015 Hourly Load - RC2016'!S61="",0,$P$19+$Q$19*(WLEF!S60))</f>
        <v>270.22741631109022</v>
      </c>
      <c r="T81" s="38">
        <f>IF('2015 Hourly Load - RC2016'!T61="",0,$P$19+$Q$19*(WLEF!T60))</f>
        <v>276.73949697628893</v>
      </c>
      <c r="U81" s="38">
        <f>IF('2015 Hourly Load - RC2016'!U61="",0,$P$19+$Q$19*(WLEF!U60))</f>
        <v>280.10151530367017</v>
      </c>
      <c r="V81" s="38">
        <f>IF('2015 Hourly Load - RC2016'!V61="",0,$P$19+$Q$19*(WLEF!V60))</f>
        <v>263.94961188583738</v>
      </c>
      <c r="W81" s="38">
        <f>IF('2015 Hourly Load - RC2016'!W61="",0,$P$19+$Q$19*(WLEF!W60))</f>
        <v>241.4259395796978</v>
      </c>
      <c r="X81" s="38">
        <f>IF('2015 Hourly Load - RC2016'!X61="",0,$P$19+$Q$19*(WLEF!X60))</f>
        <v>214.4674183784893</v>
      </c>
      <c r="Y81" s="38">
        <f>IF('2015 Hourly Load - RC2016'!Y61="",0,$P$19+$Q$19*(WLEF!Y60))</f>
        <v>189.15109039224336</v>
      </c>
      <c r="Z81" s="25">
        <f t="shared" si="0"/>
        <v>5134.0689108420884</v>
      </c>
    </row>
    <row r="82" spans="1:26" x14ac:dyDescent="0.25">
      <c r="A82" s="37">
        <v>42056</v>
      </c>
      <c r="B82" s="38">
        <f>IF('2015 Hourly Load - RC2016'!B62="",0,$P$19+$Q$19*(WLEF!B61))</f>
        <v>168.15946692105325</v>
      </c>
      <c r="C82" s="38">
        <f>IF('2015 Hourly Load - RC2016'!C62="",0,$P$19+$Q$19*(WLEF!C61))</f>
        <v>154.66457577084287</v>
      </c>
      <c r="D82" s="38">
        <f>IF('2015 Hourly Load - RC2016'!D62="",0,$P$19+$Q$19*(WLEF!D61))</f>
        <v>148.03567025087193</v>
      </c>
      <c r="E82" s="38">
        <f>IF('2015 Hourly Load - RC2016'!E62="",0,$P$19+$Q$19*(WLEF!E61))</f>
        <v>144.84750362569912</v>
      </c>
      <c r="F82" s="38">
        <f>IF('2015 Hourly Load - RC2016'!F62="",0,$P$19+$Q$19*(WLEF!F61))</f>
        <v>145.03627547423415</v>
      </c>
      <c r="G82" s="38">
        <f>IF('2015 Hourly Load - RC2016'!G62="",0,$P$19+$Q$19*(WLEF!G61))</f>
        <v>153.63838439460983</v>
      </c>
      <c r="H82" s="38">
        <f>IF('2015 Hourly Load - RC2016'!H62="",0,$P$19+$Q$19*(WLEF!H61))</f>
        <v>176.70505726363558</v>
      </c>
      <c r="I82" s="38">
        <f>IF('2015 Hourly Load - RC2016'!I62="",0,$P$19+$Q$19*(WLEF!I61))</f>
        <v>192.99431090702632</v>
      </c>
      <c r="J82" s="38">
        <f>IF('2015 Hourly Load - RC2016'!J62="",0,$P$19+$Q$19*(WLEF!J61))</f>
        <v>214.34100517626598</v>
      </c>
      <c r="K82" s="38">
        <f>IF('2015 Hourly Load - RC2016'!K62="",0,$P$19+$Q$19*(WLEF!K61))</f>
        <v>238.70941111761027</v>
      </c>
      <c r="L82" s="38">
        <f>IF('2015 Hourly Load - RC2016'!L62="",0,$P$19+$Q$19*(WLEF!L61))</f>
        <v>260.92413180530929</v>
      </c>
      <c r="M82" s="38">
        <f>IF('2015 Hourly Load - RC2016'!M62="",0,$P$19+$Q$19*(WLEF!M61))</f>
        <v>278.07059310458311</v>
      </c>
      <c r="N82" s="38">
        <f>IF('2015 Hourly Load - RC2016'!N62="",0,$P$19+$Q$19*(WLEF!N61))</f>
        <v>290.2809988011752</v>
      </c>
      <c r="O82" s="38">
        <f>IF('2015 Hourly Load - RC2016'!O62="",0,$P$19+$Q$19*(WLEF!O61))</f>
        <v>298.36578987273913</v>
      </c>
      <c r="P82" s="38">
        <f>IF('2015 Hourly Load - RC2016'!P62="",0,$P$19+$Q$19*(WLEF!P61))</f>
        <v>299.36359279584286</v>
      </c>
      <c r="Q82" s="38">
        <f>IF('2015 Hourly Load - RC2016'!Q62="",0,$P$19+$Q$19*(WLEF!Q61))</f>
        <v>297.07476485079729</v>
      </c>
      <c r="R82" s="38">
        <f>IF('2015 Hourly Load - RC2016'!R62="",0,$P$19+$Q$19*(WLEF!R61))</f>
        <v>283.88241743112297</v>
      </c>
      <c r="S82" s="38">
        <f>IF('2015 Hourly Load - RC2016'!S62="",0,$P$19+$Q$19*(WLEF!S61))</f>
        <v>273.30494035135274</v>
      </c>
      <c r="T82" s="38">
        <f>IF('2015 Hourly Load - RC2016'!T62="",0,$P$19+$Q$19*(WLEF!T61))</f>
        <v>277.89114288774596</v>
      </c>
      <c r="U82" s="38">
        <f>IF('2015 Hourly Load - RC2016'!U62="",0,$P$19+$Q$19*(WLEF!U61))</f>
        <v>272.06588548101234</v>
      </c>
      <c r="V82" s="38">
        <f>IF('2015 Hourly Load - RC2016'!V62="",0,$P$19+$Q$19*(WLEF!V61))</f>
        <v>254.05943613993867</v>
      </c>
      <c r="W82" s="38">
        <f>IF('2015 Hourly Load - RC2016'!W62="",0,$P$19+$Q$19*(WLEF!W61))</f>
        <v>232.02027648370847</v>
      </c>
      <c r="X82" s="38">
        <f>IF('2015 Hourly Load - RC2016'!X62="",0,$P$19+$Q$19*(WLEF!X61))</f>
        <v>211.86715114543176</v>
      </c>
      <c r="Y82" s="38">
        <f>IF('2015 Hourly Load - RC2016'!Y62="",0,$P$19+$Q$19*(WLEF!Y61))</f>
        <v>188.90485723476252</v>
      </c>
      <c r="Z82" s="25">
        <f t="shared" si="0"/>
        <v>5455.2076392873723</v>
      </c>
    </row>
    <row r="83" spans="1:26" x14ac:dyDescent="0.25">
      <c r="A83" s="37">
        <v>42057</v>
      </c>
      <c r="B83" s="38">
        <f>IF('2015 Hourly Load - RC2016'!B63="",0,$P$19+$Q$19*(WLEF!B62))</f>
        <v>168.99412032122387</v>
      </c>
      <c r="C83" s="38">
        <f>IF('2015 Hourly Load - RC2016'!C63="",0,$P$19+$Q$19*(WLEF!C62))</f>
        <v>154.78945913176545</v>
      </c>
      <c r="D83" s="38">
        <f>IF('2015 Hourly Load - RC2016'!D63="",0,$P$19+$Q$19*(WLEF!D62))</f>
        <v>147.61985535941858</v>
      </c>
      <c r="E83" s="38">
        <f>IF('2015 Hourly Load - RC2016'!E63="",0,$P$19+$Q$19*(WLEF!E62))</f>
        <v>143.21858245500397</v>
      </c>
      <c r="F83" s="38">
        <f>IF('2015 Hourly Load - RC2016'!F63="",0,$P$19+$Q$19*(WLEF!F62))</f>
        <v>142.09250099686278</v>
      </c>
      <c r="G83" s="38">
        <f>IF('2015 Hourly Load - RC2016'!G63="",0,$P$19+$Q$19*(WLEF!G62))</f>
        <v>143.5340384151593</v>
      </c>
      <c r="H83" s="38">
        <f>IF('2015 Hourly Load - RC2016'!H63="",0,$P$19+$Q$19*(WLEF!H62))</f>
        <v>150.19492046999468</v>
      </c>
      <c r="I83" s="38">
        <f>IF('2015 Hourly Load - RC2016'!I63="",0,$P$19+$Q$19*(WLEF!I62))</f>
        <v>162.38042095409463</v>
      </c>
      <c r="J83" s="38">
        <f>IF('2015 Hourly Load - RC2016'!J63="",0,$P$19+$Q$19*(WLEF!J62))</f>
        <v>191.16941740119125</v>
      </c>
      <c r="K83" s="38">
        <f>IF('2015 Hourly Load - RC2016'!K63="",0,$P$19+$Q$19*(WLEF!K62))</f>
        <v>221.01615484643457</v>
      </c>
      <c r="L83" s="38">
        <f>IF('2015 Hourly Load - RC2016'!L63="",0,$P$19+$Q$19*(WLEF!L62))</f>
        <v>244.5858267864831</v>
      </c>
      <c r="M83" s="38">
        <f>IF('2015 Hourly Load - RC2016'!M63="",0,$P$19+$Q$19*(WLEF!M62))</f>
        <v>262.9382987194918</v>
      </c>
      <c r="N83" s="38">
        <f>IF('2015 Hourly Load - RC2016'!N63="",0,$P$19+$Q$19*(WLEF!N62))</f>
        <v>277.91677360063579</v>
      </c>
      <c r="O83" s="38">
        <f>IF('2015 Hourly Load - RC2016'!O63="",0,$P$19+$Q$19*(WLEF!O62))</f>
        <v>286.30944271779765</v>
      </c>
      <c r="P83" s="38">
        <f>IF('2015 Hourly Load - RC2016'!P63="",0,$P$19+$Q$19*(WLEF!P62))</f>
        <v>289.62081440759761</v>
      </c>
      <c r="Q83" s="38">
        <f>IF('2015 Hourly Load - RC2016'!Q63="",0,$P$19+$Q$19*(WLEF!Q62))</f>
        <v>291.10108348237941</v>
      </c>
      <c r="R83" s="38">
        <f>IF('2015 Hourly Load - RC2016'!R63="",0,$P$19+$Q$19*(WLEF!R62))</f>
        <v>285.73399760938599</v>
      </c>
      <c r="S83" s="38">
        <f>IF('2015 Hourly Load - RC2016'!S63="",0,$P$19+$Q$19*(WLEF!S62))</f>
        <v>272.19213513112294</v>
      </c>
      <c r="T83" s="38">
        <f>IF('2015 Hourly Load - RC2016'!T63="",0,$P$19+$Q$19*(WLEF!T62))</f>
        <v>269.95116169553887</v>
      </c>
      <c r="U83" s="38">
        <f>IF('2015 Hourly Load - RC2016'!U63="",0,$P$19+$Q$19*(WLEF!U62))</f>
        <v>264.71613534693819</v>
      </c>
      <c r="V83" s="38">
        <f>IF('2015 Hourly Load - RC2016'!V63="",0,$P$19+$Q$19*(WLEF!V62))</f>
        <v>245.07651583515303</v>
      </c>
      <c r="W83" s="38">
        <f>IF('2015 Hourly Load - RC2016'!W63="",0,$P$19+$Q$19*(WLEF!W62))</f>
        <v>225.27979571242008</v>
      </c>
      <c r="X83" s="38">
        <f>IF('2015 Hourly Load - RC2016'!X63="",0,$P$19+$Q$19*(WLEF!X62))</f>
        <v>205.19464766457457</v>
      </c>
      <c r="Y83" s="38">
        <f>IF('2015 Hourly Load - RC2016'!Y63="",0,$P$19+$Q$19*(WLEF!Y62))</f>
        <v>183.67018315225079</v>
      </c>
      <c r="Z83" s="25">
        <f t="shared" si="0"/>
        <v>5229.2962822129193</v>
      </c>
    </row>
    <row r="84" spans="1:26" x14ac:dyDescent="0.25">
      <c r="A84" s="37">
        <v>42058</v>
      </c>
      <c r="B84" s="38">
        <f>IF('2015 Hourly Load - RC2016'!B64="",0,$P$19+$Q$19*(WLEF!B63))</f>
        <v>164.96114245158554</v>
      </c>
      <c r="C84" s="38">
        <f>IF('2015 Hourly Load - RC2016'!C64="",0,$P$19+$Q$19*(WLEF!C63))</f>
        <v>152.54260956232548</v>
      </c>
      <c r="D84" s="38">
        <f>IF('2015 Hourly Load - RC2016'!D64="",0,$P$19+$Q$19*(WLEF!D63))</f>
        <v>145.09441615349451</v>
      </c>
      <c r="E84" s="38">
        <f>IF('2015 Hourly Load - RC2016'!E64="",0,$P$19+$Q$19*(WLEF!E63))</f>
        <v>140.93472984910113</v>
      </c>
      <c r="F84" s="38">
        <f>IF('2015 Hourly Load - RC2016'!F64="",0,$P$19+$Q$19*(WLEF!F63))</f>
        <v>139.09469309508302</v>
      </c>
      <c r="G84" s="38">
        <f>IF('2015 Hourly Load - RC2016'!G64="",0,$P$19+$Q$19*(WLEF!G63))</f>
        <v>139.76041561481705</v>
      </c>
      <c r="H84" s="38">
        <f>IF('2015 Hourly Load - RC2016'!H64="",0,$P$19+$Q$19*(WLEF!H63))</f>
        <v>143.89349660347446</v>
      </c>
      <c r="I84" s="38">
        <f>IF('2015 Hourly Load - RC2016'!I64="",0,$P$19+$Q$19*(WLEF!I63))</f>
        <v>153.91753010827733</v>
      </c>
      <c r="J84" s="38">
        <f>IF('2015 Hourly Load - RC2016'!J64="",0,$P$19+$Q$19*(WLEF!J63))</f>
        <v>180.17484049747156</v>
      </c>
      <c r="K84" s="38">
        <f>IF('2015 Hourly Load - RC2016'!K64="",0,$P$19+$Q$19*(WLEF!K63))</f>
        <v>209.87175498142011</v>
      </c>
      <c r="L84" s="38">
        <f>IF('2015 Hourly Load - RC2016'!L64="",0,$P$19+$Q$19*(WLEF!L63))</f>
        <v>235.51670613099088</v>
      </c>
      <c r="M84" s="38">
        <f>IF('2015 Hourly Load - RC2016'!M64="",0,$P$19+$Q$19*(WLEF!M63))</f>
        <v>256.30050519060387</v>
      </c>
      <c r="N84" s="38">
        <f>IF('2015 Hourly Load - RC2016'!N64="",0,$P$19+$Q$19*(WLEF!N63))</f>
        <v>281.88392384171453</v>
      </c>
      <c r="O84" s="38">
        <f>IF('2015 Hourly Load - RC2016'!O64="",0,$P$19+$Q$19*(WLEF!O63))</f>
        <v>286.15242262481308</v>
      </c>
      <c r="P84" s="38">
        <f>IF('2015 Hourly Load - RC2016'!P64="",0,$P$19+$Q$19*(WLEF!P63))</f>
        <v>289.83195934642788</v>
      </c>
      <c r="Q84" s="38">
        <f>IF('2015 Hourly Load - RC2016'!Q64="",0,$P$19+$Q$19*(WLEF!Q63))</f>
        <v>293.17165322978326</v>
      </c>
      <c r="R84" s="38">
        <f>IF('2015 Hourly Load - RC2016'!R64="",0,$P$19+$Q$19*(WLEF!R63))</f>
        <v>290.01679923442657</v>
      </c>
      <c r="S84" s="38">
        <f>IF('2015 Hourly Load - RC2016'!S64="",0,$P$19+$Q$19*(WLEF!S63))</f>
        <v>281.39231890121323</v>
      </c>
      <c r="T84" s="38">
        <f>IF('2015 Hourly Load - RC2016'!T64="",0,$P$19+$Q$19*(WLEF!T63))</f>
        <v>281.28890028731365</v>
      </c>
      <c r="U84" s="38">
        <f>IF('2015 Hourly Load - RC2016'!U64="",0,$P$19+$Q$19*(WLEF!U63))</f>
        <v>281.93570695679722</v>
      </c>
      <c r="V84" s="38">
        <f>IF('2015 Hourly Load - RC2016'!V64="",0,$P$19+$Q$19*(WLEF!V63))</f>
        <v>263.40660545184977</v>
      </c>
      <c r="W84" s="38">
        <f>IF('2015 Hourly Load - RC2016'!W64="",0,$P$19+$Q$19*(WLEF!W63))</f>
        <v>234.99533470596924</v>
      </c>
      <c r="X84" s="38">
        <f>IF('2015 Hourly Load - RC2016'!X64="",0,$P$19+$Q$19*(WLEF!X63))</f>
        <v>210.6182168887525</v>
      </c>
      <c r="Y84" s="38">
        <f>IF('2015 Hourly Load - RC2016'!Y64="",0,$P$19+$Q$19*(WLEF!Y63))</f>
        <v>183.67018315225079</v>
      </c>
      <c r="Z84" s="25">
        <f t="shared" si="0"/>
        <v>5240.4268648599555</v>
      </c>
    </row>
    <row r="85" spans="1:26" x14ac:dyDescent="0.25">
      <c r="A85" s="37">
        <v>42059</v>
      </c>
      <c r="B85" s="38">
        <f>IF('2015 Hourly Load - RC2016'!B65="",0,$P$19+$Q$19*(WLEF!B64))</f>
        <v>162.00338301048095</v>
      </c>
      <c r="C85" s="38">
        <f>IF('2015 Hourly Load - RC2016'!C65="",0,$P$19+$Q$19*(WLEF!C64))</f>
        <v>151.40953394486013</v>
      </c>
      <c r="D85" s="38">
        <f>IF('2015 Hourly Load - RC2016'!D65="",0,$P$19+$Q$19*(WLEF!D64))</f>
        <v>144.86201447237949</v>
      </c>
      <c r="E85" s="38">
        <f>IF('2015 Hourly Load - RC2016'!E65="",0,$P$19+$Q$19*(WLEF!E64))</f>
        <v>141.24424425455538</v>
      </c>
      <c r="F85" s="38">
        <f>IF('2015 Hourly Load - RC2016'!F65="",0,$P$19+$Q$19*(WLEF!F64))</f>
        <v>141.68175622090465</v>
      </c>
      <c r="G85" s="38">
        <f>IF('2015 Hourly Load - RC2016'!G65="",0,$P$19+$Q$19*(WLEF!G64))</f>
        <v>150.49756736417106</v>
      </c>
      <c r="H85" s="38">
        <f>IF('2015 Hourly Load - RC2016'!H65="",0,$P$19+$Q$19*(WLEF!H64))</f>
        <v>170.05598451006949</v>
      </c>
      <c r="I85" s="38">
        <f>IF('2015 Hourly Load - RC2016'!I65="",0,$P$19+$Q$19*(WLEF!I64))</f>
        <v>186.10289166516125</v>
      </c>
      <c r="J85" s="38">
        <f>IF('2015 Hourly Load - RC2016'!J65="",0,$P$19+$Q$19*(WLEF!J64))</f>
        <v>202.94919541728763</v>
      </c>
      <c r="K85" s="38">
        <f>IF('2015 Hourly Load - RC2016'!K65="",0,$P$19+$Q$19*(WLEF!K64))</f>
        <v>224.97311285533834</v>
      </c>
      <c r="L85" s="38">
        <f>IF('2015 Hourly Load - RC2016'!L65="",0,$P$19+$Q$19*(WLEF!L64))</f>
        <v>246.78799978982153</v>
      </c>
      <c r="M85" s="38">
        <f>IF('2015 Hourly Load - RC2016'!M65="",0,$P$19+$Q$19*(WLEF!M64))</f>
        <v>263.08611963518075</v>
      </c>
      <c r="N85" s="38">
        <f>IF('2015 Hourly Load - RC2016'!N65="",0,$P$19+$Q$19*(WLEF!N64))</f>
        <v>279.74084179734803</v>
      </c>
      <c r="O85" s="38">
        <f>IF('2015 Hourly Load - RC2016'!O65="",0,$P$19+$Q$19*(WLEF!O64))</f>
        <v>291.52498371930409</v>
      </c>
      <c r="P85" s="38">
        <f>IF('2015 Hourly Load - RC2016'!P65="",0,$P$19+$Q$19*(WLEF!P64))</f>
        <v>298.93182863784574</v>
      </c>
      <c r="Q85" s="38">
        <f>IF('2015 Hourly Load - RC2016'!Q65="",0,$P$19+$Q$19*(WLEF!Q64))</f>
        <v>304.71488288965992</v>
      </c>
      <c r="R85" s="38">
        <f>IF('2015 Hourly Load - RC2016'!R65="",0,$P$19+$Q$19*(WLEF!R64))</f>
        <v>299.55262465030074</v>
      </c>
      <c r="S85" s="38">
        <f>IF('2015 Hourly Load - RC2016'!S65="",0,$P$19+$Q$19*(WLEF!S64))</f>
        <v>291.52498371930409</v>
      </c>
      <c r="T85" s="38">
        <f>IF('2015 Hourly Load - RC2016'!T65="",0,$P$19+$Q$19*(WLEF!T64))</f>
        <v>299.22862036638571</v>
      </c>
      <c r="U85" s="38">
        <f>IF('2015 Hourly Load - RC2016'!U65="",0,$P$19+$Q$19*(WLEF!U64))</f>
        <v>300.79687880036892</v>
      </c>
      <c r="V85" s="38">
        <f>IF('2015 Hourly Load - RC2016'!V65="",0,$P$19+$Q$19*(WLEF!V64))</f>
        <v>275.87161733536681</v>
      </c>
      <c r="W85" s="38">
        <f>IF('2015 Hourly Load - RC2016'!W65="",0,$P$19+$Q$19*(WLEF!W64))</f>
        <v>246.3416845261624</v>
      </c>
      <c r="X85" s="38">
        <f>IF('2015 Hourly Load - RC2016'!X65="",0,$P$19+$Q$19*(WLEF!X64))</f>
        <v>215.10039021669195</v>
      </c>
      <c r="Y85" s="38">
        <f>IF('2015 Hourly Load - RC2016'!Y65="",0,$P$19+$Q$19*(WLEF!Y64))</f>
        <v>186.12157267135234</v>
      </c>
      <c r="Z85" s="25">
        <f t="shared" si="0"/>
        <v>5475.1047124703018</v>
      </c>
    </row>
    <row r="86" spans="1:26" x14ac:dyDescent="0.25">
      <c r="A86" s="37">
        <v>42060</v>
      </c>
      <c r="B86" s="38">
        <f>IF('2015 Hourly Load - RC2016'!B66="",0,$P$19+$Q$19*(WLEF!B65))</f>
        <v>163.74841527775376</v>
      </c>
      <c r="C86" s="38">
        <f>IF('2015 Hourly Load - RC2016'!C66="",0,$P$19+$Q$19*(WLEF!C65))</f>
        <v>151.25712015035361</v>
      </c>
      <c r="D86" s="38">
        <f>IF('2015 Hourly Load - RC2016'!D66="",0,$P$19+$Q$19*(WLEF!D65))</f>
        <v>144.23956280930619</v>
      </c>
      <c r="E86" s="38">
        <f>IF('2015 Hourly Load - RC2016'!E66="",0,$P$19+$Q$19*(WLEF!E65))</f>
        <v>140.52797406723647</v>
      </c>
      <c r="F86" s="38">
        <f>IF('2015 Hourly Load - RC2016'!F66="",0,$P$19+$Q$19*(WLEF!F65))</f>
        <v>140.80834432492765</v>
      </c>
      <c r="G86" s="38">
        <f>IF('2015 Hourly Load - RC2016'!G66="",0,$P$19+$Q$19*(WLEF!G65))</f>
        <v>149.66690295809397</v>
      </c>
      <c r="H86" s="38">
        <f>IF('2015 Hourly Load - RC2016'!H66="",0,$P$19+$Q$19*(WLEF!H65))</f>
        <v>171.7128831567901</v>
      </c>
      <c r="I86" s="38">
        <f>IF('2015 Hourly Load - RC2016'!I66="",0,$P$19+$Q$19*(WLEF!I65))</f>
        <v>185.5059851646418</v>
      </c>
      <c r="J86" s="38">
        <f>IF('2015 Hourly Load - RC2016'!J66="",0,$P$19+$Q$19*(WLEF!J65))</f>
        <v>200.78426868175939</v>
      </c>
      <c r="K86" s="38">
        <f>IF('2015 Hourly Load - RC2016'!K66="",0,$P$19+$Q$19*(WLEF!K65))</f>
        <v>219.44463627367048</v>
      </c>
      <c r="L86" s="38">
        <f>IF('2015 Hourly Load - RC2016'!L66="",0,$P$19+$Q$19*(WLEF!L65))</f>
        <v>237.26862520030363</v>
      </c>
      <c r="M86" s="38">
        <f>IF('2015 Hourly Load - RC2016'!M66="",0,$P$19+$Q$19*(WLEF!M65))</f>
        <v>252.90843185600085</v>
      </c>
      <c r="N86" s="38">
        <f>IF('2015 Hourly Load - RC2016'!N66="",0,$P$19+$Q$19*(WLEF!N65))</f>
        <v>268.44789132260303</v>
      </c>
      <c r="O86" s="38">
        <f>IF('2015 Hourly Load - RC2016'!O66="",0,$P$19+$Q$19*(WLEF!O65))</f>
        <v>282.53169504929889</v>
      </c>
      <c r="P86" s="38">
        <f>IF('2015 Hourly Load - RC2016'!P66="",0,$P$19+$Q$19*(WLEF!P65))</f>
        <v>293.86411106821464</v>
      </c>
      <c r="Q86" s="38">
        <f>IF('2015 Hourly Load - RC2016'!Q66="",0,$P$19+$Q$19*(WLEF!Q65))</f>
        <v>300.6073068045747</v>
      </c>
      <c r="R86" s="38">
        <f>IF('2015 Hourly Load - RC2016'!R66="",0,$P$19+$Q$19*(WLEF!R65))</f>
        <v>298.60828733221911</v>
      </c>
      <c r="S86" s="38">
        <f>IF('2015 Hourly Load - RC2016'!S66="",0,$P$19+$Q$19*(WLEF!S65))</f>
        <v>286.99056094307844</v>
      </c>
      <c r="T86" s="38">
        <f>IF('2015 Hourly Load - RC2016'!T66="",0,$P$19+$Q$19*(WLEF!T65))</f>
        <v>289.30429829426009</v>
      </c>
      <c r="U86" s="38">
        <f>IF('2015 Hourly Load - RC2016'!U66="",0,$P$19+$Q$19*(WLEF!U65))</f>
        <v>289.38340467691734</v>
      </c>
      <c r="V86" s="38">
        <f>IF('2015 Hourly Load - RC2016'!V66="",0,$P$19+$Q$19*(WLEF!V65))</f>
        <v>267.62366667612434</v>
      </c>
      <c r="W86" s="38">
        <f>IF('2015 Hourly Load - RC2016'!W66="",0,$P$19+$Q$19*(WLEF!W65))</f>
        <v>238.64065129322421</v>
      </c>
      <c r="X86" s="38">
        <f>IF('2015 Hourly Load - RC2016'!X66="",0,$P$19+$Q$19*(WLEF!X65))</f>
        <v>210.28618764783857</v>
      </c>
      <c r="Y86" s="38">
        <f>IF('2015 Hourly Load - RC2016'!Y66="",0,$P$19+$Q$19*(WLEF!Y65))</f>
        <v>181.44875209731839</v>
      </c>
      <c r="Z86" s="25">
        <f t="shared" si="0"/>
        <v>5365.6099631265088</v>
      </c>
    </row>
    <row r="87" spans="1:26" x14ac:dyDescent="0.25">
      <c r="A87" s="37">
        <v>42061</v>
      </c>
      <c r="B87" s="38">
        <f>IF('2015 Hourly Load - RC2016'!B67="",0,$P$19+$Q$19*(WLEF!B66))</f>
        <v>159.84052206394597</v>
      </c>
      <c r="C87" s="38">
        <f>IF('2015 Hourly Load - RC2016'!C67="",0,$P$19+$Q$19*(WLEF!C66))</f>
        <v>147.56056058935238</v>
      </c>
      <c r="D87" s="38">
        <f>IF('2015 Hourly Load - RC2016'!D67="",0,$P$19+$Q$19*(WLEF!D66))</f>
        <v>140.51397316765636</v>
      </c>
      <c r="E87" s="38">
        <f>IF('2015 Hourly Load - RC2016'!E67="",0,$P$19+$Q$19*(WLEF!E66))</f>
        <v>137.36555977062699</v>
      </c>
      <c r="F87" s="38">
        <f>IF('2015 Hourly Load - RC2016'!F67="",0,$P$19+$Q$19*(WLEF!F66))</f>
        <v>137.59730137218952</v>
      </c>
      <c r="G87" s="38">
        <f>IF('2015 Hourly Load - RC2016'!G67="",0,$P$19+$Q$19*(WLEF!G66))</f>
        <v>145.1089555169535</v>
      </c>
      <c r="H87" s="38">
        <f>IF('2015 Hourly Load - RC2016'!H67="",0,$P$19+$Q$19*(WLEF!H66))</f>
        <v>165.64618341138595</v>
      </c>
      <c r="I87" s="38">
        <f>IF('2015 Hourly Load - RC2016'!I67="",0,$P$19+$Q$19*(WLEF!I66))</f>
        <v>180.19298136232618</v>
      </c>
      <c r="J87" s="38">
        <f>IF('2015 Hourly Load - RC2016'!J67="",0,$P$19+$Q$19*(WLEF!J66))</f>
        <v>193.11007560861646</v>
      </c>
      <c r="K87" s="38">
        <f>IF('2015 Hourly Load - RC2016'!K67="",0,$P$19+$Q$19*(WLEF!K66))</f>
        <v>208.40593804230377</v>
      </c>
      <c r="L87" s="38">
        <f>IF('2015 Hourly Load - RC2016'!L67="",0,$P$19+$Q$19*(WLEF!L66))</f>
        <v>230.09770546249575</v>
      </c>
      <c r="M87" s="38">
        <f>IF('2015 Hourly Load - RC2016'!M67="",0,$P$19+$Q$19*(WLEF!M66))</f>
        <v>245.45087068538885</v>
      </c>
      <c r="N87" s="38">
        <f>IF('2015 Hourly Load - RC2016'!N67="",0,$P$19+$Q$19*(WLEF!N66))</f>
        <v>259.77475549393995</v>
      </c>
      <c r="O87" s="38">
        <f>IF('2015 Hourly Load - RC2016'!O67="",0,$P$19+$Q$19*(WLEF!O66))</f>
        <v>269.87585475427022</v>
      </c>
      <c r="P87" s="38">
        <f>IF('2015 Hourly Load - RC2016'!P67="",0,$P$19+$Q$19*(WLEF!P66))</f>
        <v>276.45850018819664</v>
      </c>
      <c r="Q87" s="38">
        <f>IF('2015 Hourly Load - RC2016'!Q67="",0,$P$19+$Q$19*(WLEF!Q66))</f>
        <v>277.81426081382216</v>
      </c>
      <c r="R87" s="38">
        <f>IF('2015 Hourly Load - RC2016'!R67="",0,$P$19+$Q$19*(WLEF!R66))</f>
        <v>271.93967776734098</v>
      </c>
      <c r="S87" s="38">
        <f>IF('2015 Hourly Load - RC2016'!S67="",0,$P$19+$Q$19*(WLEF!S66))</f>
        <v>267.92317336973593</v>
      </c>
      <c r="T87" s="38">
        <f>IF('2015 Hourly Load - RC2016'!T67="",0,$P$19+$Q$19*(WLEF!T66))</f>
        <v>278.48107368097448</v>
      </c>
      <c r="U87" s="38">
        <f>IF('2015 Hourly Load - RC2016'!U67="",0,$P$19+$Q$19*(WLEF!U66))</f>
        <v>278.14752550223392</v>
      </c>
      <c r="V87" s="38">
        <f>IF('2015 Hourly Load - RC2016'!V67="",0,$P$19+$Q$19*(WLEF!V66))</f>
        <v>260.23895077780207</v>
      </c>
      <c r="W87" s="38">
        <f>IF('2015 Hourly Load - RC2016'!W67="",0,$P$19+$Q$19*(WLEF!W66))</f>
        <v>236.49382432484015</v>
      </c>
      <c r="X87" s="38">
        <f>IF('2015 Hourly Load - RC2016'!X67="",0,$P$19+$Q$19*(WLEF!X66))</f>
        <v>209.4373228271632</v>
      </c>
      <c r="Y87" s="38">
        <f>IF('2015 Hourly Load - RC2016'!Y67="",0,$P$19+$Q$19*(WLEF!Y66))</f>
        <v>183.54100130631369</v>
      </c>
      <c r="Z87" s="25">
        <f t="shared" si="0"/>
        <v>5161.0165478598756</v>
      </c>
    </row>
    <row r="88" spans="1:26" x14ac:dyDescent="0.25">
      <c r="A88" s="37">
        <v>42062</v>
      </c>
      <c r="B88" s="38">
        <f>IF('2015 Hourly Load - RC2016'!B68="",0,$P$19+$Q$19*(WLEF!B67))</f>
        <v>163.40120420713282</v>
      </c>
      <c r="C88" s="38">
        <f>IF('2015 Hourly Load - RC2016'!C68="",0,$P$19+$Q$19*(WLEF!C67))</f>
        <v>152.74261198926928</v>
      </c>
      <c r="D88" s="38">
        <f>IF('2015 Hourly Load - RC2016'!D68="",0,$P$19+$Q$19*(WLEF!D67))</f>
        <v>147.33844423930736</v>
      </c>
      <c r="E88" s="38">
        <f>IF('2015 Hourly Load - RC2016'!E68="",0,$P$19+$Q$19*(WLEF!E67))</f>
        <v>144.87652699651744</v>
      </c>
      <c r="F88" s="38">
        <f>IF('2015 Hourly Load - RC2016'!F68="",0,$P$19+$Q$19*(WLEF!F67))</f>
        <v>145.64809121760607</v>
      </c>
      <c r="G88" s="38">
        <f>IF('2015 Hourly Load - RC2016'!G68="",0,$P$19+$Q$19*(WLEF!G67))</f>
        <v>154.46186928230165</v>
      </c>
      <c r="H88" s="38">
        <f>IF('2015 Hourly Load - RC2016'!H68="",0,$P$19+$Q$19*(WLEF!H67))</f>
        <v>177.27603698000473</v>
      </c>
      <c r="I88" s="38">
        <f>IF('2015 Hourly Load - RC2016'!I68="",0,$P$19+$Q$19*(WLEF!I67))</f>
        <v>191.07378973895999</v>
      </c>
      <c r="J88" s="38">
        <f>IF('2015 Hourly Load - RC2016'!J68="",0,$P$19+$Q$19*(WLEF!J67))</f>
        <v>199.70914251339173</v>
      </c>
      <c r="K88" s="38">
        <f>IF('2015 Hourly Load - RC2016'!K68="",0,$P$19+$Q$19*(WLEF!K67))</f>
        <v>210.86752063230921</v>
      </c>
      <c r="L88" s="38">
        <f>IF('2015 Hourly Load - RC2016'!L68="",0,$P$19+$Q$19*(WLEF!L67))</f>
        <v>223.59710867179842</v>
      </c>
      <c r="M88" s="38">
        <f>IF('2015 Hourly Load - RC2016'!M68="",0,$P$19+$Q$19*(WLEF!M67))</f>
        <v>220.86507379196479</v>
      </c>
      <c r="N88" s="38">
        <f>IF('2015 Hourly Load - RC2016'!N68="",0,$P$19+$Q$19*(WLEF!N67))</f>
        <v>233.9552539810843</v>
      </c>
      <c r="O88" s="38">
        <f>IF('2015 Hourly Load - RC2016'!O68="",0,$P$19+$Q$19*(WLEF!O67))</f>
        <v>235.7890782710042</v>
      </c>
      <c r="P88" s="38">
        <f>IF('2015 Hourly Load - RC2016'!P68="",0,$P$19+$Q$19*(WLEF!P67))</f>
        <v>235.10860083451388</v>
      </c>
      <c r="Q88" s="38">
        <f>IF('2015 Hourly Load - RC2016'!Q68="",0,$P$19+$Q$19*(WLEF!Q67))</f>
        <v>233.43654468122094</v>
      </c>
      <c r="R88" s="38">
        <f>IF('2015 Hourly Load - RC2016'!R68="",0,$P$19+$Q$19*(WLEF!R67))</f>
        <v>229.8304260836548</v>
      </c>
      <c r="S88" s="38">
        <f>IF('2015 Hourly Load - RC2016'!S68="",0,$P$19+$Q$19*(WLEF!S67))</f>
        <v>235.74366613975963</v>
      </c>
      <c r="T88" s="38">
        <f>IF('2015 Hourly Load - RC2016'!T68="",0,$P$19+$Q$19*(WLEF!T67))</f>
        <v>246.95258437770292</v>
      </c>
      <c r="U88" s="38">
        <f>IF('2015 Hourly Load - RC2016'!U68="",0,$P$19+$Q$19*(WLEF!U67))</f>
        <v>248.9813317530548</v>
      </c>
      <c r="V88" s="38">
        <f>IF('2015 Hourly Load - RC2016'!V68="",0,$P$19+$Q$19*(WLEF!V67))</f>
        <v>235.24457554486713</v>
      </c>
      <c r="W88" s="38">
        <f>IF('2015 Hourly Load - RC2016'!W68="",0,$P$19+$Q$19*(WLEF!W67))</f>
        <v>212.89159377215157</v>
      </c>
      <c r="X88" s="38">
        <f>IF('2015 Hourly Load - RC2016'!X68="",0,$P$19+$Q$19*(WLEF!X67))</f>
        <v>188.84807445740239</v>
      </c>
      <c r="Y88" s="38">
        <f>IF('2015 Hourly Load - RC2016'!Y68="",0,$P$19+$Q$19*(WLEF!Y67))</f>
        <v>167.15982047208377</v>
      </c>
      <c r="Z88" s="25">
        <f t="shared" si="0"/>
        <v>4835.7989706290637</v>
      </c>
    </row>
    <row r="89" spans="1:26" x14ac:dyDescent="0.25">
      <c r="A89" s="37">
        <v>42063</v>
      </c>
      <c r="B89" s="38">
        <f>IF('2015 Hourly Load - RC2016'!B69="",0,$P$19+$Q$19*(WLEF!B68))</f>
        <v>150.64914242989425</v>
      </c>
      <c r="C89" s="38">
        <f>IF('2015 Hourly Load - RC2016'!C69="",0,$P$19+$Q$19*(WLEF!C68))</f>
        <v>141.9790511867146</v>
      </c>
      <c r="D89" s="38">
        <f>IF('2015 Hourly Load - RC2016'!D69="",0,$P$19+$Q$19*(WLEF!D68))</f>
        <v>138.15820208476941</v>
      </c>
      <c r="E89" s="38">
        <f>IF('2015 Hourly Load - RC2016'!E69="",0,$P$19+$Q$19*(WLEF!E68))</f>
        <v>136.98492451926154</v>
      </c>
      <c r="F89" s="38">
        <f>IF('2015 Hourly Load - RC2016'!F69="",0,$P$19+$Q$19*(WLEF!F68))</f>
        <v>138.72192260351892</v>
      </c>
      <c r="G89" s="38">
        <f>IF('2015 Hourly Load - RC2016'!G69="",0,$P$19+$Q$19*(WLEF!G68))</f>
        <v>149.05098163732771</v>
      </c>
      <c r="H89" s="38">
        <f>IF('2015 Hourly Load - RC2016'!H69="",0,$P$19+$Q$19*(WLEF!H68))</f>
        <v>173.77066732262091</v>
      </c>
      <c r="I89" s="38">
        <f>IF('2015 Hourly Load - RC2016'!I69="",0,$P$19+$Q$19*(WLEF!I68))</f>
        <v>189.60641947413697</v>
      </c>
      <c r="J89" s="38">
        <f>IF('2015 Hourly Load - RC2016'!J69="",0,$P$19+$Q$19*(WLEF!J68))</f>
        <v>194.81489586310141</v>
      </c>
      <c r="K89" s="38">
        <f>IF('2015 Hourly Load - RC2016'!K69="",0,$P$19+$Q$19*(WLEF!K68))</f>
        <v>198.06617095811828</v>
      </c>
      <c r="L89" s="38">
        <f>IF('2015 Hourly Load - RC2016'!L69="",0,$P$19+$Q$19*(WLEF!L68))</f>
        <v>200.66456866471779</v>
      </c>
      <c r="M89" s="38">
        <f>IF('2015 Hourly Load - RC2016'!M69="",0,$P$19+$Q$19*(WLEF!M68))</f>
        <v>201.4637094494735</v>
      </c>
      <c r="N89" s="38">
        <f>IF('2015 Hourly Load - RC2016'!N69="",0,$P$19+$Q$19*(WLEF!N68))</f>
        <v>201.6238596782774</v>
      </c>
      <c r="O89" s="38">
        <f>IF('2015 Hourly Load - RC2016'!O69="",0,$P$19+$Q$19*(WLEF!O68))</f>
        <v>202.92906005538629</v>
      </c>
      <c r="P89" s="38">
        <f>IF('2015 Hourly Load - RC2016'!P69="",0,$P$19+$Q$19*(WLEF!P68))</f>
        <v>204.36283923243704</v>
      </c>
      <c r="Q89" s="38">
        <f>IF('2015 Hourly Load - RC2016'!Q69="",0,$P$19+$Q$19*(WLEF!Q68))</f>
        <v>206.37616825656499</v>
      </c>
      <c r="R89" s="38">
        <f>IF('2015 Hourly Load - RC2016'!R69="",0,$P$19+$Q$19*(WLEF!R68))</f>
        <v>207.64541316946134</v>
      </c>
      <c r="S89" s="38">
        <f>IF('2015 Hourly Load - RC2016'!S69="",0,$P$19+$Q$19*(WLEF!S68))</f>
        <v>205.98849690943626</v>
      </c>
      <c r="T89" s="38">
        <f>IF('2015 Hourly Load - RC2016'!T69="",0,$P$19+$Q$19*(WLEF!T68))</f>
        <v>211.82542271100357</v>
      </c>
      <c r="U89" s="38">
        <f>IF('2015 Hourly Load - RC2016'!U69="",0,$P$19+$Q$19*(WLEF!U68))</f>
        <v>215.35400167127978</v>
      </c>
      <c r="V89" s="38">
        <f>IF('2015 Hourly Load - RC2016'!V69="",0,$P$19+$Q$19*(WLEF!V68))</f>
        <v>204.16038687871713</v>
      </c>
      <c r="W89" s="38">
        <f>IF('2015 Hourly Load - RC2016'!W69="",0,$P$19+$Q$19*(WLEF!W68))</f>
        <v>190.17693956713285</v>
      </c>
      <c r="X89" s="38">
        <f>IF('2015 Hourly Load - RC2016'!X69="",0,$P$19+$Q$19*(WLEF!X68))</f>
        <v>174.64965508754946</v>
      </c>
      <c r="Y89" s="38">
        <f>IF('2015 Hourly Load - RC2016'!Y69="",0,$P$19+$Q$19*(WLEF!Y68))</f>
        <v>158.42576777188748</v>
      </c>
      <c r="Z89" s="25">
        <f t="shared" si="0"/>
        <v>4397.448667182789</v>
      </c>
    </row>
    <row r="90" spans="1:26" x14ac:dyDescent="0.25">
      <c r="A90" s="37">
        <v>42064</v>
      </c>
      <c r="B90" s="38">
        <f>IF('2015 Hourly Load - RC2016'!B70="",0,$P$19+$Q$19*(WLEF!B69))</f>
        <v>145.22533081309794</v>
      </c>
      <c r="C90" s="38">
        <f>IF('2015 Hourly Load - RC2016'!C70="",0,$P$19+$Q$19*(WLEF!C69))</f>
        <v>137.542730322631</v>
      </c>
      <c r="D90" s="38">
        <f>IF('2015 Hourly Load - RC2016'!D70="",0,$P$19+$Q$19*(WLEF!D69))</f>
        <v>133.55266936610681</v>
      </c>
      <c r="E90" s="38">
        <f>IF('2015 Hourly Load - RC2016'!E70="",0,$P$19+$Q$19*(WLEF!E69))</f>
        <v>131.85870561699329</v>
      </c>
      <c r="F90" s="38">
        <f>IF('2015 Hourly Load - RC2016'!F70="",0,$P$19+$Q$19*(WLEF!F69))</f>
        <v>132.51988138799285</v>
      </c>
      <c r="G90" s="38">
        <f>IF('2015 Hourly Load - RC2016'!G70="",0,$P$19+$Q$19*(WLEF!G69))</f>
        <v>136.67324367735995</v>
      </c>
      <c r="H90" s="38">
        <f>IF('2015 Hourly Load - RC2016'!H70="",0,$P$19+$Q$19*(WLEF!H69))</f>
        <v>145.1380392762442</v>
      </c>
      <c r="I90" s="38">
        <f>IF('2015 Hourly Load - RC2016'!I70="",0,$P$19+$Q$19*(WLEF!I69))</f>
        <v>157.51632492610742</v>
      </c>
      <c r="J90" s="38">
        <f>IF('2015 Hourly Load - RC2016'!J70="",0,$P$19+$Q$19*(WLEF!J69))</f>
        <v>174.6144150589891</v>
      </c>
      <c r="K90" s="38">
        <f>IF('2015 Hourly Load - RC2016'!K70="",0,$P$19+$Q$19*(WLEF!K69))</f>
        <v>186.79520608097067</v>
      </c>
      <c r="L90" s="38">
        <f>IF('2015 Hourly Load - RC2016'!L70="",0,$P$19+$Q$19*(WLEF!L69))</f>
        <v>194.85379274915709</v>
      </c>
      <c r="M90" s="38">
        <f>IF('2015 Hourly Load - RC2016'!M70="",0,$P$19+$Q$19*(WLEF!M69))</f>
        <v>199.13377876167209</v>
      </c>
      <c r="N90" s="38">
        <f>IF('2015 Hourly Load - RC2016'!N70="",0,$P$19+$Q$19*(WLEF!N69))</f>
        <v>203.29175322061872</v>
      </c>
      <c r="O90" s="38">
        <f>IF('2015 Hourly Load - RC2016'!O70="",0,$P$19+$Q$19*(WLEF!O69))</f>
        <v>207.46076786654032</v>
      </c>
      <c r="P90" s="38">
        <f>IF('2015 Hourly Load - RC2016'!P70="",0,$P$19+$Q$19*(WLEF!P69))</f>
        <v>210.5974524802636</v>
      </c>
      <c r="Q90" s="38">
        <f>IF('2015 Hourly Load - RC2016'!Q70="",0,$P$19+$Q$19*(WLEF!Q69))</f>
        <v>214.67824124546684</v>
      </c>
      <c r="R90" s="38">
        <f>IF('2015 Hourly Load - RC2016'!R70="",0,$P$19+$Q$19*(WLEF!R69))</f>
        <v>215.18490052890013</v>
      </c>
      <c r="S90" s="38">
        <f>IF('2015 Hourly Load - RC2016'!S70="",0,$P$19+$Q$19*(WLEF!S69))</f>
        <v>211.74198597163803</v>
      </c>
      <c r="T90" s="38">
        <f>IF('2015 Hourly Load - RC2016'!T70="",0,$P$19+$Q$19*(WLEF!T69))</f>
        <v>212.0341319814471</v>
      </c>
      <c r="U90" s="38">
        <f>IF('2015 Hourly Load - RC2016'!U70="",0,$P$19+$Q$19*(WLEF!U69))</f>
        <v>216.8594787396446</v>
      </c>
      <c r="V90" s="38">
        <f>IF('2015 Hourly Load - RC2016'!V70="",0,$P$19+$Q$19*(WLEF!V69))</f>
        <v>203.97832318299115</v>
      </c>
      <c r="W90" s="38">
        <f>IF('2015 Hourly Load - RC2016'!W70="",0,$P$19+$Q$19*(WLEF!W69))</f>
        <v>190.29122475114926</v>
      </c>
      <c r="X90" s="38">
        <f>IF('2015 Hourly Load - RC2016'!X70="",0,$P$19+$Q$19*(WLEF!X69))</f>
        <v>175.56825098054196</v>
      </c>
      <c r="Y90" s="38">
        <f>IF('2015 Hourly Load - RC2016'!Y70="",0,$P$19+$Q$19*(WLEF!Y69))</f>
        <v>159.16367800054502</v>
      </c>
      <c r="Z90" s="25">
        <f t="shared" si="0"/>
        <v>4296.2743069870685</v>
      </c>
    </row>
    <row r="91" spans="1:26" x14ac:dyDescent="0.25">
      <c r="A91" s="37">
        <v>42065</v>
      </c>
      <c r="B91" s="38">
        <f>IF('2015 Hourly Load - RC2016'!B71="",0,$P$19+$Q$19*(WLEF!B70))</f>
        <v>145.98438707184079</v>
      </c>
      <c r="C91" s="38">
        <f>IF('2015 Hourly Load - RC2016'!C71="",0,$P$19+$Q$19*(WLEF!C70))</f>
        <v>138.28170405938582</v>
      </c>
      <c r="D91" s="38">
        <f>IF('2015 Hourly Load - RC2016'!D71="",0,$P$19+$Q$19*(WLEF!D70))</f>
        <v>134.13243225029498</v>
      </c>
      <c r="E91" s="38">
        <f>IF('2015 Hourly Load - RC2016'!E71="",0,$P$19+$Q$19*(WLEF!E70))</f>
        <v>130.54944327638674</v>
      </c>
      <c r="F91" s="38">
        <f>IF('2015 Hourly Load - RC2016'!F71="",0,$P$19+$Q$19*(WLEF!F70))</f>
        <v>130.02808862594077</v>
      </c>
      <c r="G91" s="38">
        <f>IF('2015 Hourly Load - RC2016'!G71="",0,$P$19+$Q$19*(WLEF!G70))</f>
        <v>132.01388386156964</v>
      </c>
      <c r="H91" s="38">
        <f>IF('2015 Hourly Load - RC2016'!H71="",0,$P$19+$Q$19*(WLEF!H70))</f>
        <v>137.03922046577912</v>
      </c>
      <c r="I91" s="38">
        <f>IF('2015 Hourly Load - RC2016'!I71="",0,$P$19+$Q$19*(WLEF!I70))</f>
        <v>146.33625057102287</v>
      </c>
      <c r="J91" s="38">
        <f>IF('2015 Hourly Load - RC2016'!J71="",0,$P$19+$Q$19*(WLEF!J70))</f>
        <v>166.46858969386238</v>
      </c>
      <c r="K91" s="38">
        <f>IF('2015 Hourly Load - RC2016'!K71="",0,$P$19+$Q$19*(WLEF!K70))</f>
        <v>185.26398255514403</v>
      </c>
      <c r="L91" s="38">
        <f>IF('2015 Hourly Load - RC2016'!L71="",0,$P$19+$Q$19*(WLEF!L70))</f>
        <v>198.02672386598076</v>
      </c>
      <c r="M91" s="38">
        <f>IF('2015 Hourly Load - RC2016'!M71="",0,$P$19+$Q$19*(WLEF!M70))</f>
        <v>207.70699179800459</v>
      </c>
      <c r="N91" s="38">
        <f>IF('2015 Hourly Load - RC2016'!N71="",0,$P$19+$Q$19*(WLEF!N70))</f>
        <v>215.37514686263626</v>
      </c>
      <c r="O91" s="38">
        <f>IF('2015 Hourly Load - RC2016'!O71="",0,$P$19+$Q$19*(WLEF!O70))</f>
        <v>223.09641694365854</v>
      </c>
      <c r="P91" s="38">
        <f>IF('2015 Hourly Load - RC2016'!P71="",0,$P$19+$Q$19*(WLEF!P70))</f>
        <v>228.60848631286694</v>
      </c>
      <c r="Q91" s="38">
        <f>IF('2015 Hourly Load - RC2016'!Q71="",0,$P$19+$Q$19*(WLEF!Q70))</f>
        <v>233.5266912508531</v>
      </c>
      <c r="R91" s="38">
        <f>IF('2015 Hourly Load - RC2016'!R71="",0,$P$19+$Q$19*(WLEF!R70))</f>
        <v>235.13125909259549</v>
      </c>
      <c r="S91" s="38">
        <f>IF('2015 Hourly Load - RC2016'!S71="",0,$P$19+$Q$19*(WLEF!S70))</f>
        <v>231.34820310962715</v>
      </c>
      <c r="T91" s="38">
        <f>IF('2015 Hourly Load - RC2016'!T71="",0,$P$19+$Q$19*(WLEF!T70))</f>
        <v>232.87373669938768</v>
      </c>
      <c r="U91" s="38">
        <f>IF('2015 Hourly Load - RC2016'!U71="",0,$P$19+$Q$19*(WLEF!U70))</f>
        <v>238.4115609133458</v>
      </c>
      <c r="V91" s="38">
        <f>IF('2015 Hourly Load - RC2016'!V71="",0,$P$19+$Q$19*(WLEF!V70))</f>
        <v>222.87900166844406</v>
      </c>
      <c r="W91" s="38">
        <f>IF('2015 Hourly Load - RC2016'!W71="",0,$P$19+$Q$19*(WLEF!W70))</f>
        <v>203.15064129646754</v>
      </c>
      <c r="X91" s="38">
        <f>IF('2015 Hourly Load - RC2016'!X71="",0,$P$19+$Q$19*(WLEF!X70))</f>
        <v>182.36372132705179</v>
      </c>
      <c r="Y91" s="38">
        <f>IF('2015 Hourly Load - RC2016'!Y71="",0,$P$19+$Q$19*(WLEF!Y70))</f>
        <v>161.69258618871697</v>
      </c>
      <c r="Z91" s="25">
        <f t="shared" si="0"/>
        <v>4460.2891497608634</v>
      </c>
    </row>
    <row r="92" spans="1:26" x14ac:dyDescent="0.25">
      <c r="A92" s="37">
        <v>42066</v>
      </c>
      <c r="B92" s="38">
        <f>IF('2015 Hourly Load - RC2016'!B72="",0,$P$19+$Q$19*(WLEF!B71))</f>
        <v>147.84244978487015</v>
      </c>
      <c r="C92" s="38">
        <f>IF('2015 Hourly Load - RC2016'!C72="",0,$P$19+$Q$19*(WLEF!C71))</f>
        <v>137.3791782098819</v>
      </c>
      <c r="D92" s="38">
        <f>IF('2015 Hourly Load - RC2016'!D72="",0,$P$19+$Q$19*(WLEF!D71))</f>
        <v>132.05271616550897</v>
      </c>
      <c r="E92" s="38">
        <f>IF('2015 Hourly Load - RC2016'!E72="",0,$P$19+$Q$19*(WLEF!E71))</f>
        <v>130.12959493821435</v>
      </c>
      <c r="F92" s="38">
        <f>IF('2015 Hourly Load - RC2016'!F72="",0,$P$19+$Q$19*(WLEF!F71))</f>
        <v>131.22756807863985</v>
      </c>
      <c r="G92" s="38">
        <f>IF('2015 Hourly Load - RC2016'!G72="",0,$P$19+$Q$19*(WLEF!G71))</f>
        <v>139.96924650093416</v>
      </c>
      <c r="H92" s="38">
        <f>IF('2015 Hourly Load - RC2016'!H72="",0,$P$19+$Q$19*(WLEF!H71))</f>
        <v>159.88898129686032</v>
      </c>
      <c r="I92" s="38">
        <f>IF('2015 Hourly Load - RC2016'!I72="",0,$P$19+$Q$19*(WLEF!I71))</f>
        <v>173.92857562938698</v>
      </c>
      <c r="J92" s="38">
        <f>IF('2015 Hourly Load - RC2016'!J72="",0,$P$19+$Q$19*(WLEF!J71))</f>
        <v>187.50862207423995</v>
      </c>
      <c r="K92" s="38">
        <f>IF('2015 Hourly Load - RC2016'!K72="",0,$P$19+$Q$19*(WLEF!K71))</f>
        <v>203.67518563247654</v>
      </c>
      <c r="L92" s="38">
        <f>IF('2015 Hourly Load - RC2016'!L72="",0,$P$19+$Q$19*(WLEF!L71))</f>
        <v>219.68086842913891</v>
      </c>
      <c r="M92" s="38">
        <f>IF('2015 Hourly Load - RC2016'!M72="",0,$P$19+$Q$19*(WLEF!M71))</f>
        <v>231.99784971477106</v>
      </c>
      <c r="N92" s="38">
        <f>IF('2015 Hourly Load - RC2016'!N72="",0,$P$19+$Q$19*(WLEF!N71))</f>
        <v>244.56247909334161</v>
      </c>
      <c r="O92" s="38">
        <f>IF('2015 Hourly Load - RC2016'!O72="",0,$P$19+$Q$19*(WLEF!O71))</f>
        <v>257.19614759298304</v>
      </c>
      <c r="P92" s="38">
        <f>IF('2015 Hourly Load - RC2016'!P72="",0,$P$19+$Q$19*(WLEF!P71))</f>
        <v>265.45946711845124</v>
      </c>
      <c r="Q92" s="38">
        <f>IF('2015 Hourly Load - RC2016'!Q72="",0,$P$19+$Q$19*(WLEF!Q71))</f>
        <v>273.02643458774691</v>
      </c>
      <c r="R92" s="38">
        <f>IF('2015 Hourly Load - RC2016'!R72="",0,$P$19+$Q$19*(WLEF!R71))</f>
        <v>275.31108146980762</v>
      </c>
      <c r="S92" s="38">
        <f>IF('2015 Hourly Load - RC2016'!S72="",0,$P$19+$Q$19*(WLEF!S71))</f>
        <v>269.62494065144955</v>
      </c>
      <c r="T92" s="38">
        <f>IF('2015 Hourly Load - RC2016'!T72="",0,$P$19+$Q$19*(WLEF!T71))</f>
        <v>269.54969913102587</v>
      </c>
      <c r="U92" s="38">
        <f>IF('2015 Hourly Load - RC2016'!U72="",0,$P$19+$Q$19*(WLEF!U71))</f>
        <v>273.10237057560317</v>
      </c>
      <c r="V92" s="38">
        <f>IF('2015 Hourly Load - RC2016'!V72="",0,$P$19+$Q$19*(WLEF!V71))</f>
        <v>251.66587193807487</v>
      </c>
      <c r="W92" s="38">
        <f>IF('2015 Hourly Load - RC2016'!W72="",0,$P$19+$Q$19*(WLEF!W71))</f>
        <v>224.38258153230095</v>
      </c>
      <c r="X92" s="38">
        <f>IF('2015 Hourly Load - RC2016'!X72="",0,$P$19+$Q$19*(WLEF!X71))</f>
        <v>197.14093820426328</v>
      </c>
      <c r="Y92" s="38">
        <f>IF('2015 Hourly Load - RC2016'!Y72="",0,$P$19+$Q$19*(WLEF!Y71))</f>
        <v>170.19346893223272</v>
      </c>
      <c r="Z92" s="25">
        <f t="shared" si="0"/>
        <v>4966.4963172822027</v>
      </c>
    </row>
    <row r="93" spans="1:26" x14ac:dyDescent="0.25">
      <c r="A93" s="37">
        <v>42067</v>
      </c>
      <c r="B93" s="38">
        <f>IF('2015 Hourly Load - RC2016'!B73="",0,$P$19+$Q$19*(WLEF!B72))</f>
        <v>150.96799608035087</v>
      </c>
      <c r="C93" s="38">
        <f>IF('2015 Hourly Load - RC2016'!C73="",0,$P$19+$Q$19*(WLEF!C72))</f>
        <v>139.9135213605698</v>
      </c>
      <c r="D93" s="38">
        <f>IF('2015 Hourly Load - RC2016'!D73="",0,$P$19+$Q$19*(WLEF!D72))</f>
        <v>134.27788040225596</v>
      </c>
      <c r="E93" s="38">
        <f>IF('2015 Hourly Load - RC2016'!E73="",0,$P$19+$Q$19*(WLEF!E72))</f>
        <v>131.53619343158377</v>
      </c>
      <c r="F93" s="38">
        <f>IF('2015 Hourly Load - RC2016'!F73="",0,$P$19+$Q$19*(WLEF!F72))</f>
        <v>132.13042606474195</v>
      </c>
      <c r="G93" s="38">
        <f>IF('2015 Hourly Load - RC2016'!G73="",0,$P$19+$Q$19*(WLEF!G72))</f>
        <v>140.22034176917199</v>
      </c>
      <c r="H93" s="38">
        <f>IF('2015 Hourly Load - RC2016'!H73="",0,$P$19+$Q$19*(WLEF!H72))</f>
        <v>160.24481030573003</v>
      </c>
      <c r="I93" s="38">
        <f>IF('2015 Hourly Load - RC2016'!I73="",0,$P$19+$Q$19*(WLEF!I72))</f>
        <v>174.84359518284737</v>
      </c>
      <c r="J93" s="38">
        <f>IF('2015 Hourly Load - RC2016'!J73="",0,$P$19+$Q$19*(WLEF!J72))</f>
        <v>187.71558930500052</v>
      </c>
      <c r="K93" s="38">
        <f>IF('2015 Hourly Load - RC2016'!K73="",0,$P$19+$Q$19*(WLEF!K72))</f>
        <v>203.69538306030788</v>
      </c>
      <c r="L93" s="38">
        <f>IF('2015 Hourly Load - RC2016'!L73="",0,$P$19+$Q$19*(WLEF!L72))</f>
        <v>218.99421123897304</v>
      </c>
      <c r="M93" s="38">
        <f>IF('2015 Hourly Load - RC2016'!M73="",0,$P$19+$Q$19*(WLEF!M72))</f>
        <v>232.13243549025918</v>
      </c>
      <c r="N93" s="38">
        <f>IF('2015 Hourly Load - RC2016'!N73="",0,$P$19+$Q$19*(WLEF!N72))</f>
        <v>244.49244607866245</v>
      </c>
      <c r="O93" s="38">
        <f>IF('2015 Hourly Load - RC2016'!O73="",0,$P$19+$Q$19*(WLEF!O72))</f>
        <v>256.34885958242035</v>
      </c>
      <c r="P93" s="38">
        <f>IF('2015 Hourly Load - RC2016'!P73="",0,$P$19+$Q$19*(WLEF!P72))</f>
        <v>266.75148519527249</v>
      </c>
      <c r="Q93" s="38">
        <f>IF('2015 Hourly Load - RC2016'!Q73="",0,$P$19+$Q$19*(WLEF!Q72))</f>
        <v>274.64967672585016</v>
      </c>
      <c r="R93" s="38">
        <f>IF('2015 Hourly Load - RC2016'!R73="",0,$P$19+$Q$19*(WLEF!R72))</f>
        <v>276.58620083910239</v>
      </c>
      <c r="S93" s="38">
        <f>IF('2015 Hourly Load - RC2016'!S73="",0,$P$19+$Q$19*(WLEF!S72))</f>
        <v>270.60445425470402</v>
      </c>
      <c r="T93" s="38">
        <f>IF('2015 Hourly Load - RC2016'!T73="",0,$P$19+$Q$19*(WLEF!T72))</f>
        <v>271.20850001462713</v>
      </c>
      <c r="U93" s="38">
        <f>IF('2015 Hourly Load - RC2016'!U73="",0,$P$19+$Q$19*(WLEF!U72))</f>
        <v>273.50761748438663</v>
      </c>
      <c r="V93" s="38">
        <f>IF('2015 Hourly Load - RC2016'!V73="",0,$P$19+$Q$19*(WLEF!V72))</f>
        <v>254.70857447543989</v>
      </c>
      <c r="W93" s="38">
        <f>IF('2015 Hourly Load - RC2016'!W73="",0,$P$19+$Q$19*(WLEF!W72))</f>
        <v>230.38753070976134</v>
      </c>
      <c r="X93" s="38">
        <f>IF('2015 Hourly Load - RC2016'!X73="",0,$P$19+$Q$19*(WLEF!X72))</f>
        <v>202.88879436395626</v>
      </c>
      <c r="Y93" s="38">
        <f>IF('2015 Hourly Load - RC2016'!Y73="",0,$P$19+$Q$19*(WLEF!Y72))</f>
        <v>176.52697836835921</v>
      </c>
      <c r="Z93" s="25">
        <f t="shared" si="0"/>
        <v>5005.3335017843337</v>
      </c>
    </row>
    <row r="94" spans="1:26" x14ac:dyDescent="0.25">
      <c r="A94" s="37">
        <v>42068</v>
      </c>
      <c r="B94" s="38">
        <f>IF('2015 Hourly Load - RC2016'!B74="",0,$P$19+$Q$19*(WLEF!B73))</f>
        <v>156.28065600386529</v>
      </c>
      <c r="C94" s="38">
        <f>IF('2015 Hourly Load - RC2016'!C74="",0,$P$19+$Q$19*(WLEF!C73))</f>
        <v>145.73573502054876</v>
      </c>
      <c r="D94" s="38">
        <f>IF('2015 Hourly Load - RC2016'!D74="",0,$P$19+$Q$19*(WLEF!D73))</f>
        <v>139.98318197966915</v>
      </c>
      <c r="E94" s="38">
        <f>IF('2015 Hourly Load - RC2016'!E74="",0,$P$19+$Q$19*(WLEF!E73))</f>
        <v>137.67920827025426</v>
      </c>
      <c r="F94" s="38">
        <f>IF('2015 Hourly Load - RC2016'!F74="",0,$P$19+$Q$19*(WLEF!F73))</f>
        <v>138.61170693155924</v>
      </c>
      <c r="G94" s="38">
        <f>IF('2015 Hourly Load - RC2016'!G74="",0,$P$19+$Q$19*(WLEF!G73))</f>
        <v>147.249703379116</v>
      </c>
      <c r="H94" s="38">
        <f>IF('2015 Hourly Load - RC2016'!H74="",0,$P$19+$Q$19*(WLEF!H73))</f>
        <v>169.83280129701203</v>
      </c>
      <c r="I94" s="38">
        <f>IF('2015 Hourly Load - RC2016'!I74="",0,$P$19+$Q$19*(WLEF!I73))</f>
        <v>185.13379087975181</v>
      </c>
      <c r="J94" s="38">
        <f>IF('2015 Hourly Load - RC2016'!J74="",0,$P$19+$Q$19*(WLEF!J73))</f>
        <v>197.82958905274714</v>
      </c>
      <c r="K94" s="38">
        <f>IF('2015 Hourly Load - RC2016'!K74="",0,$P$19+$Q$19*(WLEF!K73))</f>
        <v>216.77443835084523</v>
      </c>
      <c r="L94" s="38">
        <f>IF('2015 Hourly Load - RC2016'!L74="",0,$P$19+$Q$19*(WLEF!L73))</f>
        <v>234.22623718623242</v>
      </c>
      <c r="M94" s="38">
        <f>IF('2015 Hourly Load - RC2016'!M74="",0,$P$19+$Q$19*(WLEF!M73))</f>
        <v>250.00035786929186</v>
      </c>
      <c r="N94" s="38">
        <f>IF('2015 Hourly Load - RC2016'!N74="",0,$P$19+$Q$19*(WLEF!N73))</f>
        <v>263.7026901320254</v>
      </c>
      <c r="O94" s="38">
        <f>IF('2015 Hourly Load - RC2016'!O74="",0,$P$19+$Q$19*(WLEF!O73))</f>
        <v>272.79871720688681</v>
      </c>
      <c r="P94" s="38">
        <f>IF('2015 Hourly Load - RC2016'!P74="",0,$P$19+$Q$19*(WLEF!P73))</f>
        <v>276.48403696346264</v>
      </c>
      <c r="Q94" s="38">
        <f>IF('2015 Hourly Load - RC2016'!Q74="",0,$P$19+$Q$19*(WLEF!Q73))</f>
        <v>277.68615757310045</v>
      </c>
      <c r="R94" s="38">
        <f>IF('2015 Hourly Load - RC2016'!R74="",0,$P$19+$Q$19*(WLEF!R73))</f>
        <v>272.95051369700877</v>
      </c>
      <c r="S94" s="38">
        <f>IF('2015 Hourly Load - RC2016'!S74="",0,$P$19+$Q$19*(WLEF!S73))</f>
        <v>266.85105907642924</v>
      </c>
      <c r="T94" s="38">
        <f>IF('2015 Hourly Load - RC2016'!T74="",0,$P$19+$Q$19*(WLEF!T73))</f>
        <v>271.05739799193776</v>
      </c>
      <c r="U94" s="38">
        <f>IF('2015 Hourly Load - RC2016'!U74="",0,$P$19+$Q$19*(WLEF!U73))</f>
        <v>273.17832166057752</v>
      </c>
      <c r="V94" s="38">
        <f>IF('2015 Hourly Load - RC2016'!V74="",0,$P$19+$Q$19*(WLEF!V73))</f>
        <v>256.85698580249567</v>
      </c>
      <c r="W94" s="38">
        <f>IF('2015 Hourly Load - RC2016'!W74="",0,$P$19+$Q$19*(WLEF!W73))</f>
        <v>233.07622679590281</v>
      </c>
      <c r="X94" s="38">
        <f>IF('2015 Hourly Load - RC2016'!X74="",0,$P$19+$Q$19*(WLEF!X73))</f>
        <v>206.47828767957918</v>
      </c>
      <c r="Y94" s="38">
        <f>IF('2015 Hourly Load - RC2016'!Y74="",0,$P$19+$Q$19*(WLEF!Y73))</f>
        <v>179.75806358410375</v>
      </c>
      <c r="Z94" s="25">
        <f t="shared" si="0"/>
        <v>5170.2158643844032</v>
      </c>
    </row>
    <row r="95" spans="1:26" x14ac:dyDescent="0.25">
      <c r="A95" s="37">
        <v>42069</v>
      </c>
      <c r="B95" s="38">
        <f>IF('2015 Hourly Load - RC2016'!B75="",0,$P$19+$Q$19*(WLEF!B74))</f>
        <v>159.85667346412652</v>
      </c>
      <c r="C95" s="38">
        <f>IF('2015 Hourly Load - RC2016'!C75="",0,$P$19+$Q$19*(WLEF!C74))</f>
        <v>149.24596846614716</v>
      </c>
      <c r="D95" s="38">
        <f>IF('2015 Hourly Load - RC2016'!D75="",0,$P$19+$Q$19*(WLEF!D74))</f>
        <v>142.98966988562759</v>
      </c>
      <c r="E95" s="38">
        <f>IF('2015 Hourly Load - RC2016'!E75="",0,$P$19+$Q$19*(WLEF!E74))</f>
        <v>140.44399383161934</v>
      </c>
      <c r="F95" s="38">
        <f>IF('2015 Hourly Load - RC2016'!F75="",0,$P$19+$Q$19*(WLEF!F74))</f>
        <v>140.85045773586734</v>
      </c>
      <c r="G95" s="38">
        <f>IF('2015 Hourly Load - RC2016'!G75="",0,$P$19+$Q$19*(WLEF!G74))</f>
        <v>149.29100568562558</v>
      </c>
      <c r="H95" s="38">
        <f>IF('2015 Hourly Load - RC2016'!H75="",0,$P$19+$Q$19*(WLEF!H74))</f>
        <v>170.74448019372841</v>
      </c>
      <c r="I95" s="38">
        <f>IF('2015 Hourly Load - RC2016'!I75="",0,$P$19+$Q$19*(WLEF!I74))</f>
        <v>185.99084085462368</v>
      </c>
      <c r="J95" s="38">
        <f>IF('2015 Hourly Load - RC2016'!J75="",0,$P$19+$Q$19*(WLEF!J74))</f>
        <v>203.87723539638046</v>
      </c>
      <c r="K95" s="38">
        <f>IF('2015 Hourly Load - RC2016'!K75="",0,$P$19+$Q$19*(WLEF!K74))</f>
        <v>223.53175073135753</v>
      </c>
      <c r="L95" s="38">
        <f>IF('2015 Hourly Load - RC2016'!L75="",0,$P$19+$Q$19*(WLEF!L74))</f>
        <v>238.9387195669724</v>
      </c>
      <c r="M95" s="38">
        <f>IF('2015 Hourly Load - RC2016'!M75="",0,$P$19+$Q$19*(WLEF!M74))</f>
        <v>252.23879750522144</v>
      </c>
      <c r="N95" s="38">
        <f>IF('2015 Hourly Load - RC2016'!N75="",0,$P$19+$Q$19*(WLEF!N74))</f>
        <v>261.36529979042507</v>
      </c>
      <c r="O95" s="38">
        <f>IF('2015 Hourly Load - RC2016'!O75="",0,$P$19+$Q$19*(WLEF!O74))</f>
        <v>259.48189153229231</v>
      </c>
      <c r="P95" s="38">
        <f>IF('2015 Hourly Load - RC2016'!P75="",0,$P$19+$Q$19*(WLEF!P74))</f>
        <v>255.23840615769893</v>
      </c>
      <c r="Q95" s="38">
        <f>IF('2015 Hourly Load - RC2016'!Q75="",0,$P$19+$Q$19*(WLEF!Q74))</f>
        <v>230.8116314028652</v>
      </c>
      <c r="R95" s="38">
        <f>IF('2015 Hourly Load - RC2016'!R75="",0,$P$19+$Q$19*(WLEF!R74))</f>
        <v>219.55198936429264</v>
      </c>
      <c r="S95" s="38">
        <f>IF('2015 Hourly Load - RC2016'!S75="",0,$P$19+$Q$19*(WLEF!S74))</f>
        <v>221.38340818006196</v>
      </c>
      <c r="T95" s="38">
        <f>IF('2015 Hourly Load - RC2016'!T75="",0,$P$19+$Q$19*(WLEF!T74))</f>
        <v>234.24883002346894</v>
      </c>
      <c r="U95" s="38">
        <f>IF('2015 Hourly Load - RC2016'!U75="",0,$P$19+$Q$19*(WLEF!U74))</f>
        <v>236.92656224695475</v>
      </c>
      <c r="V95" s="38">
        <f>IF('2015 Hourly Load - RC2016'!V75="",0,$P$19+$Q$19*(WLEF!V74))</f>
        <v>224.71050351836294</v>
      </c>
      <c r="W95" s="38">
        <f>IF('2015 Hourly Load - RC2016'!W75="",0,$P$19+$Q$19*(WLEF!W74))</f>
        <v>206.19245897496612</v>
      </c>
      <c r="X95" s="38">
        <f>IF('2015 Hourly Load - RC2016'!X75="",0,$P$19+$Q$19*(WLEF!X74))</f>
        <v>186.19631347069236</v>
      </c>
      <c r="Y95" s="38">
        <f>IF('2015 Hourly Load - RC2016'!Y75="",0,$P$19+$Q$19*(WLEF!Y74))</f>
        <v>165.54575738178528</v>
      </c>
      <c r="Z95" s="25">
        <f t="shared" si="0"/>
        <v>4859.6526453611641</v>
      </c>
    </row>
    <row r="96" spans="1:26" x14ac:dyDescent="0.25">
      <c r="A96" s="37">
        <v>42070</v>
      </c>
      <c r="B96" s="38">
        <f>IF('2015 Hourly Load - RC2016'!B76="",0,$P$19+$Q$19*(WLEF!B75))</f>
        <v>149.45627132127902</v>
      </c>
      <c r="C96" s="38">
        <f>IF('2015 Hourly Load - RC2016'!C76="",0,$P$19+$Q$19*(WLEF!C75))</f>
        <v>140.34609321438529</v>
      </c>
      <c r="D96" s="38">
        <f>IF('2015 Hourly Load - RC2016'!D76="",0,$P$19+$Q$19*(WLEF!D75))</f>
        <v>136.74092489653066</v>
      </c>
      <c r="E96" s="38">
        <f>IF('2015 Hourly Load - RC2016'!E76="",0,$P$19+$Q$19*(WLEF!E75))</f>
        <v>135.1148117898021</v>
      </c>
      <c r="F96" s="38">
        <f>IF('2015 Hourly Load - RC2016'!F76="",0,$P$19+$Q$19*(WLEF!F75))</f>
        <v>136.61912889625955</v>
      </c>
      <c r="G96" s="38">
        <f>IF('2015 Hourly Load - RC2016'!G76="",0,$P$19+$Q$19*(WLEF!G75))</f>
        <v>145.77957956769728</v>
      </c>
      <c r="H96" s="38">
        <f>IF('2015 Hourly Load - RC2016'!H76="",0,$P$19+$Q$19*(WLEF!H75))</f>
        <v>167.70127693527979</v>
      </c>
      <c r="I96" s="38">
        <f>IF('2015 Hourly Load - RC2016'!I76="",0,$P$19+$Q$19*(WLEF!I75))</f>
        <v>182.69413685378657</v>
      </c>
      <c r="J96" s="38">
        <f>IF('2015 Hourly Load - RC2016'!J76="",0,$P$19+$Q$19*(WLEF!J75))</f>
        <v>197.21953715600657</v>
      </c>
      <c r="K96" s="38">
        <f>IF('2015 Hourly Load - RC2016'!K76="",0,$P$19+$Q$19*(WLEF!K75))</f>
        <v>209.89246067889414</v>
      </c>
      <c r="L96" s="38">
        <f>IF('2015 Hourly Load - RC2016'!L76="",0,$P$19+$Q$19*(WLEF!L75))</f>
        <v>220.73564116612147</v>
      </c>
      <c r="M96" s="38">
        <f>IF('2015 Hourly Load - RC2016'!M76="",0,$P$19+$Q$19*(WLEF!M75))</f>
        <v>225.76239018960212</v>
      </c>
      <c r="N96" s="38">
        <f>IF('2015 Hourly Load - RC2016'!N76="",0,$P$19+$Q$19*(WLEF!N75))</f>
        <v>228.40901563997181</v>
      </c>
      <c r="O96" s="38">
        <f>IF('2015 Hourly Load - RC2016'!O76="",0,$P$19+$Q$19*(WLEF!O75))</f>
        <v>228.65283158109918</v>
      </c>
      <c r="P96" s="38">
        <f>IF('2015 Hourly Load - RC2016'!P76="",0,$P$19+$Q$19*(WLEF!P75))</f>
        <v>228.43117233824103</v>
      </c>
      <c r="Q96" s="38">
        <f>IF('2015 Hourly Load - RC2016'!Q76="",0,$P$19+$Q$19*(WLEF!Q75))</f>
        <v>228.63065810825429</v>
      </c>
      <c r="R96" s="38">
        <f>IF('2015 Hourly Load - RC2016'!R76="",0,$P$19+$Q$19*(WLEF!R75))</f>
        <v>226.7079872783163</v>
      </c>
      <c r="S96" s="38">
        <f>IF('2015 Hourly Load - RC2016'!S76="",0,$P$19+$Q$19*(WLEF!S75))</f>
        <v>221.59966600955545</v>
      </c>
      <c r="T96" s="38">
        <f>IF('2015 Hourly Load - RC2016'!T76="",0,$P$19+$Q$19*(WLEF!T75))</f>
        <v>224.18600950608106</v>
      </c>
      <c r="U96" s="38">
        <f>IF('2015 Hourly Load - RC2016'!U76="",0,$P$19+$Q$19*(WLEF!U75))</f>
        <v>226.04794127498781</v>
      </c>
      <c r="V96" s="38">
        <f>IF('2015 Hourly Load - RC2016'!V76="",0,$P$19+$Q$19*(WLEF!V75))</f>
        <v>215.41744227772193</v>
      </c>
      <c r="W96" s="38">
        <f>IF('2015 Hourly Load - RC2016'!W76="",0,$P$19+$Q$19*(WLEF!W75))</f>
        <v>197.98728348367348</v>
      </c>
      <c r="X96" s="38">
        <f>IF('2015 Hourly Load - RC2016'!X76="",0,$P$19+$Q$19*(WLEF!X75))</f>
        <v>180.77437473526919</v>
      </c>
      <c r="Y96" s="38">
        <f>IF('2015 Hourly Load - RC2016'!Y76="",0,$P$19+$Q$19*(WLEF!Y75))</f>
        <v>160.65014695849328</v>
      </c>
      <c r="Z96" s="25">
        <f t="shared" ref="Z96:Z159" si="1">SUM(B96:Y96)</f>
        <v>4615.556781857309</v>
      </c>
    </row>
    <row r="97" spans="1:26" x14ac:dyDescent="0.25">
      <c r="A97" s="37">
        <v>42071</v>
      </c>
      <c r="B97" s="38">
        <f>IF('2015 Hourly Load - RC2016'!B77="",0,$P$19+$Q$19*(WLEF!B76))</f>
        <v>148.31857934059025</v>
      </c>
      <c r="C97" s="38">
        <f>IF('2015 Hourly Load - RC2016'!C77="",0,$P$19+$Q$19*(WLEF!C76))</f>
        <v>139.82998397375025</v>
      </c>
      <c r="D97" s="38">
        <f>IF('2015 Hourly Load - RC2016'!D77="",0,$P$19+$Q$19*(WLEF!D76))</f>
        <v>136.10637708694424</v>
      </c>
      <c r="E97" s="38">
        <f>IF('2015 Hourly Load - RC2016'!E77="",0,$P$19+$Q$19*(WLEF!E76))</f>
        <v>134.76860467753477</v>
      </c>
      <c r="F97" s="38">
        <f>IF('2015 Hourly Load - RC2016'!F77="",0,$P$19+$Q$19*(WLEF!F76))</f>
        <v>135.78378186738516</v>
      </c>
      <c r="G97" s="38">
        <f>IF('2015 Hourly Load - RC2016'!G77="",0,$P$19+$Q$19*(WLEF!G76))</f>
        <v>139.28846292843792</v>
      </c>
      <c r="H97" s="38">
        <f>IF('2015 Hourly Load - RC2016'!H77="",0,$P$19+$Q$19*(WLEF!H76))</f>
        <v>148.63197286666741</v>
      </c>
      <c r="I97" s="38">
        <f>IF('2015 Hourly Load - RC2016'!I77="",0,$P$19+$Q$19*(WLEF!I76))</f>
        <v>162.82416299784649</v>
      </c>
      <c r="J97" s="38">
        <f>IF('2015 Hourly Load - RC2016'!J77="",0,$P$19+$Q$19*(WLEF!J76))</f>
        <v>178.99928242840184</v>
      </c>
      <c r="K97" s="38">
        <f>IF('2015 Hourly Load - RC2016'!K77="",0,$P$19+$Q$19*(WLEF!K76))</f>
        <v>188.88592796485159</v>
      </c>
      <c r="L97" s="38">
        <f>IF('2015 Hourly Load - RC2016'!L77="",0,$P$19+$Q$19*(WLEF!L76))</f>
        <v>191.8016117378117</v>
      </c>
      <c r="M97" s="38">
        <f>IF('2015 Hourly Load - RC2016'!M77="",0,$P$19+$Q$19*(WLEF!M76))</f>
        <v>191.57151152847814</v>
      </c>
      <c r="N97" s="38">
        <f>IF('2015 Hourly Load - RC2016'!N77="",0,$P$19+$Q$19*(WLEF!N76))</f>
        <v>191.09291191649112</v>
      </c>
      <c r="O97" s="38">
        <f>IF('2015 Hourly Load - RC2016'!O77="",0,$P$19+$Q$19*(WLEF!O76))</f>
        <v>190.90176562677047</v>
      </c>
      <c r="P97" s="38">
        <f>IF('2015 Hourly Load - RC2016'!P77="",0,$P$19+$Q$19*(WLEF!P76))</f>
        <v>192.37791905941256</v>
      </c>
      <c r="Q97" s="38">
        <f>IF('2015 Hourly Load - RC2016'!Q77="",0,$P$19+$Q$19*(WLEF!Q76))</f>
        <v>194.5816554532031</v>
      </c>
      <c r="R97" s="38">
        <f>IF('2015 Hourly Load - RC2016'!R77="",0,$P$19+$Q$19*(WLEF!R76))</f>
        <v>195.769801163853</v>
      </c>
      <c r="S97" s="38">
        <f>IF('2015 Hourly Load - RC2016'!S77="",0,$P$19+$Q$19*(WLEF!S76))</f>
        <v>194.67880960181995</v>
      </c>
      <c r="T97" s="38">
        <f>IF('2015 Hourly Load - RC2016'!T77="",0,$P$19+$Q$19*(WLEF!T76))</f>
        <v>198.02672386598076</v>
      </c>
      <c r="U97" s="38">
        <f>IF('2015 Hourly Load - RC2016'!U77="",0,$P$19+$Q$19*(WLEF!U76))</f>
        <v>204.0592236065159</v>
      </c>
      <c r="V97" s="38">
        <f>IF('2015 Hourly Load - RC2016'!V77="",0,$P$19+$Q$19*(WLEF!V76))</f>
        <v>193.76721625543945</v>
      </c>
      <c r="W97" s="38">
        <f>IF('2015 Hourly Load - RC2016'!W77="",0,$P$19+$Q$19*(WLEF!W76))</f>
        <v>181.94231463079996</v>
      </c>
      <c r="X97" s="38">
        <f>IF('2015 Hourly Load - RC2016'!X77="",0,$P$19+$Q$19*(WLEF!X76))</f>
        <v>168.29546176089733</v>
      </c>
      <c r="Y97" s="38">
        <f>IF('2015 Hourly Load - RC2016'!Y77="",0,$P$19+$Q$19*(WLEF!Y76))</f>
        <v>155.52531699109016</v>
      </c>
      <c r="Z97" s="25">
        <f t="shared" si="1"/>
        <v>4157.829379330974</v>
      </c>
    </row>
    <row r="98" spans="1:26" x14ac:dyDescent="0.25">
      <c r="A98" s="37">
        <v>42072</v>
      </c>
      <c r="B98" s="38">
        <f>IF('2015 Hourly Load - RC2016'!B78="",0,$P$19+$Q$19*(WLEF!B77))</f>
        <v>142.29129649308737</v>
      </c>
      <c r="C98" s="38">
        <f>IF('2015 Hourly Load - RC2016'!C78="",0,$P$19+$Q$19*(WLEF!C77))</f>
        <v>82.091719235079566</v>
      </c>
      <c r="D98" s="38">
        <f>IF('2015 Hourly Load - RC2016'!D78="",0,$P$19+$Q$19*(WLEF!D77))</f>
        <v>135.39526843655796</v>
      </c>
      <c r="E98" s="38">
        <f>IF('2015 Hourly Load - RC2016'!E78="",0,$P$19+$Q$19*(WLEF!E77))</f>
        <v>131.83286606063649</v>
      </c>
      <c r="F98" s="38">
        <f>IF('2015 Hourly Load - RC2016'!F78="",0,$P$19+$Q$19*(WLEF!F77))</f>
        <v>130.60045811590393</v>
      </c>
      <c r="G98" s="38">
        <f>IF('2015 Hourly Load - RC2016'!G78="",0,$P$19+$Q$19*(WLEF!G77))</f>
        <v>132.20819635244732</v>
      </c>
      <c r="H98" s="38">
        <f>IF('2015 Hourly Load - RC2016'!H78="",0,$P$19+$Q$19*(WLEF!H77))</f>
        <v>136.8764131441896</v>
      </c>
      <c r="I98" s="38">
        <f>IF('2015 Hourly Load - RC2016'!I78="",0,$P$19+$Q$19*(WLEF!I77))</f>
        <v>143.99433277145016</v>
      </c>
      <c r="J98" s="38">
        <f>IF('2015 Hourly Load - RC2016'!J78="",0,$P$19+$Q$19*(WLEF!J77))</f>
        <v>155.13344193529937</v>
      </c>
      <c r="K98" s="38">
        <f>IF('2015 Hourly Load - RC2016'!K78="",0,$P$19+$Q$19*(WLEF!K77))</f>
        <v>170.07316419173839</v>
      </c>
      <c r="L98" s="38">
        <f>IF('2015 Hourly Load - RC2016'!L78="",0,$P$19+$Q$19*(WLEF!L77))</f>
        <v>183.22761616752436</v>
      </c>
      <c r="M98" s="38">
        <f>IF('2015 Hourly Load - RC2016'!M78="",0,$P$19+$Q$19*(WLEF!M77))</f>
        <v>189.2837948990705</v>
      </c>
      <c r="N98" s="38">
        <f>IF('2015 Hourly Load - RC2016'!N78="",0,$P$19+$Q$19*(WLEF!N77))</f>
        <v>197.7507820962656</v>
      </c>
      <c r="O98" s="38">
        <f>IF('2015 Hourly Load - RC2016'!O78="",0,$P$19+$Q$19*(WLEF!O77))</f>
        <v>202.56691038640543</v>
      </c>
      <c r="P98" s="38">
        <f>IF('2015 Hourly Load - RC2016'!P78="",0,$P$19+$Q$19*(WLEF!P77))</f>
        <v>206.15165314219962</v>
      </c>
      <c r="Q98" s="38">
        <f>IF('2015 Hourly Load - RC2016'!Q78="",0,$P$19+$Q$19*(WLEF!Q77))</f>
        <v>211.45016874351199</v>
      </c>
      <c r="R98" s="38">
        <f>IF('2015 Hourly Load - RC2016'!R78="",0,$P$19+$Q$19*(WLEF!R77))</f>
        <v>217.02964003520628</v>
      </c>
      <c r="S98" s="38">
        <f>IF('2015 Hourly Load - RC2016'!S78="",0,$P$19+$Q$19*(WLEF!S77))</f>
        <v>219.74533060723923</v>
      </c>
      <c r="T98" s="38">
        <f>IF('2015 Hourly Load - RC2016'!T78="",0,$P$19+$Q$19*(WLEF!T77))</f>
        <v>215.69252602789174</v>
      </c>
      <c r="U98" s="38">
        <f>IF('2015 Hourly Load - RC2016'!U78="",0,$P$19+$Q$19*(WLEF!U77))</f>
        <v>216.8594787396446</v>
      </c>
      <c r="V98" s="38">
        <f>IF('2015 Hourly Load - RC2016'!V78="",0,$P$19+$Q$19*(WLEF!V77))</f>
        <v>223.31399996462972</v>
      </c>
      <c r="W98" s="38">
        <f>IF('2015 Hourly Load - RC2016'!W78="",0,$P$19+$Q$19*(WLEF!W77))</f>
        <v>207.54281567104061</v>
      </c>
      <c r="X98" s="38">
        <f>IF('2015 Hourly Load - RC2016'!X78="",0,$P$19+$Q$19*(WLEF!X77))</f>
        <v>188.3565894551171</v>
      </c>
      <c r="Y98" s="38">
        <f>IF('2015 Hourly Load - RC2016'!Y78="",0,$P$19+$Q$19*(WLEF!Y77))</f>
        <v>163.69876840488223</v>
      </c>
      <c r="Z98" s="25">
        <f t="shared" si="1"/>
        <v>4203.1672310770191</v>
      </c>
    </row>
    <row r="99" spans="1:26" x14ac:dyDescent="0.25">
      <c r="A99" s="37">
        <v>42073</v>
      </c>
      <c r="B99" s="38">
        <f>IF('2015 Hourly Load - RC2016'!B79="",0,$P$19+$Q$19*(WLEF!B78))</f>
        <v>145.70651370973758</v>
      </c>
      <c r="C99" s="38">
        <f>IF('2015 Hourly Load - RC2016'!C79="",0,$P$19+$Q$19*(WLEF!C78))</f>
        <v>134.99484254082111</v>
      </c>
      <c r="D99" s="38">
        <f>IF('2015 Hourly Load - RC2016'!D79="",0,$P$19+$Q$19*(WLEF!D78))</f>
        <v>130.15498829085843</v>
      </c>
      <c r="E99" s="38">
        <f>IF('2015 Hourly Load - RC2016'!E79="",0,$P$19+$Q$19*(WLEF!E78))</f>
        <v>128.69326518693353</v>
      </c>
      <c r="F99" s="38">
        <f>IF('2015 Hourly Load - RC2016'!F79="",0,$P$19+$Q$19*(WLEF!F78))</f>
        <v>130.40929085796373</v>
      </c>
      <c r="G99" s="38">
        <f>IF('2015 Hourly Load - RC2016'!G79="",0,$P$19+$Q$19*(WLEF!G78))</f>
        <v>138.51535628511675</v>
      </c>
      <c r="H99" s="38">
        <f>IF('2015 Hourly Load - RC2016'!H79="",0,$P$19+$Q$19*(WLEF!H78))</f>
        <v>158.28180920224571</v>
      </c>
      <c r="I99" s="38">
        <f>IF('2015 Hourly Load - RC2016'!I79="",0,$P$19+$Q$19*(WLEF!I78))</f>
        <v>174.73778451445776</v>
      </c>
      <c r="J99" s="38">
        <f>IF('2015 Hourly Load - RC2016'!J79="",0,$P$19+$Q$19*(WLEF!J78))</f>
        <v>179.95728096090636</v>
      </c>
      <c r="K99" s="38">
        <f>IF('2015 Hourly Load - RC2016'!K79="",0,$P$19+$Q$19*(WLEF!K78))</f>
        <v>190.59628047439134</v>
      </c>
      <c r="L99" s="38">
        <f>IF('2015 Hourly Load - RC2016'!L79="",0,$P$19+$Q$19*(WLEF!L78))</f>
        <v>204.09968388302372</v>
      </c>
      <c r="M99" s="38">
        <f>IF('2015 Hourly Load - RC2016'!M79="",0,$P$19+$Q$19*(WLEF!M78))</f>
        <v>212.57756113474153</v>
      </c>
      <c r="N99" s="38">
        <f>IF('2015 Hourly Load - RC2016'!N79="",0,$P$19+$Q$19*(WLEF!N78))</f>
        <v>222.46637478509609</v>
      </c>
      <c r="O99" s="38">
        <f>IF('2015 Hourly Load - RC2016'!O79="",0,$P$19+$Q$19*(WLEF!O78))</f>
        <v>229.22993066267151</v>
      </c>
      <c r="P99" s="38">
        <f>IF('2015 Hourly Load - RC2016'!P79="",0,$P$19+$Q$19*(WLEF!P78))</f>
        <v>239.60466267237643</v>
      </c>
      <c r="Q99" s="38">
        <f>IF('2015 Hourly Load - RC2016'!Q79="",0,$P$19+$Q$19*(WLEF!Q78))</f>
        <v>249.97662436091002</v>
      </c>
      <c r="R99" s="38">
        <f>IF('2015 Hourly Load - RC2016'!R79="",0,$P$19+$Q$19*(WLEF!R78))</f>
        <v>258.77513420683391</v>
      </c>
      <c r="S99" s="38">
        <f>IF('2015 Hourly Load - RC2016'!S79="",0,$P$19+$Q$19*(WLEF!S78))</f>
        <v>259.38432389038525</v>
      </c>
      <c r="T99" s="38">
        <f>IF('2015 Hourly Load - RC2016'!T79="",0,$P$19+$Q$19*(WLEF!T78))</f>
        <v>252.07159440607848</v>
      </c>
      <c r="U99" s="38">
        <f>IF('2015 Hourly Load - RC2016'!U79="",0,$P$19+$Q$19*(WLEF!U78))</f>
        <v>250.14279414619193</v>
      </c>
      <c r="V99" s="38">
        <f>IF('2015 Hourly Load - RC2016'!V79="",0,$P$19+$Q$19*(WLEF!V78))</f>
        <v>253.05209603183965</v>
      </c>
      <c r="W99" s="38">
        <f>IF('2015 Hourly Load - RC2016'!W79="",0,$P$19+$Q$19*(WLEF!W78))</f>
        <v>228.96343633397174</v>
      </c>
      <c r="X99" s="38">
        <f>IF('2015 Hourly Load - RC2016'!X79="",0,$P$19+$Q$19*(WLEF!X78))</f>
        <v>204.28183816145824</v>
      </c>
      <c r="Y99" s="38">
        <f>IF('2015 Hourly Load - RC2016'!Y79="",0,$P$19+$Q$19*(WLEF!Y78))</f>
        <v>176.45579377906051</v>
      </c>
      <c r="Z99" s="25">
        <f t="shared" si="1"/>
        <v>4753.129260478071</v>
      </c>
    </row>
    <row r="100" spans="1:26" x14ac:dyDescent="0.25">
      <c r="A100" s="37">
        <v>42074</v>
      </c>
      <c r="B100" s="38">
        <f>IF('2015 Hourly Load - RC2016'!B80="",0,$P$19+$Q$19*(WLEF!B79))</f>
        <v>153.83993511488768</v>
      </c>
      <c r="C100" s="38">
        <f>IF('2015 Hourly Load - RC2016'!C80="",0,$P$19+$Q$19*(WLEF!C79))</f>
        <v>141.35699624235582</v>
      </c>
      <c r="D100" s="38">
        <f>IF('2015 Hourly Load - RC2016'!D80="",0,$P$19+$Q$19*(WLEF!D79))</f>
        <v>134.95488298539698</v>
      </c>
      <c r="E100" s="38">
        <f>IF('2015 Hourly Load - RC2016'!E80="",0,$P$19+$Q$19*(WLEF!E79))</f>
        <v>131.91040485919768</v>
      </c>
      <c r="F100" s="38">
        <f>IF('2015 Hourly Load - RC2016'!F80="",0,$P$19+$Q$19*(WLEF!F79))</f>
        <v>131.89747753246024</v>
      </c>
      <c r="G100" s="38">
        <f>IF('2015 Hourly Load - RC2016'!G80="",0,$P$19+$Q$19*(WLEF!G79))</f>
        <v>139.80215159780428</v>
      </c>
      <c r="H100" s="38">
        <f>IF('2015 Hourly Load - RC2016'!H80="",0,$P$19+$Q$19*(WLEF!H79))</f>
        <v>159.56620491188409</v>
      </c>
      <c r="I100" s="38">
        <f>IF('2015 Hourly Load - RC2016'!I80="",0,$P$19+$Q$19*(WLEF!I79))</f>
        <v>175.46202765759097</v>
      </c>
      <c r="J100" s="38">
        <f>IF('2015 Hourly Load - RC2016'!J80="",0,$P$19+$Q$19*(WLEF!J79))</f>
        <v>179.99352410909154</v>
      </c>
      <c r="K100" s="38">
        <f>IF('2015 Hourly Load - RC2016'!K80="",0,$P$19+$Q$19*(WLEF!K79))</f>
        <v>192.53185598538963</v>
      </c>
      <c r="L100" s="38">
        <f>IF('2015 Hourly Load - RC2016'!L80="",0,$P$19+$Q$19*(WLEF!L79))</f>
        <v>204.30208591301658</v>
      </c>
      <c r="M100" s="38">
        <f>IF('2015 Hourly Load - RC2016'!M80="",0,$P$19+$Q$19*(WLEF!M79))</f>
        <v>215.75604715229719</v>
      </c>
      <c r="N100" s="38">
        <f>IF('2015 Hourly Load - RC2016'!N80="",0,$P$19+$Q$19*(WLEF!N79))</f>
        <v>226.11387793828925</v>
      </c>
      <c r="O100" s="38">
        <f>IF('2015 Hourly Load - RC2016'!O80="",0,$P$19+$Q$19*(WLEF!O79))</f>
        <v>235.94807357027349</v>
      </c>
      <c r="P100" s="38">
        <f>IF('2015 Hourly Load - RC2016'!P80="",0,$P$19+$Q$19*(WLEF!P79))</f>
        <v>245.47428212191789</v>
      </c>
      <c r="Q100" s="38">
        <f>IF('2015 Hourly Load - RC2016'!Q80="",0,$P$19+$Q$19*(WLEF!Q79))</f>
        <v>256.46977491746901</v>
      </c>
      <c r="R100" s="38">
        <f>IF('2015 Hourly Load - RC2016'!R80="",0,$P$19+$Q$19*(WLEF!R79))</f>
        <v>266.00553658995557</v>
      </c>
      <c r="S100" s="38">
        <f>IF('2015 Hourly Load - RC2016'!S80="",0,$P$19+$Q$19*(WLEF!S79))</f>
        <v>268.84817295698917</v>
      </c>
      <c r="T100" s="38">
        <f>IF('2015 Hourly Load - RC2016'!T80="",0,$P$19+$Q$19*(WLEF!T79))</f>
        <v>262.27385190623721</v>
      </c>
      <c r="U100" s="38">
        <f>IF('2015 Hourly Load - RC2016'!U80="",0,$P$19+$Q$19*(WLEF!U79))</f>
        <v>259.04304850336388</v>
      </c>
      <c r="V100" s="38">
        <f>IF('2015 Hourly Load - RC2016'!V80="",0,$P$19+$Q$19*(WLEF!V79))</f>
        <v>262.32302825226134</v>
      </c>
      <c r="W100" s="38">
        <f>IF('2015 Hourly Load - RC2016'!W80="",0,$P$19+$Q$19*(WLEF!W79))</f>
        <v>240.84845384415627</v>
      </c>
      <c r="X100" s="38">
        <f>IF('2015 Hourly Load - RC2016'!X80="",0,$P$19+$Q$19*(WLEF!X79))</f>
        <v>213.87800675837775</v>
      </c>
      <c r="Y100" s="38">
        <f>IF('2015 Hourly Load - RC2016'!Y80="",0,$P$19+$Q$19*(WLEF!Y79))</f>
        <v>182.58393795640256</v>
      </c>
      <c r="Z100" s="25">
        <f t="shared" si="1"/>
        <v>4881.1836393770654</v>
      </c>
    </row>
    <row r="101" spans="1:26" x14ac:dyDescent="0.25">
      <c r="A101" s="37">
        <v>42075</v>
      </c>
      <c r="B101" s="38">
        <f>IF('2015 Hourly Load - RC2016'!B81="",0,$P$19+$Q$19*(WLEF!B80))</f>
        <v>161.02398263561221</v>
      </c>
      <c r="C101" s="38">
        <f>IF('2015 Hourly Load - RC2016'!C81="",0,$P$19+$Q$19*(WLEF!C80))</f>
        <v>147.73852541751421</v>
      </c>
      <c r="D101" s="38">
        <f>IF('2015 Hourly Load - RC2016'!D81="",0,$P$19+$Q$19*(WLEF!D80))</f>
        <v>141.3287981806603</v>
      </c>
      <c r="E101" s="38">
        <f>IF('2015 Hourly Load - RC2016'!E81="",0,$P$19+$Q$19*(WLEF!E80))</f>
        <v>138.59793752112333</v>
      </c>
      <c r="F101" s="38">
        <f>IF('2015 Hourly Load - RC2016'!F81="",0,$P$19+$Q$19*(WLEF!F80))</f>
        <v>139.20537845516137</v>
      </c>
      <c r="G101" s="38">
        <f>IF('2015 Hourly Load - RC2016'!G81="",0,$P$19+$Q$19*(WLEF!G80))</f>
        <v>147.72368578915075</v>
      </c>
      <c r="H101" s="38">
        <f>IF('2015 Hourly Load - RC2016'!H81="",0,$P$19+$Q$19*(WLEF!H80))</f>
        <v>169.66131480997262</v>
      </c>
      <c r="I101" s="38">
        <f>IF('2015 Hourly Load - RC2016'!I81="",0,$P$19+$Q$19*(WLEF!I80))</f>
        <v>168.70409042413513</v>
      </c>
      <c r="J101" s="38">
        <f>IF('2015 Hourly Load - RC2016'!J81="",0,$P$19+$Q$19*(WLEF!J80))</f>
        <v>190.38650853457932</v>
      </c>
      <c r="K101" s="38">
        <f>IF('2015 Hourly Load - RC2016'!K81="",0,$P$19+$Q$19*(WLEF!K80))</f>
        <v>206.27409076998993</v>
      </c>
      <c r="L101" s="38">
        <f>IF('2015 Hourly Load - RC2016'!L81="",0,$P$19+$Q$19*(WLEF!L80))</f>
        <v>227.08268349116696</v>
      </c>
      <c r="M101" s="38">
        <f>IF('2015 Hourly Load - RC2016'!M81="",0,$P$19+$Q$19*(WLEF!M80))</f>
        <v>244.86612994587159</v>
      </c>
      <c r="N101" s="38">
        <f>IF('2015 Hourly Load - RC2016'!N81="",0,$P$19+$Q$19*(WLEF!N80))</f>
        <v>259.33555013417708</v>
      </c>
      <c r="O101" s="38">
        <f>IF('2015 Hourly Load - RC2016'!O81="",0,$P$19+$Q$19*(WLEF!O80))</f>
        <v>269.49954650469795</v>
      </c>
      <c r="P101" s="38">
        <f>IF('2015 Hourly Load - RC2016'!P81="",0,$P$19+$Q$19*(WLEF!P80))</f>
        <v>275.08200534831849</v>
      </c>
      <c r="Q101" s="38">
        <f>IF('2015 Hourly Load - RC2016'!Q81="",0,$P$19+$Q$19*(WLEF!Q80))</f>
        <v>286.07393522399792</v>
      </c>
      <c r="R101" s="38">
        <f>IF('2015 Hourly Load - RC2016'!R81="",0,$P$19+$Q$19*(WLEF!R80))</f>
        <v>292.82584954606068</v>
      </c>
      <c r="S101" s="38">
        <f>IF('2015 Hourly Load - RC2016'!S81="",0,$P$19+$Q$19*(WLEF!S80))</f>
        <v>289.67359057755976</v>
      </c>
      <c r="T101" s="38">
        <f>IF('2015 Hourly Load - RC2016'!T81="",0,$P$19+$Q$19*(WLEF!T80))</f>
        <v>278.60943692761907</v>
      </c>
      <c r="U101" s="38">
        <f>IF('2015 Hourly Load - RC2016'!U81="",0,$P$19+$Q$19*(WLEF!U80))</f>
        <v>274.09091225548133</v>
      </c>
      <c r="V101" s="38">
        <f>IF('2015 Hourly Load - RC2016'!V81="",0,$P$19+$Q$19*(WLEF!V80))</f>
        <v>276.02463165968214</v>
      </c>
      <c r="W101" s="38">
        <f>IF('2015 Hourly Load - RC2016'!W81="",0,$P$19+$Q$19*(WLEF!W80))</f>
        <v>253.02814780888934</v>
      </c>
      <c r="X101" s="38">
        <f>IF('2015 Hourly Load - RC2016'!X81="",0,$P$19+$Q$19*(WLEF!X80))</f>
        <v>226.04794127498781</v>
      </c>
      <c r="Y101" s="38">
        <f>IF('2015 Hourly Load - RC2016'!Y81="",0,$P$19+$Q$19*(WLEF!Y80))</f>
        <v>196.10203589331883</v>
      </c>
      <c r="Z101" s="25">
        <f t="shared" si="1"/>
        <v>5258.9867091297283</v>
      </c>
    </row>
    <row r="102" spans="1:26" x14ac:dyDescent="0.25">
      <c r="A102" s="37">
        <v>42076</v>
      </c>
      <c r="B102" s="38">
        <f>IF('2015 Hourly Load - RC2016'!B82="",0,$P$19+$Q$19*(WLEF!B81))</f>
        <v>171.47028924350013</v>
      </c>
      <c r="C102" s="38">
        <f>IF('2015 Hourly Load - RC2016'!C82="",0,$P$19+$Q$19*(WLEF!C81))</f>
        <v>156.65977483359046</v>
      </c>
      <c r="D102" s="38">
        <f>IF('2015 Hourly Load - RC2016'!D82="",0,$P$19+$Q$19*(WLEF!D81))</f>
        <v>148.46772209284177</v>
      </c>
      <c r="E102" s="38">
        <f>IF('2015 Hourly Load - RC2016'!E82="",0,$P$19+$Q$19*(WLEF!E81))</f>
        <v>144.2973344479019</v>
      </c>
      <c r="F102" s="38">
        <f>IF('2015 Hourly Load - RC2016'!F82="",0,$P$19+$Q$19*(WLEF!F81))</f>
        <v>143.23290374897928</v>
      </c>
      <c r="G102" s="38">
        <f>IF('2015 Hourly Load - RC2016'!G82="",0,$P$19+$Q$19*(WLEF!G81))</f>
        <v>149.78741150968261</v>
      </c>
      <c r="H102" s="38">
        <f>IF('2015 Hourly Load - RC2016'!H82="",0,$P$19+$Q$19*(WLEF!H81))</f>
        <v>168.63591854862617</v>
      </c>
      <c r="I102" s="38">
        <f>IF('2015 Hourly Load - RC2016'!I82="",0,$P$19+$Q$19*(WLEF!I81))</f>
        <v>181.64968551321169</v>
      </c>
      <c r="J102" s="38">
        <f>IF('2015 Hourly Load - RC2016'!J82="",0,$P$19+$Q$19*(WLEF!J81))</f>
        <v>185.61777429179904</v>
      </c>
      <c r="K102" s="38">
        <f>IF('2015 Hourly Load - RC2016'!K82="",0,$P$19+$Q$19*(WLEF!K81))</f>
        <v>197.77048131919963</v>
      </c>
      <c r="L102" s="38">
        <f>IF('2015 Hourly Load - RC2016'!L82="",0,$P$19+$Q$19*(WLEF!L81))</f>
        <v>207.25576577731908</v>
      </c>
      <c r="M102" s="38">
        <f>IF('2015 Hourly Load - RC2016'!M82="",0,$P$19+$Q$19*(WLEF!M81))</f>
        <v>212.97539955218178</v>
      </c>
      <c r="N102" s="38">
        <f>IF('2015 Hourly Load - RC2016'!N82="",0,$P$19+$Q$19*(WLEF!N81))</f>
        <v>216.2011177424418</v>
      </c>
      <c r="O102" s="38">
        <f>IF('2015 Hourly Load - RC2016'!O82="",0,$P$19+$Q$19*(WLEF!O81))</f>
        <v>218.24514675622601</v>
      </c>
      <c r="P102" s="38">
        <f>IF('2015 Hourly Load - RC2016'!P82="",0,$P$19+$Q$19*(WLEF!P81))</f>
        <v>219.65938439135397</v>
      </c>
      <c r="Q102" s="38">
        <f>IF('2015 Hourly Load - RC2016'!Q82="",0,$P$19+$Q$19*(WLEF!Q81))</f>
        <v>221.14571831396808</v>
      </c>
      <c r="R102" s="38">
        <f>IF('2015 Hourly Load - RC2016'!R82="",0,$P$19+$Q$19*(WLEF!R81))</f>
        <v>224.05503697419152</v>
      </c>
      <c r="S102" s="38">
        <f>IF('2015 Hourly Load - RC2016'!S82="",0,$P$19+$Q$19*(WLEF!S81))</f>
        <v>223.35753669831473</v>
      </c>
      <c r="T102" s="38">
        <f>IF('2015 Hourly Load - RC2016'!T82="",0,$P$19+$Q$19*(WLEF!T81))</f>
        <v>215.45974440263791</v>
      </c>
      <c r="U102" s="38">
        <f>IF('2015 Hourly Load - RC2016'!U82="",0,$P$19+$Q$19*(WLEF!U81))</f>
        <v>214.50956953222436</v>
      </c>
      <c r="V102" s="38">
        <f>IF('2015 Hourly Load - RC2016'!V82="",0,$P$19+$Q$19*(WLEF!V81))</f>
        <v>219.80980788245762</v>
      </c>
      <c r="W102" s="38">
        <f>IF('2015 Hourly Load - RC2016'!W82="",0,$P$19+$Q$19*(WLEF!W81))</f>
        <v>203.61460341372788</v>
      </c>
      <c r="X102" s="38">
        <f>IF('2015 Hourly Load - RC2016'!X82="",0,$P$19+$Q$19*(WLEF!X81))</f>
        <v>183.46722001270183</v>
      </c>
      <c r="Y102" s="38">
        <f>IF('2015 Hourly Load - RC2016'!Y82="",0,$P$19+$Q$19*(WLEF!Y81))</f>
        <v>161.57823474512668</v>
      </c>
      <c r="Z102" s="25">
        <f t="shared" si="1"/>
        <v>4588.9235817442059</v>
      </c>
    </row>
    <row r="103" spans="1:26" x14ac:dyDescent="0.25">
      <c r="A103" s="37">
        <v>42077</v>
      </c>
      <c r="B103" s="38">
        <f>IF('2015 Hourly Load - RC2016'!B83="",0,$P$19+$Q$19*(WLEF!B82))</f>
        <v>145.23988527367504</v>
      </c>
      <c r="C103" s="38">
        <f>IF('2015 Hourly Load - RC2016'!C83="",0,$P$19+$Q$19*(WLEF!C82))</f>
        <v>136.83574905658747</v>
      </c>
      <c r="D103" s="38">
        <f>IF('2015 Hourly Load - RC2016'!D83="",0,$P$19+$Q$19*(WLEF!D82))</f>
        <v>132.4158790188601</v>
      </c>
      <c r="E103" s="38">
        <f>IF('2015 Hourly Load - RC2016'!E83="",0,$P$19+$Q$19*(WLEF!E82))</f>
        <v>131.34318935760805</v>
      </c>
      <c r="F103" s="38">
        <f>IF('2015 Hourly Load - RC2016'!F83="",0,$P$19+$Q$19*(WLEF!F82))</f>
        <v>133.51325833930696</v>
      </c>
      <c r="G103" s="38">
        <f>IF('2015 Hourly Load - RC2016'!G83="",0,$P$19+$Q$19*(WLEF!G82))</f>
        <v>143.34753448925443</v>
      </c>
      <c r="H103" s="38">
        <f>IF('2015 Hourly Load - RC2016'!H83="",0,$P$19+$Q$19*(WLEF!H82))</f>
        <v>168.43156395802566</v>
      </c>
      <c r="I103" s="38">
        <f>IF('2015 Hourly Load - RC2016'!I83="",0,$P$19+$Q$19*(WLEF!I82))</f>
        <v>189.03740909295101</v>
      </c>
      <c r="J103" s="38">
        <f>IF('2015 Hourly Load - RC2016'!J83="",0,$P$19+$Q$19*(WLEF!J82))</f>
        <v>193.94148983822586</v>
      </c>
      <c r="K103" s="38">
        <f>IF('2015 Hourly Load - RC2016'!K83="",0,$P$19+$Q$19*(WLEF!K82))</f>
        <v>198.38198924910802</v>
      </c>
      <c r="L103" s="38">
        <f>IF('2015 Hourly Load - RC2016'!L83="",0,$P$19+$Q$19*(WLEF!L82))</f>
        <v>201.82419843546333</v>
      </c>
      <c r="M103" s="38">
        <f>IF('2015 Hourly Load - RC2016'!M83="",0,$P$19+$Q$19*(WLEF!M82))</f>
        <v>202.66745299930699</v>
      </c>
      <c r="N103" s="38">
        <f>IF('2015 Hourly Load - RC2016'!N83="",0,$P$19+$Q$19*(WLEF!N82))</f>
        <v>202.30569585539672</v>
      </c>
      <c r="O103" s="38">
        <f>IF('2015 Hourly Load - RC2016'!O83="",0,$P$19+$Q$19*(WLEF!O82))</f>
        <v>203.21110777064411</v>
      </c>
      <c r="P103" s="38">
        <f>IF('2015 Hourly Load - RC2016'!P83="",0,$P$19+$Q$19*(WLEF!P82))</f>
        <v>204.38309369382563</v>
      </c>
      <c r="Q103" s="38">
        <f>IF('2015 Hourly Load - RC2016'!Q83="",0,$P$19+$Q$19*(WLEF!Q82))</f>
        <v>206.53957946287849</v>
      </c>
      <c r="R103" s="38">
        <f>IF('2015 Hourly Load - RC2016'!R83="",0,$P$19+$Q$19*(WLEF!R82))</f>
        <v>209.6647902668459</v>
      </c>
      <c r="S103" s="38">
        <f>IF('2015 Hourly Load - RC2016'!S83="",0,$P$19+$Q$19*(WLEF!S82))</f>
        <v>209.47866544635107</v>
      </c>
      <c r="T103" s="38">
        <f>IF('2015 Hourly Load - RC2016'!T83="",0,$P$19+$Q$19*(WLEF!T82))</f>
        <v>204.66683228631064</v>
      </c>
      <c r="U103" s="38">
        <f>IF('2015 Hourly Load - RC2016'!U83="",0,$P$19+$Q$19*(WLEF!U82))</f>
        <v>204.26159208735749</v>
      </c>
      <c r="V103" s="38">
        <f>IF('2015 Hourly Load - RC2016'!V83="",0,$P$19+$Q$19*(WLEF!V82))</f>
        <v>208.71491314515038</v>
      </c>
      <c r="W103" s="38">
        <f>IF('2015 Hourly Load - RC2016'!W83="",0,$P$19+$Q$19*(WLEF!W82))</f>
        <v>196.43475540802149</v>
      </c>
      <c r="X103" s="38">
        <f>IF('2015 Hourly Load - RC2016'!X83="",0,$P$19+$Q$19*(WLEF!X82))</f>
        <v>180.39264158792639</v>
      </c>
      <c r="Y103" s="38">
        <f>IF('2015 Hourly Load - RC2016'!Y83="",0,$P$19+$Q$19*(WLEF!Y82))</f>
        <v>163.41772129306293</v>
      </c>
      <c r="Z103" s="25">
        <f t="shared" si="1"/>
        <v>4370.450987412145</v>
      </c>
    </row>
    <row r="104" spans="1:26" x14ac:dyDescent="0.25">
      <c r="A104" s="37">
        <v>42078</v>
      </c>
      <c r="B104" s="38">
        <f>IF('2015 Hourly Load - RC2016'!B84="",0,$P$19+$Q$19*(WLEF!B83))</f>
        <v>146.52724672829129</v>
      </c>
      <c r="C104" s="38">
        <f>IF('2015 Hourly Load - RC2016'!C84="",0,$P$19+$Q$19*(WLEF!C83))</f>
        <v>137.36555977062699</v>
      </c>
      <c r="D104" s="38">
        <f>IF('2015 Hourly Load - RC2016'!D84="",0,$P$19+$Q$19*(WLEF!D83))</f>
        <v>132.11747022122589</v>
      </c>
      <c r="E104" s="38">
        <f>IF('2015 Hourly Load - RC2016'!E84="",0,$P$19+$Q$19*(WLEF!E83))</f>
        <v>129.83805365185805</v>
      </c>
      <c r="F104" s="38">
        <f>IF('2015 Hourly Load - RC2016'!F84="",0,$P$19+$Q$19*(WLEF!F83))</f>
        <v>130.26934141190625</v>
      </c>
      <c r="G104" s="38">
        <f>IF('2015 Hourly Load - RC2016'!G84="",0,$P$19+$Q$19*(WLEF!G83))</f>
        <v>133.40823607597366</v>
      </c>
      <c r="H104" s="38">
        <f>IF('2015 Hourly Load - RC2016'!H84="",0,$P$19+$Q$19*(WLEF!H83))</f>
        <v>140.29018690860372</v>
      </c>
      <c r="I104" s="38">
        <f>IF('2015 Hourly Load - RC2016'!I84="",0,$P$19+$Q$19*(WLEF!I83))</f>
        <v>152.78880665446869</v>
      </c>
      <c r="J104" s="38">
        <f>IF('2015 Hourly Load - RC2016'!J84="",0,$P$19+$Q$19*(WLEF!J83))</f>
        <v>168.27845653481535</v>
      </c>
      <c r="K104" s="38">
        <f>IF('2015 Hourly Load - RC2016'!K84="",0,$P$19+$Q$19*(WLEF!K83))</f>
        <v>183.78097586961337</v>
      </c>
      <c r="L104" s="38">
        <f>IF('2015 Hourly Load - RC2016'!L84="",0,$P$19+$Q$19*(WLEF!L83))</f>
        <v>196.43475540802149</v>
      </c>
      <c r="M104" s="38">
        <f>IF('2015 Hourly Load - RC2016'!M84="",0,$P$19+$Q$19*(WLEF!M83))</f>
        <v>203.99854577268599</v>
      </c>
      <c r="N104" s="38">
        <f>IF('2015 Hourly Load - RC2016'!N84="",0,$P$19+$Q$19*(WLEF!N83))</f>
        <v>209.58205134982808</v>
      </c>
      <c r="O104" s="38">
        <f>IF('2015 Hourly Load - RC2016'!O84="",0,$P$19+$Q$19*(WLEF!O83))</f>
        <v>214.34100517626598</v>
      </c>
      <c r="P104" s="38">
        <f>IF('2015 Hourly Load - RC2016'!P84="",0,$P$19+$Q$19*(WLEF!P83))</f>
        <v>220.02484116792743</v>
      </c>
      <c r="Q104" s="38">
        <f>IF('2015 Hourly Load - RC2016'!Q84="",0,$P$19+$Q$19*(WLEF!Q83))</f>
        <v>225.98201970880461</v>
      </c>
      <c r="R104" s="38">
        <f>IF('2015 Hourly Load - RC2016'!R84="",0,$P$19+$Q$19*(WLEF!R83))</f>
        <v>232.55902217547685</v>
      </c>
      <c r="S104" s="38">
        <f>IF('2015 Hourly Load - RC2016'!S84="",0,$P$19+$Q$19*(WLEF!S83))</f>
        <v>233.70706490808067</v>
      </c>
      <c r="T104" s="38">
        <f>IF('2015 Hourly Load - RC2016'!T84="",0,$P$19+$Q$19*(WLEF!T83))</f>
        <v>226.37777556267582</v>
      </c>
      <c r="U104" s="38">
        <f>IF('2015 Hourly Load - RC2016'!U84="",0,$P$19+$Q$19*(WLEF!U83))</f>
        <v>219.44463627367048</v>
      </c>
      <c r="V104" s="38">
        <f>IF('2015 Hourly Load - RC2016'!V84="",0,$P$19+$Q$19*(WLEF!V83))</f>
        <v>221.01615484643457</v>
      </c>
      <c r="W104" s="38">
        <f>IF('2015 Hourly Load - RC2016'!W84="",0,$P$19+$Q$19*(WLEF!W83))</f>
        <v>206.33533222956231</v>
      </c>
      <c r="X104" s="38">
        <f>IF('2015 Hourly Load - RC2016'!X84="",0,$P$19+$Q$19*(WLEF!X83))</f>
        <v>190.53904981586089</v>
      </c>
      <c r="Y104" s="38">
        <f>IF('2015 Hourly Load - RC2016'!Y84="",0,$P$19+$Q$19*(WLEF!Y83))</f>
        <v>170.0903455508649</v>
      </c>
      <c r="Z104" s="25">
        <f t="shared" si="1"/>
        <v>4425.0969337735442</v>
      </c>
    </row>
    <row r="105" spans="1:26" x14ac:dyDescent="0.25">
      <c r="A105" s="37">
        <v>42079</v>
      </c>
      <c r="B105" s="38">
        <f>IF('2015 Hourly Load - RC2016'!B85="",0,$P$19+$Q$19*(WLEF!B84))</f>
        <v>153.73137257735993</v>
      </c>
      <c r="C105" s="38">
        <f>IF('2015 Hourly Load - RC2016'!C85="",0,$P$19+$Q$19*(WLEF!C84))</f>
        <v>143.34753448925443</v>
      </c>
      <c r="D105" s="38">
        <f>IF('2015 Hourly Load - RC2016'!D85="",0,$P$19+$Q$19*(WLEF!D84))</f>
        <v>137.12071470928248</v>
      </c>
      <c r="E105" s="38">
        <f>IF('2015 Hourly Load - RC2016'!E85="",0,$P$19+$Q$19*(WLEF!E84))</f>
        <v>133.77628368575887</v>
      </c>
      <c r="F105" s="38">
        <f>IF('2015 Hourly Load - RC2016'!F85="",0,$P$19+$Q$19*(WLEF!F84))</f>
        <v>132.45486732635314</v>
      </c>
      <c r="G105" s="38">
        <f>IF('2015 Hourly Load - RC2016'!G85="",0,$P$19+$Q$19*(WLEF!G84))</f>
        <v>133.30332116992463</v>
      </c>
      <c r="H105" s="38">
        <f>IF('2015 Hourly Load - RC2016'!H85="",0,$P$19+$Q$19*(WLEF!H84))</f>
        <v>137.72018436496379</v>
      </c>
      <c r="I105" s="38">
        <f>IF('2015 Hourly Load - RC2016'!I85="",0,$P$19+$Q$19*(WLEF!I84))</f>
        <v>144.97816163429485</v>
      </c>
      <c r="J105" s="38">
        <f>IF('2015 Hourly Load - RC2016'!J85="",0,$P$19+$Q$19*(WLEF!J84))</f>
        <v>160.87759342995639</v>
      </c>
      <c r="K105" s="38">
        <f>IF('2015 Hourly Load - RC2016'!K85="",0,$P$19+$Q$19*(WLEF!K84))</f>
        <v>184.07671834844538</v>
      </c>
      <c r="L105" s="38">
        <f>IF('2015 Hourly Load - RC2016'!L85="",0,$P$19+$Q$19*(WLEF!L84))</f>
        <v>202.16515929919092</v>
      </c>
      <c r="M105" s="38">
        <f>IF('2015 Hourly Load - RC2016'!M85="",0,$P$19+$Q$19*(WLEF!M84))</f>
        <v>216.30719596531333</v>
      </c>
      <c r="N105" s="38">
        <f>IF('2015 Hourly Load - RC2016'!N85="",0,$P$19+$Q$19*(WLEF!N84))</f>
        <v>228.05473660189369</v>
      </c>
      <c r="O105" s="38">
        <f>IF('2015 Hourly Load - RC2016'!O85="",0,$P$19+$Q$19*(WLEF!O84))</f>
        <v>237.35990573125088</v>
      </c>
      <c r="P105" s="38">
        <f>IF('2015 Hourly Load - RC2016'!P85="",0,$P$19+$Q$19*(WLEF!P84))</f>
        <v>246.64699270676823</v>
      </c>
      <c r="Q105" s="38">
        <f>IF('2015 Hourly Load - RC2016'!Q85="",0,$P$19+$Q$19*(WLEF!Q84))</f>
        <v>253.14790569821685</v>
      </c>
      <c r="R105" s="38">
        <f>IF('2015 Hourly Load - RC2016'!R85="",0,$P$19+$Q$19*(WLEF!R84))</f>
        <v>256.20381653646177</v>
      </c>
      <c r="S105" s="38">
        <f>IF('2015 Hourly Load - RC2016'!S85="",0,$P$19+$Q$19*(WLEF!S84))</f>
        <v>255.14201273608859</v>
      </c>
      <c r="T105" s="38">
        <f>IF('2015 Hourly Load - RC2016'!T85="",0,$P$19+$Q$19*(WLEF!T84))</f>
        <v>246.69398835795579</v>
      </c>
      <c r="U105" s="38">
        <f>IF('2015 Hourly Load - RC2016'!U85="",0,$P$19+$Q$19*(WLEF!U84))</f>
        <v>243.5368412781055</v>
      </c>
      <c r="V105" s="38">
        <f>IF('2015 Hourly Load - RC2016'!V85="",0,$P$19+$Q$19*(WLEF!V84))</f>
        <v>249.17068316317909</v>
      </c>
      <c r="W105" s="38">
        <f>IF('2015 Hourly Load - RC2016'!W85="",0,$P$19+$Q$19*(WLEF!W84))</f>
        <v>231.86332432775538</v>
      </c>
      <c r="X105" s="38">
        <f>IF('2015 Hourly Load - RC2016'!X85="",0,$P$19+$Q$19*(WLEF!X84))</f>
        <v>211.36685278109121</v>
      </c>
      <c r="Y105" s="38">
        <f>IF('2015 Hourly Load - RC2016'!Y85="",0,$P$19+$Q$19*(WLEF!Y84))</f>
        <v>185.02226343597502</v>
      </c>
      <c r="Z105" s="25">
        <f t="shared" si="1"/>
        <v>4724.0684303548405</v>
      </c>
    </row>
    <row r="106" spans="1:26" x14ac:dyDescent="0.25">
      <c r="A106" s="37">
        <v>42080</v>
      </c>
      <c r="B106" s="38">
        <f>IF('2015 Hourly Load - RC2016'!B86="",0,$P$19+$Q$19*(WLEF!B85))</f>
        <v>164.34535532742456</v>
      </c>
      <c r="C106" s="38">
        <f>IF('2015 Hourly Load - RC2016'!C86="",0,$P$19+$Q$19*(WLEF!C85))</f>
        <v>151.94430322346665</v>
      </c>
      <c r="D106" s="38">
        <f>IF('2015 Hourly Load - RC2016'!D86="",0,$P$19+$Q$19*(WLEF!D85))</f>
        <v>145.42924590981599</v>
      </c>
      <c r="E106" s="38">
        <f>IF('2015 Hourly Load - RC2016'!E86="",0,$P$19+$Q$19*(WLEF!E85))</f>
        <v>143.14700114699076</v>
      </c>
      <c r="F106" s="38">
        <f>IF('2015 Hourly Load - RC2016'!F86="",0,$P$19+$Q$19*(WLEF!F85))</f>
        <v>144.38404222952244</v>
      </c>
      <c r="G106" s="38">
        <f>IF('2015 Hourly Load - RC2016'!G86="",0,$P$19+$Q$19*(WLEF!G85))</f>
        <v>153.6693737456963</v>
      </c>
      <c r="H106" s="38">
        <f>IF('2015 Hourly Load - RC2016'!H86="",0,$P$19+$Q$19*(WLEF!H85))</f>
        <v>174.80831825022057</v>
      </c>
      <c r="I106" s="38">
        <f>IF('2015 Hourly Load - RC2016'!I86="",0,$P$19+$Q$19*(WLEF!I85))</f>
        <v>192.37791905941256</v>
      </c>
      <c r="J106" s="38">
        <f>IF('2015 Hourly Load - RC2016'!J86="",0,$P$19+$Q$19*(WLEF!J85))</f>
        <v>202.44631460702331</v>
      </c>
      <c r="K106" s="38">
        <f>IF('2015 Hourly Load - RC2016'!K86="",0,$P$19+$Q$19*(WLEF!K85))</f>
        <v>223.55353503404694</v>
      </c>
      <c r="L106" s="38">
        <f>IF('2015 Hourly Load - RC2016'!L86="",0,$P$19+$Q$19*(WLEF!L85))</f>
        <v>248.34306334258554</v>
      </c>
      <c r="M106" s="38">
        <f>IF('2015 Hourly Load - RC2016'!M86="",0,$P$19+$Q$19*(WLEF!M85))</f>
        <v>266.40318797087701</v>
      </c>
      <c r="N106" s="38">
        <f>IF('2015 Hourly Load - RC2016'!N86="",0,$P$19+$Q$19*(WLEF!N85))</f>
        <v>279.97266559433126</v>
      </c>
      <c r="O106" s="38">
        <f>IF('2015 Hourly Load - RC2016'!O86="",0,$P$19+$Q$19*(WLEF!O85))</f>
        <v>287.04300162152725</v>
      </c>
      <c r="P106" s="38">
        <f>IF('2015 Hourly Load - RC2016'!P86="",0,$P$19+$Q$19*(WLEF!P85))</f>
        <v>290.78344011755712</v>
      </c>
      <c r="Q106" s="38">
        <f>IF('2015 Hourly Load - RC2016'!Q86="",0,$P$19+$Q$19*(WLEF!Q85))</f>
        <v>293.43784897103615</v>
      </c>
      <c r="R106" s="38">
        <f>IF('2015 Hourly Load - RC2016'!R86="",0,$P$19+$Q$19*(WLEF!R85))</f>
        <v>294.23744266933483</v>
      </c>
      <c r="S106" s="38">
        <f>IF('2015 Hourly Load - RC2016'!S86="",0,$P$19+$Q$19*(WLEF!S85))</f>
        <v>288.38250600587423</v>
      </c>
      <c r="T106" s="38">
        <f>IF('2015 Hourly Load - RC2016'!T86="",0,$P$19+$Q$19*(WLEF!T85))</f>
        <v>281.80626175002214</v>
      </c>
      <c r="U106" s="38">
        <f>IF('2015 Hourly Load - RC2016'!U86="",0,$P$19+$Q$19*(WLEF!U85))</f>
        <v>285.70786030431111</v>
      </c>
      <c r="V106" s="38">
        <f>IF('2015 Hourly Load - RC2016'!V86="",0,$P$19+$Q$19*(WLEF!V85))</f>
        <v>285.4204606606869</v>
      </c>
      <c r="W106" s="38">
        <f>IF('2015 Hourly Load - RC2016'!W86="",0,$P$19+$Q$19*(WLEF!W85))</f>
        <v>264.09784545608778</v>
      </c>
      <c r="X106" s="38">
        <f>IF('2015 Hourly Load - RC2016'!X86="",0,$P$19+$Q$19*(WLEF!X85))</f>
        <v>240.34113364244178</v>
      </c>
      <c r="Y106" s="38">
        <f>IF('2015 Hourly Load - RC2016'!Y86="",0,$P$19+$Q$19*(WLEF!Y85))</f>
        <v>210.36915469908541</v>
      </c>
      <c r="Z106" s="25">
        <f t="shared" si="1"/>
        <v>5512.4512813393794</v>
      </c>
    </row>
    <row r="107" spans="1:26" x14ac:dyDescent="0.25">
      <c r="A107" s="37">
        <v>42081</v>
      </c>
      <c r="B107" s="38">
        <f>IF('2015 Hourly Load - RC2016'!B87="",0,$P$19+$Q$19*(WLEF!B86))</f>
        <v>186.38328289107204</v>
      </c>
      <c r="C107" s="38">
        <f>IF('2015 Hourly Load - RC2016'!C87="",0,$P$19+$Q$19*(WLEF!C86))</f>
        <v>172.00790349013965</v>
      </c>
      <c r="D107" s="38">
        <f>IF('2015 Hourly Load - RC2016'!D87="",0,$P$19+$Q$19*(WLEF!D86))</f>
        <v>165.09458755592826</v>
      </c>
      <c r="E107" s="38">
        <f>IF('2015 Hourly Load - RC2016'!E87="",0,$P$19+$Q$19*(WLEF!E86))</f>
        <v>161.85608797773909</v>
      </c>
      <c r="F107" s="38">
        <f>IF('2015 Hourly Load - RC2016'!F87="",0,$P$19+$Q$19*(WLEF!F86))</f>
        <v>161.34977844420848</v>
      </c>
      <c r="G107" s="38">
        <f>IF('2015 Hourly Load - RC2016'!G87="",0,$P$19+$Q$19*(WLEF!G86))</f>
        <v>168.68704493907154</v>
      </c>
      <c r="H107" s="38">
        <f>IF('2015 Hourly Load - RC2016'!H87="",0,$P$19+$Q$19*(WLEF!H86))</f>
        <v>188.79130677716034</v>
      </c>
      <c r="I107" s="38">
        <f>IF('2015 Hourly Load - RC2016'!I87="",0,$P$19+$Q$19*(WLEF!I86))</f>
        <v>201.6238596782774</v>
      </c>
      <c r="J107" s="38">
        <f>IF('2015 Hourly Load - RC2016'!J87="",0,$P$19+$Q$19*(WLEF!J86))</f>
        <v>199.39152598789053</v>
      </c>
      <c r="K107" s="38">
        <f>IF('2015 Hourly Load - RC2016'!K87="",0,$P$19+$Q$19*(WLEF!K86))</f>
        <v>206.68265233492508</v>
      </c>
      <c r="L107" s="38">
        <f>IF('2015 Hourly Load - RC2016'!L87="",0,$P$19+$Q$19*(WLEF!L86))</f>
        <v>214.00419853620218</v>
      </c>
      <c r="M107" s="38">
        <f>IF('2015 Hourly Load - RC2016'!M87="",0,$P$19+$Q$19*(WLEF!M86))</f>
        <v>218.07422054001381</v>
      </c>
      <c r="N107" s="38">
        <f>IF('2015 Hourly Load - RC2016'!N87="",0,$P$19+$Q$19*(WLEF!N86))</f>
        <v>221.59966600955545</v>
      </c>
      <c r="O107" s="38">
        <f>IF('2015 Hourly Load - RC2016'!O87="",0,$P$19+$Q$19*(WLEF!O86))</f>
        <v>226.55384150887215</v>
      </c>
      <c r="P107" s="38">
        <f>IF('2015 Hourly Load - RC2016'!P87="",0,$P$19+$Q$19*(WLEF!P86))</f>
        <v>233.14375368897743</v>
      </c>
      <c r="Q107" s="38">
        <f>IF('2015 Hourly Load - RC2016'!Q87="",0,$P$19+$Q$19*(WLEF!Q86))</f>
        <v>240.2950538830857</v>
      </c>
      <c r="R107" s="38">
        <f>IF('2015 Hourly Load - RC2016'!R87="",0,$P$19+$Q$19*(WLEF!R86))</f>
        <v>247.98899818034715</v>
      </c>
      <c r="S107" s="38">
        <f>IF('2015 Hourly Load - RC2016'!S87="",0,$P$19+$Q$19*(WLEF!S86))</f>
        <v>250.40408416279115</v>
      </c>
      <c r="T107" s="38">
        <f>IF('2015 Hourly Load - RC2016'!T87="",0,$P$19+$Q$19*(WLEF!T86))</f>
        <v>243.76965561378194</v>
      </c>
      <c r="U107" s="38">
        <f>IF('2015 Hourly Load - RC2016'!U87="",0,$P$19+$Q$19*(WLEF!U86))</f>
        <v>240.52551977816881</v>
      </c>
      <c r="V107" s="38">
        <f>IF('2015 Hourly Load - RC2016'!V87="",0,$P$19+$Q$19*(WLEF!V86))</f>
        <v>244.44576578949744</v>
      </c>
      <c r="W107" s="38">
        <f>IF('2015 Hourly Load - RC2016'!W87="",0,$P$19+$Q$19*(WLEF!W86))</f>
        <v>224.95121951790708</v>
      </c>
      <c r="X107" s="38">
        <f>IF('2015 Hourly Load - RC2016'!X87="",0,$P$19+$Q$19*(WLEF!X86))</f>
        <v>200.22618525916261</v>
      </c>
      <c r="Y107" s="38">
        <f>IF('2015 Hourly Load - RC2016'!Y87="",0,$P$19+$Q$19*(WLEF!Y86))</f>
        <v>172.86096866456191</v>
      </c>
      <c r="Z107" s="25">
        <f t="shared" si="1"/>
        <v>4990.7111612093377</v>
      </c>
    </row>
    <row r="108" spans="1:26" x14ac:dyDescent="0.25">
      <c r="A108" s="37">
        <v>42082</v>
      </c>
      <c r="B108" s="38">
        <f>IF('2015 Hourly Load - RC2016'!B88="",0,$P$19+$Q$19*(WLEF!B87))</f>
        <v>151.76072226737165</v>
      </c>
      <c r="C108" s="38">
        <f>IF('2015 Hourly Load - RC2016'!C88="",0,$P$19+$Q$19*(WLEF!C87))</f>
        <v>140.47198053366145</v>
      </c>
      <c r="D108" s="38">
        <f>IF('2015 Hourly Load - RC2016'!D88="",0,$P$19+$Q$19*(WLEF!D87))</f>
        <v>134.83509490183314</v>
      </c>
      <c r="E108" s="38">
        <f>IF('2015 Hourly Load - RC2016'!E88="",0,$P$19+$Q$19*(WLEF!E87))</f>
        <v>132.4158790188601</v>
      </c>
      <c r="F108" s="38">
        <f>IF('2015 Hourly Load - RC2016'!F88="",0,$P$19+$Q$19*(WLEF!F87))</f>
        <v>133.05457853592401</v>
      </c>
      <c r="G108" s="38">
        <f>IF('2015 Hourly Load - RC2016'!G88="",0,$P$19+$Q$19*(WLEF!G87))</f>
        <v>141.20198993718003</v>
      </c>
      <c r="H108" s="38">
        <f>IF('2015 Hourly Load - RC2016'!H88="",0,$P$19+$Q$19*(WLEF!H87))</f>
        <v>161.23567358688052</v>
      </c>
      <c r="I108" s="38">
        <f>IF('2015 Hourly Load - RC2016'!I88="",0,$P$19+$Q$19*(WLEF!I87))</f>
        <v>176.40242295039096</v>
      </c>
      <c r="J108" s="38">
        <f>IF('2015 Hourly Load - RC2016'!J88="",0,$P$19+$Q$19*(WLEF!J87))</f>
        <v>183.02509587677301</v>
      </c>
      <c r="K108" s="38">
        <f>IF('2015 Hourly Load - RC2016'!K88="",0,$P$19+$Q$19*(WLEF!K87))</f>
        <v>196.59149704305</v>
      </c>
      <c r="L108" s="38">
        <f>IF('2015 Hourly Load - RC2016'!L88="",0,$P$19+$Q$19*(WLEF!L87))</f>
        <v>210.78439254513586</v>
      </c>
      <c r="M108" s="38">
        <f>IF('2015 Hourly Load - RC2016'!M88="",0,$P$19+$Q$19*(WLEF!M87))</f>
        <v>221.75114629892613</v>
      </c>
      <c r="N108" s="38">
        <f>IF('2015 Hourly Load - RC2016'!N88="",0,$P$19+$Q$19*(WLEF!N87))</f>
        <v>229.22993066267151</v>
      </c>
      <c r="O108" s="38">
        <f>IF('2015 Hourly Load - RC2016'!O88="",0,$P$19+$Q$19*(WLEF!O87))</f>
        <v>238.594819797588</v>
      </c>
      <c r="P108" s="38">
        <f>IF('2015 Hourly Load - RC2016'!P88="",0,$P$19+$Q$19*(WLEF!P87))</f>
        <v>248.08337865287763</v>
      </c>
      <c r="Q108" s="38">
        <f>IF('2015 Hourly Load - RC2016'!Q88="",0,$P$19+$Q$19*(WLEF!Q87))</f>
        <v>257.46286250735284</v>
      </c>
      <c r="R108" s="38">
        <f>IF('2015 Hourly Load - RC2016'!R88="",0,$P$19+$Q$19*(WLEF!R87))</f>
        <v>263.4559361239701</v>
      </c>
      <c r="S108" s="38">
        <f>IF('2015 Hourly Load - RC2016'!S88="",0,$P$19+$Q$19*(WLEF!S87))</f>
        <v>263.8261300407118</v>
      </c>
      <c r="T108" s="38">
        <f>IF('2015 Hourly Load - RC2016'!T88="",0,$P$19+$Q$19*(WLEF!T87))</f>
        <v>254.17955468264307</v>
      </c>
      <c r="U108" s="38">
        <f>IF('2015 Hourly Load - RC2016'!U88="",0,$P$19+$Q$19*(WLEF!U87))</f>
        <v>247.77674024842133</v>
      </c>
      <c r="V108" s="38">
        <f>IF('2015 Hourly Load - RC2016'!V88="",0,$P$19+$Q$19*(WLEF!V87))</f>
        <v>252.21490631582827</v>
      </c>
      <c r="W108" s="38">
        <f>IF('2015 Hourly Load - RC2016'!W88="",0,$P$19+$Q$19*(WLEF!W87))</f>
        <v>232.7837847148333</v>
      </c>
      <c r="X108" s="38">
        <f>IF('2015 Hourly Load - RC2016'!X88="",0,$P$19+$Q$19*(WLEF!X87))</f>
        <v>208.5088878068135</v>
      </c>
      <c r="Y108" s="38">
        <f>IF('2015 Hourly Load - RC2016'!Y88="",0,$P$19+$Q$19*(WLEF!Y87))</f>
        <v>180.75618019177244</v>
      </c>
      <c r="Z108" s="25">
        <f t="shared" si="1"/>
        <v>4860.4035852414709</v>
      </c>
    </row>
    <row r="109" spans="1:26" x14ac:dyDescent="0.25">
      <c r="A109" s="37">
        <v>42083</v>
      </c>
      <c r="B109" s="38">
        <f>IF('2015 Hourly Load - RC2016'!B89="",0,$P$19+$Q$19*(WLEF!B88))</f>
        <v>159.75979022490668</v>
      </c>
      <c r="C109" s="38">
        <f>IF('2015 Hourly Load - RC2016'!C89="",0,$P$19+$Q$19*(WLEF!C88))</f>
        <v>147.23491910685226</v>
      </c>
      <c r="D109" s="38">
        <f>IF('2015 Hourly Load - RC2016'!D89="",0,$P$19+$Q$19*(WLEF!D88))</f>
        <v>141.04718660436981</v>
      </c>
      <c r="E109" s="38">
        <f>IF('2015 Hourly Load - RC2016'!E89="",0,$P$19+$Q$19*(WLEF!E88))</f>
        <v>137.67920827025426</v>
      </c>
      <c r="F109" s="38">
        <f>IF('2015 Hourly Load - RC2016'!F89="",0,$P$19+$Q$19*(WLEF!F88))</f>
        <v>137.8842397149829</v>
      </c>
      <c r="G109" s="38">
        <f>IF('2015 Hourly Load - RC2016'!G89="",0,$P$19+$Q$19*(WLEF!G88))</f>
        <v>145.61889003628565</v>
      </c>
      <c r="H109" s="38">
        <f>IF('2015 Hourly Load - RC2016'!H89="",0,$P$19+$Q$19*(WLEF!H88))</f>
        <v>165.56249085974147</v>
      </c>
      <c r="I109" s="38">
        <f>IF('2015 Hourly Load - RC2016'!I89="",0,$P$19+$Q$19*(WLEF!I88))</f>
        <v>181.3757357243569</v>
      </c>
      <c r="J109" s="38">
        <f>IF('2015 Hourly Load - RC2016'!J89="",0,$P$19+$Q$19*(WLEF!J88))</f>
        <v>188.64000010464781</v>
      </c>
      <c r="K109" s="38">
        <f>IF('2015 Hourly Load - RC2016'!K89="",0,$P$19+$Q$19*(WLEF!K88))</f>
        <v>202.00464673955258</v>
      </c>
      <c r="L109" s="38">
        <f>IF('2015 Hourly Load - RC2016'!L89="",0,$P$19+$Q$19*(WLEF!L88))</f>
        <v>216.79569593185875</v>
      </c>
      <c r="M109" s="38">
        <f>IF('2015 Hourly Load - RC2016'!M89="",0,$P$19+$Q$19*(WLEF!M88))</f>
        <v>228.38686061916019</v>
      </c>
      <c r="N109" s="38">
        <f>IF('2015 Hourly Load - RC2016'!N89="",0,$P$19+$Q$19*(WLEF!N88))</f>
        <v>237.77100025711167</v>
      </c>
      <c r="O109" s="38">
        <f>IF('2015 Hourly Load - RC2016'!O89="",0,$P$19+$Q$19*(WLEF!O88))</f>
        <v>247.84747779527856</v>
      </c>
      <c r="P109" s="38">
        <f>IF('2015 Hourly Load - RC2016'!P89="",0,$P$19+$Q$19*(WLEF!P88))</f>
        <v>257.24462611665945</v>
      </c>
      <c r="Q109" s="38">
        <f>IF('2015 Hourly Load - RC2016'!Q89="",0,$P$19+$Q$19*(WLEF!Q88))</f>
        <v>264.88944439162373</v>
      </c>
      <c r="R109" s="38">
        <f>IF('2015 Hourly Load - RC2016'!R89="",0,$P$19+$Q$19*(WLEF!R88))</f>
        <v>269.97626736421034</v>
      </c>
      <c r="S109" s="38">
        <f>IF('2015 Hourly Load - RC2016'!S89="",0,$P$19+$Q$19*(WLEF!S88))</f>
        <v>268.17294680141123</v>
      </c>
      <c r="T109" s="38">
        <f>IF('2015 Hourly Load - RC2016'!T89="",0,$P$19+$Q$19*(WLEF!T88))</f>
        <v>259.45749710562922</v>
      </c>
      <c r="U109" s="38">
        <f>IF('2015 Hourly Load - RC2016'!U89="",0,$P$19+$Q$19*(WLEF!U88))</f>
        <v>252.45389369534996</v>
      </c>
      <c r="V109" s="38">
        <f>IF('2015 Hourly Load - RC2016'!V89="",0,$P$19+$Q$19*(WLEF!V88))</f>
        <v>256.13131765915955</v>
      </c>
      <c r="W109" s="38">
        <f>IF('2015 Hourly Load - RC2016'!W89="",0,$P$19+$Q$19*(WLEF!W88))</f>
        <v>233.50415209225872</v>
      </c>
      <c r="X109" s="38">
        <f>IF('2015 Hourly Load - RC2016'!X89="",0,$P$19+$Q$19*(WLEF!X88))</f>
        <v>207.72752136243406</v>
      </c>
      <c r="Y109" s="38">
        <f>IF('2015 Hourly Load - RC2016'!Y89="",0,$P$19+$Q$19*(WLEF!Y88))</f>
        <v>180.84716968383188</v>
      </c>
      <c r="Z109" s="25">
        <f t="shared" si="1"/>
        <v>4988.0129782619269</v>
      </c>
    </row>
    <row r="110" spans="1:26" x14ac:dyDescent="0.25">
      <c r="A110" s="37">
        <v>42084</v>
      </c>
      <c r="B110" s="38">
        <f>IF('2015 Hourly Load - RC2016'!B90="",0,$P$19+$Q$19*(WLEF!B89))</f>
        <v>158.02621834772918</v>
      </c>
      <c r="C110" s="38">
        <f>IF('2015 Hourly Load - RC2016'!C90="",0,$P$19+$Q$19*(WLEF!C89))</f>
        <v>144.87652699651744</v>
      </c>
      <c r="D110" s="38">
        <f>IF('2015 Hourly Load - RC2016'!D90="",0,$P$19+$Q$19*(WLEF!D89))</f>
        <v>137.3791782098819</v>
      </c>
      <c r="E110" s="38">
        <f>IF('2015 Hourly Load - RC2016'!E90="",0,$P$19+$Q$19*(WLEF!E89))</f>
        <v>133.4476068437919</v>
      </c>
      <c r="F110" s="38">
        <f>IF('2015 Hourly Load - RC2016'!F90="",0,$P$19+$Q$19*(WLEF!F89))</f>
        <v>133.35576520328863</v>
      </c>
      <c r="G110" s="38">
        <f>IF('2015 Hourly Load - RC2016'!G90="",0,$P$19+$Q$19*(WLEF!G89))</f>
        <v>139.44094130506073</v>
      </c>
      <c r="H110" s="38">
        <f>IF('2015 Hourly Load - RC2016'!H90="",0,$P$19+$Q$19*(WLEF!H89))</f>
        <v>155.16475335823861</v>
      </c>
      <c r="I110" s="38">
        <f>IF('2015 Hourly Load - RC2016'!I90="",0,$P$19+$Q$19*(WLEF!I89))</f>
        <v>170.50320140717065</v>
      </c>
      <c r="J110" s="38">
        <f>IF('2015 Hourly Load - RC2016'!J90="",0,$P$19+$Q$19*(WLEF!J89))</f>
        <v>180.84716968383188</v>
      </c>
      <c r="K110" s="38">
        <f>IF('2015 Hourly Load - RC2016'!K90="",0,$P$19+$Q$19*(WLEF!K89))</f>
        <v>197.3571499036737</v>
      </c>
      <c r="L110" s="38">
        <f>IF('2015 Hourly Load - RC2016'!L90="",0,$P$19+$Q$19*(WLEF!L89))</f>
        <v>215.26943768042941</v>
      </c>
      <c r="M110" s="38">
        <f>IF('2015 Hourly Load - RC2016'!M90="",0,$P$19+$Q$19*(WLEF!M89))</f>
        <v>230.20914316229278</v>
      </c>
      <c r="N110" s="38">
        <f>IF('2015 Hourly Load - RC2016'!N90="",0,$P$19+$Q$19*(WLEF!N89))</f>
        <v>242.6304681796725</v>
      </c>
      <c r="O110" s="38">
        <f>IF('2015 Hourly Load - RC2016'!O90="",0,$P$19+$Q$19*(WLEF!O89))</f>
        <v>255.47950713375468</v>
      </c>
      <c r="P110" s="38">
        <f>IF('2015 Hourly Load - RC2016'!P90="",0,$P$19+$Q$19*(WLEF!P89))</f>
        <v>268.12297869541561</v>
      </c>
      <c r="Q110" s="38">
        <f>IF('2015 Hourly Load - RC2016'!Q90="",0,$P$19+$Q$19*(WLEF!Q89))</f>
        <v>278.71215771917088</v>
      </c>
      <c r="R110" s="38">
        <f>IF('2015 Hourly Load - RC2016'!R90="",0,$P$19+$Q$19*(WLEF!R89))</f>
        <v>282.9208610111196</v>
      </c>
      <c r="S110" s="38">
        <f>IF('2015 Hourly Load - RC2016'!S90="",0,$P$19+$Q$19*(WLEF!S89))</f>
        <v>278.78921592613921</v>
      </c>
      <c r="T110" s="38">
        <f>IF('2015 Hourly Load - RC2016'!T90="",0,$P$19+$Q$19*(WLEF!T89))</f>
        <v>264.39449376200582</v>
      </c>
      <c r="U110" s="38">
        <f>IF('2015 Hourly Load - RC2016'!U90="",0,$P$19+$Q$19*(WLEF!U89))</f>
        <v>254.08345649356443</v>
      </c>
      <c r="V110" s="38">
        <f>IF('2015 Hourly Load - RC2016'!V90="",0,$P$19+$Q$19*(WLEF!V89))</f>
        <v>254.92522566873276</v>
      </c>
      <c r="W110" s="38">
        <f>IF('2015 Hourly Load - RC2016'!W90="",0,$P$19+$Q$19*(WLEF!W89))</f>
        <v>235.33525890092068</v>
      </c>
      <c r="X110" s="38">
        <f>IF('2015 Hourly Load - RC2016'!X90="",0,$P$19+$Q$19*(WLEF!X89))</f>
        <v>215.33285815738083</v>
      </c>
      <c r="Y110" s="38">
        <f>IF('2015 Hourly Load - RC2016'!Y90="",0,$P$19+$Q$19*(WLEF!Y89))</f>
        <v>192.35868449222448</v>
      </c>
      <c r="Z110" s="25">
        <f t="shared" si="1"/>
        <v>5018.9622582420088</v>
      </c>
    </row>
    <row r="111" spans="1:26" x14ac:dyDescent="0.25">
      <c r="A111" s="37">
        <v>42085</v>
      </c>
      <c r="B111" s="38">
        <f>IF('2015 Hourly Load - RC2016'!B91="",0,$P$19+$Q$19*(WLEF!B90))</f>
        <v>171.21073204056728</v>
      </c>
      <c r="C111" s="38">
        <f>IF('2015 Hourly Load - RC2016'!C91="",0,$P$19+$Q$19*(WLEF!C90))</f>
        <v>158.26582219290668</v>
      </c>
      <c r="D111" s="38">
        <f>IF('2015 Hourly Load - RC2016'!D91="",0,$P$19+$Q$19*(WLEF!D90))</f>
        <v>149.96837563197369</v>
      </c>
      <c r="E111" s="38">
        <f>IF('2015 Hourly Load - RC2016'!E91="",0,$P$19+$Q$19*(WLEF!E90))</f>
        <v>145.22533081309794</v>
      </c>
      <c r="F111" s="38">
        <f>IF('2015 Hourly Load - RC2016'!F91="",0,$P$19+$Q$19*(WLEF!F90))</f>
        <v>143.36187088034785</v>
      </c>
      <c r="G111" s="38">
        <f>IF('2015 Hourly Load - RC2016'!G91="",0,$P$19+$Q$19*(WLEF!G90))</f>
        <v>145.34181346652667</v>
      </c>
      <c r="H111" s="38">
        <f>IF('2015 Hourly Load - RC2016'!H91="",0,$P$19+$Q$19*(WLEF!H90))</f>
        <v>151.62319507004045</v>
      </c>
      <c r="I111" s="38">
        <f>IF('2015 Hourly Load - RC2016'!I91="",0,$P$19+$Q$19*(WLEF!I90))</f>
        <v>160.22861864656787</v>
      </c>
      <c r="J111" s="38">
        <f>IF('2015 Hourly Load - RC2016'!J91="",0,$P$19+$Q$19*(WLEF!J90))</f>
        <v>175.86954500519082</v>
      </c>
      <c r="K111" s="38">
        <f>IF('2015 Hourly Load - RC2016'!K91="",0,$P$19+$Q$19*(WLEF!K90))</f>
        <v>202.78815949088852</v>
      </c>
      <c r="L111" s="38">
        <f>IF('2015 Hourly Load - RC2016'!L91="",0,$P$19+$Q$19*(WLEF!L90))</f>
        <v>224.9950078702272</v>
      </c>
      <c r="M111" s="38">
        <f>IF('2015 Hourly Load - RC2016'!M91="",0,$P$19+$Q$19*(WLEF!M90))</f>
        <v>237.45121310151922</v>
      </c>
      <c r="N111" s="38">
        <f>IF('2015 Hourly Load - RC2016'!N91="",0,$P$19+$Q$19*(WLEF!N90))</f>
        <v>248.7447934615804</v>
      </c>
      <c r="O111" s="38">
        <f>IF('2015 Hourly Load - RC2016'!O91="",0,$P$19+$Q$19*(WLEF!O90))</f>
        <v>257.55990007266882</v>
      </c>
      <c r="P111" s="38">
        <f>IF('2015 Hourly Load - RC2016'!P91="",0,$P$19+$Q$19*(WLEF!P90))</f>
        <v>263.72737475884753</v>
      </c>
      <c r="Q111" s="38">
        <f>IF('2015 Hourly Load - RC2016'!Q91="",0,$P$19+$Q$19*(WLEF!Q90))</f>
        <v>270.52901647174508</v>
      </c>
      <c r="R111" s="38">
        <f>IF('2015 Hourly Load - RC2016'!R91="",0,$P$19+$Q$19*(WLEF!R90))</f>
        <v>279.43195476102363</v>
      </c>
      <c r="S111" s="38">
        <f>IF('2015 Hourly Load - RC2016'!S91="",0,$P$19+$Q$19*(WLEF!S90))</f>
        <v>279.25188220742933</v>
      </c>
      <c r="T111" s="38">
        <f>IF('2015 Hourly Load - RC2016'!T91="",0,$P$19+$Q$19*(WLEF!T90))</f>
        <v>267.9481431643444</v>
      </c>
      <c r="U111" s="38">
        <f>IF('2015 Hourly Load - RC2016'!U91="",0,$P$19+$Q$19*(WLEF!U90))</f>
        <v>254.68451050791742</v>
      </c>
      <c r="V111" s="38">
        <f>IF('2015 Hourly Load - RC2016'!V91="",0,$P$19+$Q$19*(WLEF!V90))</f>
        <v>253.1718623084551</v>
      </c>
      <c r="W111" s="38">
        <f>IF('2015 Hourly Load - RC2016'!W91="",0,$P$19+$Q$19*(WLEF!W90))</f>
        <v>233.23381303081612</v>
      </c>
      <c r="X111" s="38">
        <f>IF('2015 Hourly Load - RC2016'!X91="",0,$P$19+$Q$19*(WLEF!X90))</f>
        <v>210.86752063230921</v>
      </c>
      <c r="Y111" s="38">
        <f>IF('2015 Hourly Load - RC2016'!Y91="",0,$P$19+$Q$19*(WLEF!Y90))</f>
        <v>186.25238668350175</v>
      </c>
      <c r="Z111" s="25">
        <f t="shared" si="1"/>
        <v>5071.7328422704932</v>
      </c>
    </row>
    <row r="112" spans="1:26" x14ac:dyDescent="0.25">
      <c r="A112" s="37">
        <v>42086</v>
      </c>
      <c r="B112" s="38">
        <f>IF('2015 Hourly Load - RC2016'!B92="",0,$P$19+$Q$19*(WLEF!B91))</f>
        <v>165.49556701266212</v>
      </c>
      <c r="C112" s="38">
        <f>IF('2015 Hourly Load - RC2016'!C92="",0,$P$19+$Q$19*(WLEF!C91))</f>
        <v>151.28758948959438</v>
      </c>
      <c r="D112" s="38">
        <f>IF('2015 Hourly Load - RC2016'!D92="",0,$P$19+$Q$19*(WLEF!D91))</f>
        <v>143.36187088034785</v>
      </c>
      <c r="E112" s="38">
        <f>IF('2015 Hourly Load - RC2016'!E92="",0,$P$19+$Q$19*(WLEF!E91))</f>
        <v>138.94267601929101</v>
      </c>
      <c r="F112" s="38">
        <f>IF('2015 Hourly Load - RC2016'!F92="",0,$P$19+$Q$19*(WLEF!F91))</f>
        <v>136.88997119497213</v>
      </c>
      <c r="G112" s="38">
        <f>IF('2015 Hourly Load - RC2016'!G92="",0,$P$19+$Q$19*(WLEF!G91))</f>
        <v>137.76117555679141</v>
      </c>
      <c r="H112" s="38">
        <f>IF('2015 Hourly Load - RC2016'!H92="",0,$P$19+$Q$19*(WLEF!H91))</f>
        <v>141.79492421818165</v>
      </c>
      <c r="I112" s="38">
        <f>IF('2015 Hourly Load - RC2016'!I92="",0,$P$19+$Q$19*(WLEF!I91))</f>
        <v>148.27386922533734</v>
      </c>
      <c r="J112" s="38">
        <f>IF('2015 Hourly Load - RC2016'!J92="",0,$P$19+$Q$19*(WLEF!J91))</f>
        <v>163.71531568504849</v>
      </c>
      <c r="K112" s="38">
        <f>IF('2015 Hourly Load - RC2016'!K92="",0,$P$19+$Q$19*(WLEF!K91))</f>
        <v>189.4735153498595</v>
      </c>
      <c r="L112" s="38">
        <f>IF('2015 Hourly Load - RC2016'!L92="",0,$P$19+$Q$19*(WLEF!L91))</f>
        <v>214.57280884375848</v>
      </c>
      <c r="M112" s="38">
        <f>IF('2015 Hourly Load - RC2016'!M92="",0,$P$19+$Q$19*(WLEF!M91))</f>
        <v>235.15391902813468</v>
      </c>
      <c r="N112" s="38">
        <f>IF('2015 Hourly Load - RC2016'!N92="",0,$P$19+$Q$19*(WLEF!N91))</f>
        <v>256.03467597382934</v>
      </c>
      <c r="O112" s="38">
        <f>IF('2015 Hourly Load - RC2016'!O92="",0,$P$19+$Q$19*(WLEF!O91))</f>
        <v>275.15834895836343</v>
      </c>
      <c r="P112" s="38">
        <f>IF('2015 Hourly Load - RC2016'!P92="",0,$P$19+$Q$19*(WLEF!P91))</f>
        <v>288.67199072925382</v>
      </c>
      <c r="Q112" s="38">
        <f>IF('2015 Hourly Load - RC2016'!Q92="",0,$P$19+$Q$19*(WLEF!Q91))</f>
        <v>300.28251747051848</v>
      </c>
      <c r="R112" s="38">
        <f>IF('2015 Hourly Load - RC2016'!R92="",0,$P$19+$Q$19*(WLEF!R91))</f>
        <v>305.39863556204904</v>
      </c>
      <c r="S112" s="38">
        <f>IF('2015 Hourly Load - RC2016'!S92="",0,$P$19+$Q$19*(WLEF!S91))</f>
        <v>304.82421286402428</v>
      </c>
      <c r="T112" s="38">
        <f>IF('2015 Hourly Load - RC2016'!T92="",0,$P$19+$Q$19*(WLEF!T91))</f>
        <v>294.71792354998286</v>
      </c>
      <c r="U112" s="38">
        <f>IF('2015 Hourly Load - RC2016'!U92="",0,$P$19+$Q$19*(WLEF!U91))</f>
        <v>282.71325886267005</v>
      </c>
      <c r="V112" s="38">
        <f>IF('2015 Hourly Load - RC2016'!V92="",0,$P$19+$Q$19*(WLEF!V91))</f>
        <v>284.63767508720611</v>
      </c>
      <c r="W112" s="38">
        <f>IF('2015 Hourly Load - RC2016'!W92="",0,$P$19+$Q$19*(WLEF!W91))</f>
        <v>259.48189153229231</v>
      </c>
      <c r="X112" s="38">
        <f>IF('2015 Hourly Load - RC2016'!X92="",0,$P$19+$Q$19*(WLEF!X91))</f>
        <v>232.28952855264788</v>
      </c>
      <c r="Y112" s="38">
        <f>IF('2015 Hourly Load - RC2016'!Y92="",0,$P$19+$Q$19*(WLEF!Y91))</f>
        <v>201.3836745940531</v>
      </c>
      <c r="Z112" s="25">
        <f t="shared" si="1"/>
        <v>5252.317536240871</v>
      </c>
    </row>
    <row r="113" spans="1:26" x14ac:dyDescent="0.25">
      <c r="A113" s="37">
        <v>42087</v>
      </c>
      <c r="B113" s="38">
        <f>IF('2015 Hourly Load - RC2016'!B93="",0,$P$19+$Q$19*(WLEF!B92))</f>
        <v>176.88330390466862</v>
      </c>
      <c r="C113" s="38">
        <f>IF('2015 Hourly Load - RC2016'!C93="",0,$P$19+$Q$19*(WLEF!C92))</f>
        <v>161.04025649019513</v>
      </c>
      <c r="D113" s="38">
        <f>IF('2015 Hourly Load - RC2016'!D93="",0,$P$19+$Q$19*(WLEF!D92))</f>
        <v>151.24188799691962</v>
      </c>
      <c r="E113" s="38">
        <f>IF('2015 Hourly Load - RC2016'!E93="",0,$P$19+$Q$19*(WLEF!E92))</f>
        <v>147.33844423930736</v>
      </c>
      <c r="F113" s="38">
        <f>IF('2015 Hourly Load - RC2016'!F93="",0,$P$19+$Q$19*(WLEF!F92))</f>
        <v>146.83637783469158</v>
      </c>
      <c r="G113" s="38">
        <f>IF('2015 Hourly Load - RC2016'!G93="",0,$P$19+$Q$19*(WLEF!G92))</f>
        <v>153.46806290185049</v>
      </c>
      <c r="H113" s="38">
        <f>IF('2015 Hourly Load - RC2016'!H93="",0,$P$19+$Q$19*(WLEF!H92))</f>
        <v>168.82345578839215</v>
      </c>
      <c r="I113" s="38">
        <f>IF('2015 Hourly Load - RC2016'!I93="",0,$P$19+$Q$19*(WLEF!I92))</f>
        <v>183.35659839601101</v>
      </c>
      <c r="J113" s="38">
        <f>IF('2015 Hourly Load - RC2016'!J93="",0,$P$19+$Q$19*(WLEF!J92))</f>
        <v>194.23224775189854</v>
      </c>
      <c r="K113" s="38">
        <f>IF('2015 Hourly Load - RC2016'!K93="",0,$P$19+$Q$19*(WLEF!K92))</f>
        <v>210.49365559968277</v>
      </c>
      <c r="L113" s="38">
        <f>IF('2015 Hourly Load - RC2016'!L93="",0,$P$19+$Q$19*(WLEF!L92))</f>
        <v>224.01139288322219</v>
      </c>
      <c r="M113" s="38">
        <f>IF('2015 Hourly Load - RC2016'!M93="",0,$P$19+$Q$19*(WLEF!M92))</f>
        <v>233.72961916379313</v>
      </c>
      <c r="N113" s="38">
        <f>IF('2015 Hourly Load - RC2016'!N93="",0,$P$19+$Q$19*(WLEF!N92))</f>
        <v>237.54254731110854</v>
      </c>
      <c r="O113" s="38">
        <f>IF('2015 Hourly Load - RC2016'!O93="",0,$P$19+$Q$19*(WLEF!O92))</f>
        <v>237.10894885326223</v>
      </c>
      <c r="P113" s="38">
        <f>IF('2015 Hourly Load - RC2016'!P93="",0,$P$19+$Q$19*(WLEF!P92))</f>
        <v>233.07622679590281</v>
      </c>
      <c r="Q113" s="38">
        <f>IF('2015 Hourly Load - RC2016'!Q93="",0,$P$19+$Q$19*(WLEF!Q92))</f>
        <v>230.45445371811201</v>
      </c>
      <c r="R113" s="38">
        <f>IF('2015 Hourly Load - RC2016'!R93="",0,$P$19+$Q$19*(WLEF!R92))</f>
        <v>230.72229672269532</v>
      </c>
      <c r="S113" s="38">
        <f>IF('2015 Hourly Load - RC2016'!S93="",0,$P$19+$Q$19*(WLEF!S92))</f>
        <v>232.33442738187705</v>
      </c>
      <c r="T113" s="38">
        <f>IF('2015 Hourly Load - RC2016'!T93="",0,$P$19+$Q$19*(WLEF!T92))</f>
        <v>232.06513505395611</v>
      </c>
      <c r="U113" s="38">
        <f>IF('2015 Hourly Load - RC2016'!U93="",0,$P$19+$Q$19*(WLEF!U92))</f>
        <v>233.68451232982574</v>
      </c>
      <c r="V113" s="38">
        <f>IF('2015 Hourly Load - RC2016'!V93="",0,$P$19+$Q$19*(WLEF!V92))</f>
        <v>231.30345189666383</v>
      </c>
      <c r="W113" s="38">
        <f>IF('2015 Hourly Load - RC2016'!W93="",0,$P$19+$Q$19*(WLEF!W92))</f>
        <v>213.20600383751412</v>
      </c>
      <c r="X113" s="38">
        <f>IF('2015 Hourly Load - RC2016'!X93="",0,$P$19+$Q$19*(WLEF!X92))</f>
        <v>193.74786091130659</v>
      </c>
      <c r="Y113" s="38">
        <f>IF('2015 Hourly Load - RC2016'!Y93="",0,$P$19+$Q$19*(WLEF!Y92))</f>
        <v>170.70999166615795</v>
      </c>
      <c r="Z113" s="25">
        <f t="shared" si="1"/>
        <v>4827.4111594290152</v>
      </c>
    </row>
    <row r="114" spans="1:26" x14ac:dyDescent="0.25">
      <c r="A114" s="37">
        <v>42088</v>
      </c>
      <c r="B114" s="38">
        <f>IF('2015 Hourly Load - RC2016'!B94="",0,$P$19+$Q$19*(WLEF!B93))</f>
        <v>153.2824891261663</v>
      </c>
      <c r="C114" s="38">
        <f>IF('2015 Hourly Load - RC2016'!C94="",0,$P$19+$Q$19*(WLEF!C93))</f>
        <v>141.61108073997744</v>
      </c>
      <c r="D114" s="38">
        <f>IF('2015 Hourly Load - RC2016'!D94="",0,$P$19+$Q$19*(WLEF!D93))</f>
        <v>134.76860467753477</v>
      </c>
      <c r="E114" s="38">
        <f>IF('2015 Hourly Load - RC2016'!E94="",0,$P$19+$Q$19*(WLEF!E93))</f>
        <v>132.36391809327532</v>
      </c>
      <c r="F114" s="38">
        <f>IF('2015 Hourly Load - RC2016'!F94="",0,$P$19+$Q$19*(WLEF!F93))</f>
        <v>133.05457853592401</v>
      </c>
      <c r="G114" s="38">
        <f>IF('2015 Hourly Load - RC2016'!G94="",0,$P$19+$Q$19*(WLEF!G93))</f>
        <v>139.53807867910197</v>
      </c>
      <c r="H114" s="38">
        <f>IF('2015 Hourly Load - RC2016'!H94="",0,$P$19+$Q$19*(WLEF!H93))</f>
        <v>156.02844690380317</v>
      </c>
      <c r="I114" s="38">
        <f>IF('2015 Hourly Load - RC2016'!I94="",0,$P$19+$Q$19*(WLEF!I93))</f>
        <v>170.55487632624033</v>
      </c>
      <c r="J114" s="38">
        <f>IF('2015 Hourly Load - RC2016'!J94="",0,$P$19+$Q$19*(WLEF!J93))</f>
        <v>179.90292881956029</v>
      </c>
      <c r="K114" s="38">
        <f>IF('2015 Hourly Load - RC2016'!K94="",0,$P$19+$Q$19*(WLEF!K93))</f>
        <v>194.50396232854575</v>
      </c>
      <c r="L114" s="38">
        <f>IF('2015 Hourly Load - RC2016'!L94="",0,$P$19+$Q$19*(WLEF!L93))</f>
        <v>205.31661224933111</v>
      </c>
      <c r="M114" s="38">
        <f>IF('2015 Hourly Load - RC2016'!M94="",0,$P$19+$Q$19*(WLEF!M93))</f>
        <v>216.58319560731451</v>
      </c>
      <c r="N114" s="38">
        <f>IF('2015 Hourly Load - RC2016'!N94="",0,$P$19+$Q$19*(WLEF!N93))</f>
        <v>225.71848441525242</v>
      </c>
      <c r="O114" s="38">
        <f>IF('2015 Hourly Load - RC2016'!O94="",0,$P$19+$Q$19*(WLEF!O93))</f>
        <v>232.22219288973582</v>
      </c>
      <c r="P114" s="38">
        <f>IF('2015 Hourly Load - RC2016'!P94="",0,$P$19+$Q$19*(WLEF!P93))</f>
        <v>238.36576296686093</v>
      </c>
      <c r="Q114" s="38">
        <f>IF('2015 Hourly Load - RC2016'!Q94="",0,$P$19+$Q$19*(WLEF!Q93))</f>
        <v>243.32745179861877</v>
      </c>
      <c r="R114" s="38">
        <f>IF('2015 Hourly Load - RC2016'!R94="",0,$P$19+$Q$19*(WLEF!R93))</f>
        <v>247.65887788614407</v>
      </c>
      <c r="S114" s="38">
        <f>IF('2015 Hourly Load - RC2016'!S94="",0,$P$19+$Q$19*(WLEF!S93))</f>
        <v>248.01259078229339</v>
      </c>
      <c r="T114" s="38">
        <f>IF('2015 Hourly Load - RC2016'!T94="",0,$P$19+$Q$19*(WLEF!T93))</f>
        <v>241.4259395796978</v>
      </c>
      <c r="U114" s="38">
        <f>IF('2015 Hourly Load - RC2016'!U94="",0,$P$19+$Q$19*(WLEF!U93))</f>
        <v>233.68451232982574</v>
      </c>
      <c r="V114" s="38">
        <f>IF('2015 Hourly Load - RC2016'!V94="",0,$P$19+$Q$19*(WLEF!V93))</f>
        <v>236.51658490783336</v>
      </c>
      <c r="W114" s="38">
        <f>IF('2015 Hourly Load - RC2016'!W94="",0,$P$19+$Q$19*(WLEF!W93))</f>
        <v>216.39208873784673</v>
      </c>
      <c r="X114" s="38">
        <f>IF('2015 Hourly Load - RC2016'!X94="",0,$P$19+$Q$19*(WLEF!X93))</f>
        <v>191.399094891218</v>
      </c>
      <c r="Y114" s="38">
        <f>IF('2015 Hourly Load - RC2016'!Y94="",0,$P$19+$Q$19*(WLEF!Y93))</f>
        <v>165.64618341138595</v>
      </c>
      <c r="Z114" s="25">
        <f t="shared" si="1"/>
        <v>4677.8785366834882</v>
      </c>
    </row>
    <row r="115" spans="1:26" x14ac:dyDescent="0.25">
      <c r="A115" s="37">
        <v>42089</v>
      </c>
      <c r="B115" s="38">
        <f>IF('2015 Hourly Load - RC2016'!B95="",0,$P$19+$Q$19*(WLEF!B94))</f>
        <v>145.72112352641437</v>
      </c>
      <c r="C115" s="38">
        <f>IF('2015 Hourly Load - RC2016'!C95="",0,$P$19+$Q$19*(WLEF!C94))</f>
        <v>135.39526843655796</v>
      </c>
      <c r="D115" s="38">
        <f>IF('2015 Hourly Load - RC2016'!D95="",0,$P$19+$Q$19*(WLEF!D94))</f>
        <v>129.9773757287856</v>
      </c>
      <c r="E115" s="38">
        <f>IF('2015 Hourly Load - RC2016'!E95="",0,$P$19+$Q$19*(WLEF!E94))</f>
        <v>128.16958641902892</v>
      </c>
      <c r="F115" s="38">
        <f>IF('2015 Hourly Load - RC2016'!F95="",0,$P$19+$Q$19*(WLEF!F94))</f>
        <v>129.58526079656275</v>
      </c>
      <c r="G115" s="38">
        <f>IF('2015 Hourly Load - RC2016'!G95="",0,$P$19+$Q$19*(WLEF!G94))</f>
        <v>137.36555977062699</v>
      </c>
      <c r="H115" s="38">
        <f>IF('2015 Hourly Load - RC2016'!H95="",0,$P$19+$Q$19*(WLEF!H94))</f>
        <v>156.43850476088778</v>
      </c>
      <c r="I115" s="38">
        <f>IF('2015 Hourly Load - RC2016'!I95="",0,$P$19+$Q$19*(WLEF!I94))</f>
        <v>174.79068230009352</v>
      </c>
      <c r="J115" s="38">
        <f>IF('2015 Hourly Load - RC2016'!J95="",0,$P$19+$Q$19*(WLEF!J94))</f>
        <v>186.25238668350175</v>
      </c>
      <c r="K115" s="38">
        <f>IF('2015 Hourly Load - RC2016'!K95="",0,$P$19+$Q$19*(WLEF!K94))</f>
        <v>192.33945160249397</v>
      </c>
      <c r="L115" s="38">
        <f>IF('2015 Hourly Load - RC2016'!L95="",0,$P$19+$Q$19*(WLEF!L94))</f>
        <v>197.2785039831185</v>
      </c>
      <c r="M115" s="38">
        <f>IF('2015 Hourly Load - RC2016'!M95="",0,$P$19+$Q$19*(WLEF!M94))</f>
        <v>197.31782358848096</v>
      </c>
      <c r="N115" s="38">
        <f>IF('2015 Hourly Load - RC2016'!N95="",0,$P$19+$Q$19*(WLEF!N94))</f>
        <v>194.95106431980366</v>
      </c>
      <c r="O115" s="38">
        <f>IF('2015 Hourly Load - RC2016'!O95="",0,$P$19+$Q$19*(WLEF!O94))</f>
        <v>192.08957668463586</v>
      </c>
      <c r="P115" s="38">
        <f>IF('2015 Hourly Load - RC2016'!P95="",0,$P$19+$Q$19*(WLEF!P94))</f>
        <v>190.25312297998022</v>
      </c>
      <c r="Q115" s="38">
        <f>IF('2015 Hourly Load - RC2016'!Q95="",0,$P$19+$Q$19*(WLEF!Q94))</f>
        <v>189.22691147425633</v>
      </c>
      <c r="R115" s="38">
        <f>IF('2015 Hourly Load - RC2016'!R95="",0,$P$19+$Q$19*(WLEF!R94))</f>
        <v>191.07378973895999</v>
      </c>
      <c r="S115" s="38">
        <f>IF('2015 Hourly Load - RC2016'!S95="",0,$P$19+$Q$19*(WLEF!S94))</f>
        <v>192.35868449222448</v>
      </c>
      <c r="T115" s="38">
        <f>IF('2015 Hourly Load - RC2016'!T95="",0,$P$19+$Q$19*(WLEF!T94))</f>
        <v>191.70570729508194</v>
      </c>
      <c r="U115" s="38">
        <f>IF('2015 Hourly Load - RC2016'!U95="",0,$P$19+$Q$19*(WLEF!U94))</f>
        <v>197.98728348367348</v>
      </c>
      <c r="V115" s="38">
        <f>IF('2015 Hourly Load - RC2016'!V95="",0,$P$19+$Q$19*(WLEF!V94))</f>
        <v>207.56333181580965</v>
      </c>
      <c r="W115" s="38">
        <f>IF('2015 Hourly Load - RC2016'!W95="",0,$P$19+$Q$19*(WLEF!W94))</f>
        <v>195.47705546296379</v>
      </c>
      <c r="X115" s="38">
        <f>IF('2015 Hourly Load - RC2016'!X95="",0,$P$19+$Q$19*(WLEF!X94))</f>
        <v>177.65167592400789</v>
      </c>
      <c r="Y115" s="38">
        <f>IF('2015 Hourly Load - RC2016'!Y95="",0,$P$19+$Q$19*(WLEF!Y94))</f>
        <v>159.84052206394597</v>
      </c>
      <c r="Z115" s="25">
        <f t="shared" si="1"/>
        <v>4190.8102533318961</v>
      </c>
    </row>
    <row r="116" spans="1:26" x14ac:dyDescent="0.25">
      <c r="A116" s="37">
        <v>42090</v>
      </c>
      <c r="B116" s="38">
        <f>IF('2015 Hourly Load - RC2016'!B96="",0,$P$19+$Q$19*(WLEF!B95))</f>
        <v>145.25444141170971</v>
      </c>
      <c r="C116" s="38">
        <f>IF('2015 Hourly Load - RC2016'!C96="",0,$P$19+$Q$19*(WLEF!C95))</f>
        <v>137.32471451760765</v>
      </c>
      <c r="D116" s="38">
        <f>IF('2015 Hourly Load - RC2016'!D96="",0,$P$19+$Q$19*(WLEF!D95))</f>
        <v>133.4344815770616</v>
      </c>
      <c r="E116" s="38">
        <f>IF('2015 Hourly Load - RC2016'!E96="",0,$P$19+$Q$19*(WLEF!E95))</f>
        <v>132.54589875485172</v>
      </c>
      <c r="F116" s="38">
        <f>IF('2015 Hourly Load - RC2016'!F96="",0,$P$19+$Q$19*(WLEF!F95))</f>
        <v>134.29111302627052</v>
      </c>
      <c r="G116" s="38">
        <f>IF('2015 Hourly Load - RC2016'!G96="",0,$P$19+$Q$19*(WLEF!G95))</f>
        <v>142.29129649308737</v>
      </c>
      <c r="H116" s="38">
        <f>IF('2015 Hourly Load - RC2016'!H96="",0,$P$19+$Q$19*(WLEF!H95))</f>
        <v>161.04025649019513</v>
      </c>
      <c r="I116" s="38">
        <f>IF('2015 Hourly Load - RC2016'!I96="",0,$P$19+$Q$19*(WLEF!I95))</f>
        <v>175.78087879186126</v>
      </c>
      <c r="J116" s="38">
        <f>IF('2015 Hourly Load - RC2016'!J96="",0,$P$19+$Q$19*(WLEF!J95))</f>
        <v>183.54100130631369</v>
      </c>
      <c r="K116" s="38">
        <f>IF('2015 Hourly Load - RC2016'!K96="",0,$P$19+$Q$19*(WLEF!K95))</f>
        <v>194.95106431980366</v>
      </c>
      <c r="L116" s="38">
        <f>IF('2015 Hourly Load - RC2016'!L96="",0,$P$19+$Q$19*(WLEF!L95))</f>
        <v>200.76431448527512</v>
      </c>
      <c r="M116" s="38">
        <f>IF('2015 Hourly Load - RC2016'!M96="",0,$P$19+$Q$19*(WLEF!M95))</f>
        <v>203.67518563247654</v>
      </c>
      <c r="N116" s="38">
        <f>IF('2015 Hourly Load - RC2016'!N96="",0,$P$19+$Q$19*(WLEF!N95))</f>
        <v>205.03212215585623</v>
      </c>
      <c r="O116" s="38">
        <f>IF('2015 Hourly Load - RC2016'!O96="",0,$P$19+$Q$19*(WLEF!O95))</f>
        <v>206.15165314219962</v>
      </c>
      <c r="P116" s="38">
        <f>IF('2015 Hourly Load - RC2016'!P96="",0,$P$19+$Q$19*(WLEF!P95))</f>
        <v>206.00888556743021</v>
      </c>
      <c r="Q116" s="38">
        <f>IF('2015 Hourly Load - RC2016'!Q96="",0,$P$19+$Q$19*(WLEF!Q95))</f>
        <v>205.74396385519915</v>
      </c>
      <c r="R116" s="38">
        <f>IF('2015 Hourly Load - RC2016'!R96="",0,$P$19+$Q$19*(WLEF!R95))</f>
        <v>206.19245897496612</v>
      </c>
      <c r="S116" s="38">
        <f>IF('2015 Hourly Load - RC2016'!S96="",0,$P$19+$Q$19*(WLEF!S95))</f>
        <v>205.88657878133006</v>
      </c>
      <c r="T116" s="38">
        <f>IF('2015 Hourly Load - RC2016'!T96="",0,$P$19+$Q$19*(WLEF!T95))</f>
        <v>204.34258644850598</v>
      </c>
      <c r="U116" s="38">
        <f>IF('2015 Hourly Load - RC2016'!U96="",0,$P$19+$Q$19*(WLEF!U95))</f>
        <v>209.91316805382576</v>
      </c>
      <c r="V116" s="38">
        <f>IF('2015 Hourly Load - RC2016'!V96="",0,$P$19+$Q$19*(WLEF!V95))</f>
        <v>215.16377043466173</v>
      </c>
      <c r="W116" s="38">
        <f>IF('2015 Hourly Load - RC2016'!W96="",0,$P$19+$Q$19*(WLEF!W95))</f>
        <v>202.28561417213751</v>
      </c>
      <c r="X116" s="38">
        <f>IF('2015 Hourly Load - RC2016'!X96="",0,$P$19+$Q$19*(WLEF!X95))</f>
        <v>184.66949159352058</v>
      </c>
      <c r="Y116" s="38">
        <f>IF('2015 Hourly Load - RC2016'!Y96="",0,$P$19+$Q$19*(WLEF!Y95))</f>
        <v>165.11127574253015</v>
      </c>
      <c r="Z116" s="25">
        <f t="shared" si="1"/>
        <v>4361.3962157286769</v>
      </c>
    </row>
    <row r="117" spans="1:26" x14ac:dyDescent="0.25">
      <c r="A117" s="37">
        <v>42091</v>
      </c>
      <c r="B117" s="38">
        <f>IF('2015 Hourly Load - RC2016'!B97="",0,$P$19+$Q$19*(WLEF!B96))</f>
        <v>149.12594302233765</v>
      </c>
      <c r="C117" s="38">
        <f>IF('2015 Hourly Load - RC2016'!C97="",0,$P$19+$Q$19*(WLEF!C96))</f>
        <v>139.26076139418214</v>
      </c>
      <c r="D117" s="38">
        <f>IF('2015 Hourly Load - RC2016'!D97="",0,$P$19+$Q$19*(WLEF!D96))</f>
        <v>134.41028212799225</v>
      </c>
      <c r="E117" s="38">
        <f>IF('2015 Hourly Load - RC2016'!E97="",0,$P$19+$Q$19*(WLEF!E96))</f>
        <v>131.91040485919768</v>
      </c>
      <c r="F117" s="38">
        <f>IF('2015 Hourly Load - RC2016'!F97="",0,$P$19+$Q$19*(WLEF!F96))</f>
        <v>132.89778993208367</v>
      </c>
      <c r="G117" s="38">
        <f>IF('2015 Hourly Load - RC2016'!G97="",0,$P$19+$Q$19*(WLEF!G96))</f>
        <v>139.690889192323</v>
      </c>
      <c r="H117" s="38">
        <f>IF('2015 Hourly Load - RC2016'!H97="",0,$P$19+$Q$19*(WLEF!H96))</f>
        <v>155.58811429255559</v>
      </c>
      <c r="I117" s="38">
        <f>IF('2015 Hourly Load - RC2016'!I97="",0,$P$19+$Q$19*(WLEF!I96))</f>
        <v>170.17627750836084</v>
      </c>
      <c r="J117" s="38">
        <f>IF('2015 Hourly Load - RC2016'!J97="",0,$P$19+$Q$19*(WLEF!J96))</f>
        <v>181.3939873014109</v>
      </c>
      <c r="K117" s="38">
        <f>IF('2015 Hourly Load - RC2016'!K97="",0,$P$19+$Q$19*(WLEF!K96))</f>
        <v>197.65231114345886</v>
      </c>
      <c r="L117" s="38">
        <f>IF('2015 Hourly Load - RC2016'!L97="",0,$P$19+$Q$19*(WLEF!L96))</f>
        <v>215.07926683228374</v>
      </c>
      <c r="M117" s="38">
        <f>IF('2015 Hourly Load - RC2016'!M97="",0,$P$19+$Q$19*(WLEF!M96))</f>
        <v>225.91611323973939</v>
      </c>
      <c r="N117" s="38">
        <f>IF('2015 Hourly Load - RC2016'!N97="",0,$P$19+$Q$19*(WLEF!N96))</f>
        <v>233.61686465980631</v>
      </c>
      <c r="O117" s="38">
        <f>IF('2015 Hourly Load - RC2016'!O97="",0,$P$19+$Q$19*(WLEF!O96))</f>
        <v>238.20552299407711</v>
      </c>
      <c r="P117" s="38">
        <f>IF('2015 Hourly Load - RC2016'!P97="",0,$P$19+$Q$19*(WLEF!P96))</f>
        <v>241.98131223086676</v>
      </c>
      <c r="Q117" s="38">
        <f>IF('2015 Hourly Load - RC2016'!Q97="",0,$P$19+$Q$19*(WLEF!Q96))</f>
        <v>244.35242534065839</v>
      </c>
      <c r="R117" s="38">
        <f>IF('2015 Hourly Load - RC2016'!R97="",0,$P$19+$Q$19*(WLEF!R96))</f>
        <v>243.93272545748061</v>
      </c>
      <c r="S117" s="38">
        <f>IF('2015 Hourly Load - RC2016'!S97="",0,$P$19+$Q$19*(WLEF!S96))</f>
        <v>238.9387195669724</v>
      </c>
      <c r="T117" s="38">
        <f>IF('2015 Hourly Load - RC2016'!T97="",0,$P$19+$Q$19*(WLEF!T96))</f>
        <v>231.72885932921213</v>
      </c>
      <c r="U117" s="38">
        <f>IF('2015 Hourly Load - RC2016'!U97="",0,$P$19+$Q$19*(WLEF!U96))</f>
        <v>231.79608427992474</v>
      </c>
      <c r="V117" s="38">
        <f>IF('2015 Hourly Load - RC2016'!V97="",0,$P$19+$Q$19*(WLEF!V96))</f>
        <v>234.76892825819749</v>
      </c>
      <c r="W117" s="38">
        <f>IF('2015 Hourly Load - RC2016'!W97="",0,$P$19+$Q$19*(WLEF!W96))</f>
        <v>221.59966600955545</v>
      </c>
      <c r="X117" s="38">
        <f>IF('2015 Hourly Load - RC2016'!X97="",0,$P$19+$Q$19*(WLEF!X96))</f>
        <v>205.520020753864</v>
      </c>
      <c r="Y117" s="38">
        <f>IF('2015 Hourly Load - RC2016'!Y97="",0,$P$19+$Q$19*(WLEF!Y96))</f>
        <v>185.56187217966138</v>
      </c>
      <c r="Z117" s="25">
        <f t="shared" si="1"/>
        <v>4725.1051419062032</v>
      </c>
    </row>
    <row r="118" spans="1:26" x14ac:dyDescent="0.25">
      <c r="A118" s="37">
        <v>42092</v>
      </c>
      <c r="B118" s="38">
        <f>IF('2015 Hourly Load - RC2016'!B98="",0,$P$19+$Q$19*(WLEF!B97))</f>
        <v>167.90476595777591</v>
      </c>
      <c r="C118" s="38">
        <f>IF('2015 Hourly Load - RC2016'!C98="",0,$P$19+$Q$19*(WLEF!C97))</f>
        <v>156.61233213996147</v>
      </c>
      <c r="D118" s="38">
        <f>IF('2015 Hourly Load - RC2016'!D98="",0,$P$19+$Q$19*(WLEF!D97))</f>
        <v>149.68196065594105</v>
      </c>
      <c r="E118" s="38">
        <f>IF('2015 Hourly Load - RC2016'!E98="",0,$P$19+$Q$19*(WLEF!E97))</f>
        <v>146.21885538067792</v>
      </c>
      <c r="F118" s="38">
        <f>IF('2015 Hourly Load - RC2016'!F98="",0,$P$19+$Q$19*(WLEF!F97))</f>
        <v>145.50215240930683</v>
      </c>
      <c r="G118" s="38">
        <f>IF('2015 Hourly Load - RC2016'!G98="",0,$P$19+$Q$19*(WLEF!G97))</f>
        <v>147.91673179956567</v>
      </c>
      <c r="H118" s="38">
        <f>IF('2015 Hourly Load - RC2016'!H98="",0,$P$19+$Q$19*(WLEF!H97))</f>
        <v>154.50862254087076</v>
      </c>
      <c r="I118" s="38">
        <f>IF('2015 Hourly Load - RC2016'!I98="",0,$P$19+$Q$19*(WLEF!I97))</f>
        <v>164.64464059663734</v>
      </c>
      <c r="J118" s="38">
        <f>IF('2015 Hourly Load - RC2016'!J98="",0,$P$19+$Q$19*(WLEF!J97))</f>
        <v>180.95641243040291</v>
      </c>
      <c r="K118" s="38">
        <f>IF('2015 Hourly Load - RC2016'!K98="",0,$P$19+$Q$19*(WLEF!K97))</f>
        <v>205.4793256332969</v>
      </c>
      <c r="L118" s="38">
        <f>IF('2015 Hourly Load - RC2016'!L98="",0,$P$19+$Q$19*(WLEF!L97))</f>
        <v>228.56414775446507</v>
      </c>
      <c r="M118" s="38">
        <f>IF('2015 Hourly Load - RC2016'!M98="",0,$P$19+$Q$19*(WLEF!M97))</f>
        <v>245.52111002734875</v>
      </c>
      <c r="N118" s="38">
        <f>IF('2015 Hourly Load - RC2016'!N98="",0,$P$19+$Q$19*(WLEF!N97))</f>
        <v>253.21978056130428</v>
      </c>
      <c r="O118" s="38">
        <f>IF('2015 Hourly Load - RC2016'!O98="",0,$P$19+$Q$19*(WLEF!O97))</f>
        <v>257.39010194667026</v>
      </c>
      <c r="P118" s="38">
        <f>IF('2015 Hourly Load - RC2016'!P98="",0,$P$19+$Q$19*(WLEF!P97))</f>
        <v>256.5181527936914</v>
      </c>
      <c r="Q118" s="38">
        <f>IF('2015 Hourly Load - RC2016'!Q98="",0,$P$19+$Q$19*(WLEF!Q97))</f>
        <v>252.3104811381462</v>
      </c>
      <c r="R118" s="38">
        <f>IF('2015 Hourly Load - RC2016'!R98="",0,$P$19+$Q$19*(WLEF!R97))</f>
        <v>246.85852597702524</v>
      </c>
      <c r="S118" s="38">
        <f>IF('2015 Hourly Load - RC2016'!S98="",0,$P$19+$Q$19*(WLEF!S97))</f>
        <v>241.24103007720998</v>
      </c>
      <c r="T118" s="38">
        <f>IF('2015 Hourly Load - RC2016'!T98="",0,$P$19+$Q$19*(WLEF!T97))</f>
        <v>232.62643332397931</v>
      </c>
      <c r="U118" s="38">
        <f>IF('2015 Hourly Load - RC2016'!U98="",0,$P$19+$Q$19*(WLEF!U97))</f>
        <v>230.20914316229278</v>
      </c>
      <c r="V118" s="38">
        <f>IF('2015 Hourly Load - RC2016'!V98="",0,$P$19+$Q$19*(WLEF!V97))</f>
        <v>224.27335807649195</v>
      </c>
      <c r="W118" s="38">
        <f>IF('2015 Hourly Load - RC2016'!W98="",0,$P$19+$Q$19*(WLEF!W97))</f>
        <v>206.80535164609586</v>
      </c>
      <c r="X118" s="38">
        <f>IF('2015 Hourly Load - RC2016'!X98="",0,$P$19+$Q$19*(WLEF!X97))</f>
        <v>191.41824558552776</v>
      </c>
      <c r="Y118" s="38">
        <f>IF('2015 Hourly Load - RC2016'!Y98="",0,$P$19+$Q$19*(WLEF!Y97))</f>
        <v>173.01809192118685</v>
      </c>
      <c r="Z118" s="25">
        <f t="shared" si="1"/>
        <v>4859.3997535358722</v>
      </c>
    </row>
    <row r="119" spans="1:26" x14ac:dyDescent="0.25">
      <c r="A119" s="37">
        <v>42093</v>
      </c>
      <c r="B119" s="38">
        <f>IF('2015 Hourly Load - RC2016'!B99="",0,$P$19+$Q$19*(WLEF!B98))</f>
        <v>156.17026168267478</v>
      </c>
      <c r="C119" s="38">
        <f>IF('2015 Hourly Load - RC2016'!C99="",0,$P$19+$Q$19*(WLEF!C98))</f>
        <v>145.25444141170971</v>
      </c>
      <c r="D119" s="38">
        <f>IF('2015 Hourly Load - RC2016'!D99="",0,$P$19+$Q$19*(WLEF!D98))</f>
        <v>138.10335593216996</v>
      </c>
      <c r="E119" s="38">
        <f>IF('2015 Hourly Load - RC2016'!E99="",0,$P$19+$Q$19*(WLEF!E98))</f>
        <v>134.71544269233226</v>
      </c>
      <c r="F119" s="38">
        <f>IF('2015 Hourly Load - RC2016'!F99="",0,$P$19+$Q$19*(WLEF!F98))</f>
        <v>133.50012468528882</v>
      </c>
      <c r="G119" s="38">
        <f>IF('2015 Hourly Load - RC2016'!G99="",0,$P$19+$Q$19*(WLEF!G98))</f>
        <v>134.76860467753477</v>
      </c>
      <c r="H119" s="38">
        <f>IF('2015 Hourly Load - RC2016'!H99="",0,$P$19+$Q$19*(WLEF!H98))</f>
        <v>139.98318197966915</v>
      </c>
      <c r="I119" s="38">
        <f>IF('2015 Hourly Load - RC2016'!I99="",0,$P$19+$Q$19*(WLEF!I98))</f>
        <v>146.8069049052454</v>
      </c>
      <c r="J119" s="38">
        <f>IF('2015 Hourly Load - RC2016'!J99="",0,$P$19+$Q$19*(WLEF!J98))</f>
        <v>160.27719865642706</v>
      </c>
      <c r="K119" s="38">
        <f>IF('2015 Hourly Load - RC2016'!K99="",0,$P$19+$Q$19*(WLEF!K98))</f>
        <v>179.61330570593151</v>
      </c>
      <c r="L119" s="38">
        <f>IF('2015 Hourly Load - RC2016'!L99="",0,$P$19+$Q$19*(WLEF!L98))</f>
        <v>194.19345822312715</v>
      </c>
      <c r="M119" s="38">
        <f>IF('2015 Hourly Load - RC2016'!M99="",0,$P$19+$Q$19*(WLEF!M98))</f>
        <v>201.88433277304165</v>
      </c>
      <c r="N119" s="38">
        <f>IF('2015 Hourly Load - RC2016'!N99="",0,$P$19+$Q$19*(WLEF!N98))</f>
        <v>205.45898058919968</v>
      </c>
      <c r="O119" s="38">
        <f>IF('2015 Hourly Load - RC2016'!O99="",0,$P$19+$Q$19*(WLEF!O98))</f>
        <v>208.17959617664832</v>
      </c>
      <c r="P119" s="38">
        <f>IF('2015 Hourly Load - RC2016'!P99="",0,$P$19+$Q$19*(WLEF!P98))</f>
        <v>210.78439254513586</v>
      </c>
      <c r="Q119" s="38">
        <f>IF('2015 Hourly Load - RC2016'!Q99="",0,$P$19+$Q$19*(WLEF!Q98))</f>
        <v>212.99635519083324</v>
      </c>
      <c r="R119" s="38">
        <f>IF('2015 Hourly Load - RC2016'!R99="",0,$P$19+$Q$19*(WLEF!R98))</f>
        <v>215.2483008763607</v>
      </c>
      <c r="S119" s="38">
        <f>IF('2015 Hourly Load - RC2016'!S99="",0,$P$19+$Q$19*(WLEF!S98))</f>
        <v>214.74152081598265</v>
      </c>
      <c r="T119" s="38">
        <f>IF('2015 Hourly Load - RC2016'!T99="",0,$P$19+$Q$19*(WLEF!T98))</f>
        <v>209.41665403375561</v>
      </c>
      <c r="U119" s="38">
        <f>IF('2015 Hourly Load - RC2016'!U99="",0,$P$19+$Q$19*(WLEF!U98))</f>
        <v>205.72359700415359</v>
      </c>
      <c r="V119" s="38">
        <f>IF('2015 Hourly Load - RC2016'!V99="",0,$P$19+$Q$19*(WLEF!V98))</f>
        <v>212.66126626731767</v>
      </c>
      <c r="W119" s="38">
        <f>IF('2015 Hourly Load - RC2016'!W99="",0,$P$19+$Q$19*(WLEF!W98))</f>
        <v>196.98382081873984</v>
      </c>
      <c r="X119" s="38">
        <f>IF('2015 Hourly Load - RC2016'!X99="",0,$P$19+$Q$19*(WLEF!X98))</f>
        <v>177.52638074725274</v>
      </c>
      <c r="Y119" s="38">
        <f>IF('2015 Hourly Load - RC2016'!Y99="",0,$P$19+$Q$19*(WLEF!Y98))</f>
        <v>156.01269809343864</v>
      </c>
      <c r="Z119" s="25">
        <f t="shared" si="1"/>
        <v>4291.0041764839698</v>
      </c>
    </row>
    <row r="120" spans="1:26" x14ac:dyDescent="0.25">
      <c r="A120" s="37">
        <v>42094</v>
      </c>
      <c r="B120" s="38">
        <f>IF('2015 Hourly Load - RC2016'!B100="",0,$P$19+$Q$19*(WLEF!B99))</f>
        <v>139.95531269965673</v>
      </c>
      <c r="C120" s="38">
        <f>IF('2015 Hourly Load - RC2016'!C100="",0,$P$19+$Q$19*(WLEF!C99))</f>
        <v>132.15634278414683</v>
      </c>
      <c r="D120" s="38">
        <f>IF('2015 Hourly Load - RC2016'!D100="",0,$P$19+$Q$19*(WLEF!D99))</f>
        <v>127.42660691360497</v>
      </c>
      <c r="E120" s="38">
        <f>IF('2015 Hourly Load - RC2016'!E100="",0,$P$19+$Q$19*(WLEF!E99))</f>
        <v>125.94663391008359</v>
      </c>
      <c r="F120" s="38">
        <f>IF('2015 Hourly Load - RC2016'!F100="",0,$P$19+$Q$19*(WLEF!F99))</f>
        <v>127.66123038726701</v>
      </c>
      <c r="G120" s="38">
        <f>IF('2015 Hourly Load - RC2016'!G100="",0,$P$19+$Q$19*(WLEF!G99))</f>
        <v>137.92529129528293</v>
      </c>
      <c r="H120" s="38">
        <f>IF('2015 Hourly Load - RC2016'!H100="",0,$P$19+$Q$19*(WLEF!H99))</f>
        <v>158.90661098336986</v>
      </c>
      <c r="I120" s="38">
        <f>IF('2015 Hourly Load - RC2016'!I100="",0,$P$19+$Q$19*(WLEF!I99))</f>
        <v>173.91102355213826</v>
      </c>
      <c r="J120" s="38">
        <f>IF('2015 Hourly Load - RC2016'!J100="",0,$P$19+$Q$19*(WLEF!J99))</f>
        <v>179.26993601313814</v>
      </c>
      <c r="K120" s="38">
        <f>IF('2015 Hourly Load - RC2016'!K100="",0,$P$19+$Q$19*(WLEF!K99))</f>
        <v>186.945197626751</v>
      </c>
      <c r="L120" s="38">
        <f>IF('2015 Hourly Load - RC2016'!L100="",0,$P$19+$Q$19*(WLEF!L99))</f>
        <v>195.16520939149194</v>
      </c>
      <c r="M120" s="38">
        <f>IF('2015 Hourly Load - RC2016'!M100="",0,$P$19+$Q$19*(WLEF!M99))</f>
        <v>201.94448220773805</v>
      </c>
      <c r="N120" s="38">
        <f>IF('2015 Hourly Load - RC2016'!N100="",0,$P$19+$Q$19*(WLEF!N99))</f>
        <v>206.90764720215452</v>
      </c>
      <c r="O120" s="38">
        <f>IF('2015 Hourly Load - RC2016'!O100="",0,$P$19+$Q$19*(WLEF!O99))</f>
        <v>212.93349330725152</v>
      </c>
      <c r="P120" s="38">
        <f>IF('2015 Hourly Load - RC2016'!P100="",0,$P$19+$Q$19*(WLEF!P99))</f>
        <v>218.35203015872952</v>
      </c>
      <c r="Q120" s="38">
        <f>IF('2015 Hourly Load - RC2016'!Q100="",0,$P$19+$Q$19*(WLEF!Q99))</f>
        <v>222.94420863770392</v>
      </c>
      <c r="R120" s="38">
        <f>IF('2015 Hourly Load - RC2016'!R100="",0,$P$19+$Q$19*(WLEF!R99))</f>
        <v>225.12641318616886</v>
      </c>
      <c r="S120" s="38">
        <f>IF('2015 Hourly Load - RC2016'!S100="",0,$P$19+$Q$19*(WLEF!S99))</f>
        <v>222.77035693549556</v>
      </c>
      <c r="T120" s="38">
        <f>IF('2015 Hourly Load - RC2016'!T100="",0,$P$19+$Q$19*(WLEF!T99))</f>
        <v>220.06786795451222</v>
      </c>
      <c r="U120" s="38">
        <f>IF('2015 Hourly Load - RC2016'!U100="",0,$P$19+$Q$19*(WLEF!U99))</f>
        <v>223.40108014182999</v>
      </c>
      <c r="V120" s="38">
        <f>IF('2015 Hourly Load - RC2016'!V100="",0,$P$19+$Q$19*(WLEF!V99))</f>
        <v>229.5856321847661</v>
      </c>
      <c r="W120" s="38">
        <f>IF('2015 Hourly Load - RC2016'!W100="",0,$P$19+$Q$19*(WLEF!W99))</f>
        <v>211.03385732461891</v>
      </c>
      <c r="X120" s="38">
        <f>IF('2015 Hourly Load - RC2016'!X100="",0,$P$19+$Q$19*(WLEF!X99))</f>
        <v>188.58328778050546</v>
      </c>
      <c r="Y120" s="38">
        <f>IF('2015 Hourly Load - RC2016'!Y100="",0,$P$19+$Q$19*(WLEF!Y99))</f>
        <v>163.99687609888318</v>
      </c>
      <c r="Z120" s="25">
        <f t="shared" si="1"/>
        <v>4432.9166286772888</v>
      </c>
    </row>
    <row r="121" spans="1:26" x14ac:dyDescent="0.25">
      <c r="A121" s="37">
        <v>42095</v>
      </c>
      <c r="B121" s="38">
        <f>IF('2015 Hourly Load - RC2016'!B101="",0,$P$19+$Q$19*(WLEF!B100))</f>
        <v>145.61889003628565</v>
      </c>
      <c r="C121" s="38">
        <f>IF('2015 Hourly Load - RC2016'!C101="",0,$P$19+$Q$19*(WLEF!C100))</f>
        <v>135.81062789828195</v>
      </c>
      <c r="D121" s="38">
        <f>IF('2015 Hourly Load - RC2016'!D101="",0,$P$19+$Q$19*(WLEF!D100))</f>
        <v>131.12490767556039</v>
      </c>
      <c r="E121" s="38">
        <f>IF('2015 Hourly Load - RC2016'!E101="",0,$P$19+$Q$19*(WLEF!E100))</f>
        <v>129.27021329732489</v>
      </c>
      <c r="F121" s="38">
        <f>IF('2015 Hourly Load - RC2016'!F101="",0,$P$19+$Q$19*(WLEF!F100))</f>
        <v>130.53669376015137</v>
      </c>
      <c r="G121" s="38">
        <f>IF('2015 Hourly Load - RC2016'!G101="",0,$P$19+$Q$19*(WLEF!G100))</f>
        <v>139.2330665697566</v>
      </c>
      <c r="H121" s="38">
        <f>IF('2015 Hourly Load - RC2016'!H101="",0,$P$19+$Q$19*(WLEF!H100))</f>
        <v>162.46250314647511</v>
      </c>
      <c r="I121" s="38">
        <f>IF('2015 Hourly Load - RC2016'!I101="",0,$P$19+$Q$19*(WLEF!I100))</f>
        <v>178.49507223301589</v>
      </c>
      <c r="J121" s="38">
        <f>IF('2015 Hourly Load - RC2016'!J101="",0,$P$19+$Q$19*(WLEF!J100))</f>
        <v>184.57675754559182</v>
      </c>
      <c r="K121" s="38">
        <f>IF('2015 Hourly Load - RC2016'!K101="",0,$P$19+$Q$19*(WLEF!K100))</f>
        <v>193.12937559664962</v>
      </c>
      <c r="L121" s="38">
        <f>IF('2015 Hourly Load - RC2016'!L101="",0,$P$19+$Q$19*(WLEF!L100))</f>
        <v>201.74404280309813</v>
      </c>
      <c r="M121" s="38">
        <f>IF('2015 Hourly Load - RC2016'!M101="",0,$P$19+$Q$19*(WLEF!M100))</f>
        <v>209.41665403375561</v>
      </c>
      <c r="N121" s="38">
        <f>IF('2015 Hourly Load - RC2016'!N101="",0,$P$19+$Q$19*(WLEF!N100))</f>
        <v>215.73487176670449</v>
      </c>
      <c r="O121" s="38">
        <f>IF('2015 Hourly Load - RC2016'!O101="",0,$P$19+$Q$19*(WLEF!O100))</f>
        <v>224.12051569157717</v>
      </c>
      <c r="P121" s="38">
        <f>IF('2015 Hourly Load - RC2016'!P101="",0,$P$19+$Q$19*(WLEF!P100))</f>
        <v>234.54268955618238</v>
      </c>
      <c r="Q121" s="38">
        <f>IF('2015 Hourly Load - RC2016'!Q101="",0,$P$19+$Q$19*(WLEF!Q100))</f>
        <v>246.67048969363327</v>
      </c>
      <c r="R121" s="38">
        <f>IF('2015 Hourly Load - RC2016'!R101="",0,$P$19+$Q$19*(WLEF!R100))</f>
        <v>258.09408643477093</v>
      </c>
      <c r="S121" s="38">
        <f>IF('2015 Hourly Load - RC2016'!S101="",0,$P$19+$Q$19*(WLEF!S100))</f>
        <v>262.27385190623721</v>
      </c>
      <c r="T121" s="38">
        <f>IF('2015 Hourly Load - RC2016'!T101="",0,$P$19+$Q$19*(WLEF!T100))</f>
        <v>255.93806112782011</v>
      </c>
      <c r="U121" s="38">
        <f>IF('2015 Hourly Load - RC2016'!U101="",0,$P$19+$Q$19*(WLEF!U100))</f>
        <v>244.93624347851397</v>
      </c>
      <c r="V121" s="38">
        <f>IF('2015 Hourly Load - RC2016'!V101="",0,$P$19+$Q$19*(WLEF!V100))</f>
        <v>247.49394103217367</v>
      </c>
      <c r="W121" s="38">
        <f>IF('2015 Hourly Load - RC2016'!W101="",0,$P$19+$Q$19*(WLEF!W100))</f>
        <v>226.48780419811681</v>
      </c>
      <c r="X121" s="38">
        <f>IF('2015 Hourly Load - RC2016'!X101="",0,$P$19+$Q$19*(WLEF!X100))</f>
        <v>197.98728348367348</v>
      </c>
      <c r="Y121" s="38">
        <f>IF('2015 Hourly Load - RC2016'!Y101="",0,$P$19+$Q$19*(WLEF!Y100))</f>
        <v>170.38268530702291</v>
      </c>
      <c r="Z121" s="25">
        <f t="shared" si="1"/>
        <v>4726.081328272373</v>
      </c>
    </row>
    <row r="122" spans="1:26" x14ac:dyDescent="0.25">
      <c r="A122" s="37">
        <v>42096</v>
      </c>
      <c r="B122" s="38">
        <f>IF('2015 Hourly Load - RC2016'!B102="",0,$P$19+$Q$19*(WLEF!B101))</f>
        <v>149.96837563197369</v>
      </c>
      <c r="C122" s="38">
        <f>IF('2015 Hourly Load - RC2016'!C102="",0,$P$19+$Q$19*(WLEF!C101))</f>
        <v>138.69435862078359</v>
      </c>
      <c r="D122" s="38">
        <f>IF('2015 Hourly Load - RC2016'!D102="",0,$P$19+$Q$19*(WLEF!D101))</f>
        <v>132.98922059548312</v>
      </c>
      <c r="E122" s="38">
        <f>IF('2015 Hourly Load - RC2016'!E102="",0,$P$19+$Q$19*(WLEF!E101))</f>
        <v>130.16768748336679</v>
      </c>
      <c r="F122" s="38">
        <f>IF('2015 Hourly Load - RC2016'!F102="",0,$P$19+$Q$19*(WLEF!F101))</f>
        <v>130.89431429370222</v>
      </c>
      <c r="G122" s="38">
        <f>IF('2015 Hourly Load - RC2016'!G102="",0,$P$19+$Q$19*(WLEF!G101))</f>
        <v>139.64919346831738</v>
      </c>
      <c r="H122" s="38">
        <f>IF('2015 Hourly Load - RC2016'!H102="",0,$P$19+$Q$19*(WLEF!H101))</f>
        <v>160.87759342995639</v>
      </c>
      <c r="I122" s="38">
        <f>IF('2015 Hourly Load - RC2016'!I102="",0,$P$19+$Q$19*(WLEF!I101))</f>
        <v>174.17448084391361</v>
      </c>
      <c r="J122" s="38">
        <f>IF('2015 Hourly Load - RC2016'!J102="",0,$P$19+$Q$19*(WLEF!J101))</f>
        <v>180.66523263615221</v>
      </c>
      <c r="K122" s="38">
        <f>IF('2015 Hourly Load - RC2016'!K102="",0,$P$19+$Q$19*(WLEF!K101))</f>
        <v>193.36110629473802</v>
      </c>
      <c r="L122" s="38">
        <f>IF('2015 Hourly Load - RC2016'!L102="",0,$P$19+$Q$19*(WLEF!L101))</f>
        <v>204.60600348129967</v>
      </c>
      <c r="M122" s="38">
        <f>IF('2015 Hourly Load - RC2016'!M102="",0,$P$19+$Q$19*(WLEF!M101))</f>
        <v>215.22716574974959</v>
      </c>
      <c r="N122" s="38">
        <f>IF('2015 Hourly Load - RC2016'!N102="",0,$P$19+$Q$19*(WLEF!N101))</f>
        <v>222.70519022521722</v>
      </c>
      <c r="O122" s="38">
        <f>IF('2015 Hourly Load - RC2016'!O102="",0,$P$19+$Q$19*(WLEF!O101))</f>
        <v>232.17731083508238</v>
      </c>
      <c r="P122" s="38">
        <f>IF('2015 Hourly Load - RC2016'!P102="",0,$P$19+$Q$19*(WLEF!P101))</f>
        <v>247.11725116100507</v>
      </c>
      <c r="Q122" s="38">
        <f>IF('2015 Hourly Load - RC2016'!Q102="",0,$P$19+$Q$19*(WLEF!Q101))</f>
        <v>261.07112741187547</v>
      </c>
      <c r="R122" s="38">
        <f>IF('2015 Hourly Load - RC2016'!R102="",0,$P$19+$Q$19*(WLEF!R101))</f>
        <v>271.91444125697939</v>
      </c>
      <c r="S122" s="38">
        <f>IF('2015 Hourly Load - RC2016'!S102="",0,$P$19+$Q$19*(WLEF!S101))</f>
        <v>276.53511554636742</v>
      </c>
      <c r="T122" s="38">
        <f>IF('2015 Hourly Load - RC2016'!T102="",0,$P$19+$Q$19*(WLEF!T101))</f>
        <v>267.8732388128916</v>
      </c>
      <c r="U122" s="38">
        <f>IF('2015 Hourly Load - RC2016'!U102="",0,$P$19+$Q$19*(WLEF!U101))</f>
        <v>256.37303929451497</v>
      </c>
      <c r="V122" s="38">
        <f>IF('2015 Hourly Load - RC2016'!V102="",0,$P$19+$Q$19*(WLEF!V101))</f>
        <v>258.7021018980256</v>
      </c>
      <c r="W122" s="38">
        <f>IF('2015 Hourly Load - RC2016'!W102="",0,$P$19+$Q$19*(WLEF!W101))</f>
        <v>236.88098236995353</v>
      </c>
      <c r="X122" s="38">
        <f>IF('2015 Hourly Load - RC2016'!X102="",0,$P$19+$Q$19*(WLEF!X101))</f>
        <v>206.98951384123768</v>
      </c>
      <c r="Y122" s="38">
        <f>IF('2015 Hourly Load - RC2016'!Y102="",0,$P$19+$Q$19*(WLEF!Y101))</f>
        <v>178.02805462679788</v>
      </c>
      <c r="Z122" s="25">
        <f t="shared" si="1"/>
        <v>4867.6420998093845</v>
      </c>
    </row>
    <row r="123" spans="1:26" x14ac:dyDescent="0.25">
      <c r="A123" s="37">
        <v>42097</v>
      </c>
      <c r="B123" s="38">
        <f>IF('2015 Hourly Load - RC2016'!B103="",0,$P$19+$Q$19*(WLEF!B102))</f>
        <v>155.80811620733789</v>
      </c>
      <c r="C123" s="38">
        <f>IF('2015 Hourly Load - RC2016'!C103="",0,$P$19+$Q$19*(WLEF!C102))</f>
        <v>143.24722672041219</v>
      </c>
      <c r="D123" s="38">
        <f>IF('2015 Hourly Load - RC2016'!D103="",0,$P$19+$Q$19*(WLEF!D102))</f>
        <v>136.64618293189466</v>
      </c>
      <c r="E123" s="38">
        <f>IF('2015 Hourly Load - RC2016'!E103="",0,$P$19+$Q$19*(WLEF!E102))</f>
        <v>134.02677926291665</v>
      </c>
      <c r="F123" s="38">
        <f>IF('2015 Hourly Load - RC2016'!F103="",0,$P$19+$Q$19*(WLEF!F102))</f>
        <v>134.59592635689427</v>
      </c>
      <c r="G123" s="38">
        <f>IF('2015 Hourly Load - RC2016'!G103="",0,$P$19+$Q$19*(WLEF!G102))</f>
        <v>143.73520583638316</v>
      </c>
      <c r="H123" s="38">
        <f>IF('2015 Hourly Load - RC2016'!H103="",0,$P$19+$Q$19*(WLEF!H102))</f>
        <v>163.66567887692233</v>
      </c>
      <c r="I123" s="38">
        <f>IF('2015 Hourly Load - RC2016'!I103="",0,$P$19+$Q$19*(WLEF!I102))</f>
        <v>176.82981229905425</v>
      </c>
      <c r="J123" s="38">
        <f>IF('2015 Hourly Load - RC2016'!J103="",0,$P$19+$Q$19*(WLEF!J102))</f>
        <v>186.177625754671</v>
      </c>
      <c r="K123" s="38">
        <f>IF('2015 Hourly Load - RC2016'!K103="",0,$P$19+$Q$19*(WLEF!K102))</f>
        <v>201.04382588469221</v>
      </c>
      <c r="L123" s="38">
        <f>IF('2015 Hourly Load - RC2016'!L103="",0,$P$19+$Q$19*(WLEF!L102))</f>
        <v>215.92551062551121</v>
      </c>
      <c r="M123" s="38">
        <f>IF('2015 Hourly Load - RC2016'!M103="",0,$P$19+$Q$19*(WLEF!M102))</f>
        <v>228.87465856971397</v>
      </c>
      <c r="N123" s="38">
        <f>IF('2015 Hourly Load - RC2016'!N103="",0,$P$19+$Q$19*(WLEF!N102))</f>
        <v>240.9638671183863</v>
      </c>
      <c r="O123" s="38">
        <f>IF('2015 Hourly Load - RC2016'!O103="",0,$P$19+$Q$19*(WLEF!O102))</f>
        <v>252.93237169166343</v>
      </c>
      <c r="P123" s="38">
        <f>IF('2015 Hourly Load - RC2016'!P103="",0,$P$19+$Q$19*(WLEF!P102))</f>
        <v>270.00137471033929</v>
      </c>
      <c r="Q123" s="38">
        <f>IF('2015 Hourly Load - RC2016'!Q103="",0,$P$19+$Q$19*(WLEF!Q102))</f>
        <v>281.65098285799183</v>
      </c>
      <c r="R123" s="38">
        <f>IF('2015 Hourly Load - RC2016'!R103="",0,$P$19+$Q$19*(WLEF!R102))</f>
        <v>290.04321164254247</v>
      </c>
      <c r="S123" s="38">
        <f>IF('2015 Hourly Load - RC2016'!S103="",0,$P$19+$Q$19*(WLEF!S102))</f>
        <v>286.6760577788209</v>
      </c>
      <c r="T123" s="38">
        <f>IF('2015 Hourly Load - RC2016'!T103="",0,$P$19+$Q$19*(WLEF!T102))</f>
        <v>277.40447805977851</v>
      </c>
      <c r="U123" s="38">
        <f>IF('2015 Hourly Load - RC2016'!U103="",0,$P$19+$Q$19*(WLEF!U102))</f>
        <v>264.22141956137949</v>
      </c>
      <c r="V123" s="38">
        <f>IF('2015 Hourly Load - RC2016'!V103="",0,$P$19+$Q$19*(WLEF!V102))</f>
        <v>271.05739799193776</v>
      </c>
      <c r="W123" s="38">
        <f>IF('2015 Hourly Load - RC2016'!W103="",0,$P$19+$Q$19*(WLEF!W102))</f>
        <v>247.68244700368439</v>
      </c>
      <c r="X123" s="38">
        <f>IF('2015 Hourly Load - RC2016'!X103="",0,$P$19+$Q$19*(WLEF!X102))</f>
        <v>216.17990713024022</v>
      </c>
      <c r="Y123" s="38">
        <f>IF('2015 Hourly Load - RC2016'!Y103="",0,$P$19+$Q$19*(WLEF!Y102))</f>
        <v>185.58050453958302</v>
      </c>
      <c r="Z123" s="25">
        <f t="shared" si="1"/>
        <v>5104.9705694127524</v>
      </c>
    </row>
    <row r="124" spans="1:26" x14ac:dyDescent="0.25">
      <c r="A124" s="37">
        <v>42098</v>
      </c>
      <c r="B124" s="38">
        <f>IF('2015 Hourly Load - RC2016'!B104="",0,$P$19+$Q$19*(WLEF!B103))</f>
        <v>161.93790177690889</v>
      </c>
      <c r="C124" s="38">
        <f>IF('2015 Hourly Load - RC2016'!C104="",0,$P$19+$Q$19*(WLEF!C103))</f>
        <v>148.76651083461482</v>
      </c>
      <c r="D124" s="38">
        <f>IF('2015 Hourly Load - RC2016'!D104="",0,$P$19+$Q$19*(WLEF!D103))</f>
        <v>141.20198993718003</v>
      </c>
      <c r="E124" s="38">
        <f>IF('2015 Hourly Load - RC2016'!E104="",0,$P$19+$Q$19*(WLEF!E103))</f>
        <v>137.65189926106905</v>
      </c>
      <c r="F124" s="38">
        <f>IF('2015 Hourly Load - RC2016'!F104="",0,$P$19+$Q$19*(WLEF!F103))</f>
        <v>137.25667264506009</v>
      </c>
      <c r="G124" s="38">
        <f>IF('2015 Hourly Load - RC2016'!G104="",0,$P$19+$Q$19*(WLEF!G103))</f>
        <v>145.31268273842403</v>
      </c>
      <c r="H124" s="38">
        <f>IF('2015 Hourly Load - RC2016'!H104="",0,$P$19+$Q$19*(WLEF!H103))</f>
        <v>167.07537306453432</v>
      </c>
      <c r="I124" s="38">
        <f>IF('2015 Hourly Load - RC2016'!I104="",0,$P$19+$Q$19*(WLEF!I103))</f>
        <v>179.83048278217152</v>
      </c>
      <c r="J124" s="38">
        <f>IF('2015 Hourly Load - RC2016'!J104="",0,$P$19+$Q$19*(WLEF!J103))</f>
        <v>190.25312297998022</v>
      </c>
      <c r="K124" s="38">
        <f>IF('2015 Hourly Load - RC2016'!K104="",0,$P$19+$Q$19*(WLEF!K103))</f>
        <v>207.76858552366582</v>
      </c>
      <c r="L124" s="38">
        <f>IF('2015 Hourly Load - RC2016'!L104="",0,$P$19+$Q$19*(WLEF!L103))</f>
        <v>225.74043646369847</v>
      </c>
      <c r="M124" s="38">
        <f>IF('2015 Hourly Load - RC2016'!M104="",0,$P$19+$Q$19*(WLEF!M103))</f>
        <v>241.33347140879334</v>
      </c>
      <c r="N124" s="38">
        <f>IF('2015 Hourly Load - RC2016'!N104="",0,$P$19+$Q$19*(WLEF!N103))</f>
        <v>253.81932486384727</v>
      </c>
      <c r="O124" s="38">
        <f>IF('2015 Hourly Load - RC2016'!O104="",0,$P$19+$Q$19*(WLEF!O103))</f>
        <v>267.07519844029969</v>
      </c>
      <c r="P124" s="38">
        <f>IF('2015 Hourly Load - RC2016'!P104="",0,$P$19+$Q$19*(WLEF!P103))</f>
        <v>280.25619031097654</v>
      </c>
      <c r="Q124" s="38">
        <f>IF('2015 Hourly Load - RC2016'!Q104="",0,$P$19+$Q$19*(WLEF!Q103))</f>
        <v>292.08200447253233</v>
      </c>
      <c r="R124" s="38">
        <f>IF('2015 Hourly Load - RC2016'!R104="",0,$P$19+$Q$19*(WLEF!R103))</f>
        <v>301.85457031351751</v>
      </c>
      <c r="S124" s="38">
        <f>IF('2015 Hourly Load - RC2016'!S104="",0,$P$19+$Q$19*(WLEF!S103))</f>
        <v>300.93233769252049</v>
      </c>
      <c r="T124" s="38">
        <f>IF('2015 Hourly Load - RC2016'!T104="",0,$P$19+$Q$19*(WLEF!T103))</f>
        <v>289.04071938681119</v>
      </c>
      <c r="U124" s="38">
        <f>IF('2015 Hourly Load - RC2016'!U104="",0,$P$19+$Q$19*(WLEF!U103))</f>
        <v>269.12361568307824</v>
      </c>
      <c r="V124" s="38">
        <f>IF('2015 Hourly Load - RC2016'!V104="",0,$P$19+$Q$19*(WLEF!V103))</f>
        <v>265.01328689012621</v>
      </c>
      <c r="W124" s="38">
        <f>IF('2015 Hourly Load - RC2016'!W104="",0,$P$19+$Q$19*(WLEF!W103))</f>
        <v>244.93624347851397</v>
      </c>
      <c r="X124" s="38">
        <f>IF('2015 Hourly Load - RC2016'!X104="",0,$P$19+$Q$19*(WLEF!X103))</f>
        <v>220.26157152829325</v>
      </c>
      <c r="Y124" s="38">
        <f>IF('2015 Hourly Load - RC2016'!Y104="",0,$P$19+$Q$19*(WLEF!Y103))</f>
        <v>193.86401813796732</v>
      </c>
      <c r="Z124" s="25">
        <f t="shared" si="1"/>
        <v>5262.3882106145857</v>
      </c>
    </row>
    <row r="125" spans="1:26" x14ac:dyDescent="0.25">
      <c r="A125" s="37">
        <v>42099</v>
      </c>
      <c r="B125" s="38">
        <f>IF('2015 Hourly Load - RC2016'!B105="",0,$P$19+$Q$19*(WLEF!B104))</f>
        <v>170.95155226558688</v>
      </c>
      <c r="C125" s="38">
        <f>IF('2015 Hourly Load - RC2016'!C105="",0,$P$19+$Q$19*(WLEF!C104))</f>
        <v>156.13873554516704</v>
      </c>
      <c r="D125" s="38">
        <f>IF('2015 Hourly Load - RC2016'!D105="",0,$P$19+$Q$19*(WLEF!D104))</f>
        <v>147.22013651204611</v>
      </c>
      <c r="E125" s="38">
        <f>IF('2015 Hourly Load - RC2016'!E105="",0,$P$19+$Q$19*(WLEF!E104))</f>
        <v>141.96487750900513</v>
      </c>
      <c r="F125" s="38">
        <f>IF('2015 Hourly Load - RC2016'!F105="",0,$P$19+$Q$19*(WLEF!F104))</f>
        <v>139.89959426912262</v>
      </c>
      <c r="G125" s="38">
        <f>IF('2015 Hourly Load - RC2016'!G105="",0,$P$19+$Q$19*(WLEF!G104))</f>
        <v>140.62602733310911</v>
      </c>
      <c r="H125" s="38">
        <f>IF('2015 Hourly Load - RC2016'!H105="",0,$P$19+$Q$19*(WLEF!H104))</f>
        <v>146.76270809200787</v>
      </c>
      <c r="I125" s="38">
        <f>IF('2015 Hourly Load - RC2016'!I105="",0,$P$19+$Q$19*(WLEF!I104))</f>
        <v>154.91444984997221</v>
      </c>
      <c r="J125" s="38">
        <f>IF('2015 Hourly Load - RC2016'!J105="",0,$P$19+$Q$19*(WLEF!J104))</f>
        <v>176.18909060689373</v>
      </c>
      <c r="K125" s="38">
        <f>IF('2015 Hourly Load - RC2016'!K105="",0,$P$19+$Q$19*(WLEF!K104))</f>
        <v>203.69538306030788</v>
      </c>
      <c r="L125" s="38">
        <f>IF('2015 Hourly Load - RC2016'!L105="",0,$P$19+$Q$19*(WLEF!L104))</f>
        <v>227.08268349116696</v>
      </c>
      <c r="M125" s="38">
        <f>IF('2015 Hourly Load - RC2016'!M105="",0,$P$19+$Q$19*(WLEF!M104))</f>
        <v>247.18784780142664</v>
      </c>
      <c r="N125" s="38">
        <f>IF('2015 Hourly Load - RC2016'!N105="",0,$P$19+$Q$19*(WLEF!N104))</f>
        <v>264.46869358128055</v>
      </c>
      <c r="O125" s="38">
        <f>IF('2015 Hourly Load - RC2016'!O105="",0,$P$19+$Q$19*(WLEF!O104))</f>
        <v>282.84299762451923</v>
      </c>
      <c r="P125" s="38">
        <f>IF('2015 Hourly Load - RC2016'!P105="",0,$P$19+$Q$19*(WLEF!P104))</f>
        <v>295.94828835139924</v>
      </c>
      <c r="Q125" s="38">
        <f>IF('2015 Hourly Load - RC2016'!Q105="",0,$P$19+$Q$19*(WLEF!Q104))</f>
        <v>305.86418623162501</v>
      </c>
      <c r="R125" s="38">
        <f>IF('2015 Hourly Load - RC2016'!R105="",0,$P$19+$Q$19*(WLEF!R104))</f>
        <v>309.66130266391713</v>
      </c>
      <c r="S125" s="38">
        <f>IF('2015 Hourly Load - RC2016'!S105="",0,$P$19+$Q$19*(WLEF!S104))</f>
        <v>307.18129907364357</v>
      </c>
      <c r="T125" s="38">
        <f>IF('2015 Hourly Load - RC2016'!T105="",0,$P$19+$Q$19*(WLEF!T104))</f>
        <v>290.80990117194233</v>
      </c>
      <c r="U125" s="38">
        <f>IF('2015 Hourly Load - RC2016'!U105="",0,$P$19+$Q$19*(WLEF!U104))</f>
        <v>270.0767068134715</v>
      </c>
      <c r="V125" s="38">
        <f>IF('2015 Hourly Load - RC2016'!V105="",0,$P$19+$Q$19*(WLEF!V104))</f>
        <v>267.8482740506559</v>
      </c>
      <c r="W125" s="38">
        <f>IF('2015 Hourly Load - RC2016'!W105="",0,$P$19+$Q$19*(WLEF!W104))</f>
        <v>246.71748869973584</v>
      </c>
      <c r="X125" s="38">
        <f>IF('2015 Hourly Load - RC2016'!X105="",0,$P$19+$Q$19*(WLEF!X104))</f>
        <v>222.96594764903904</v>
      </c>
      <c r="Y125" s="38">
        <f>IF('2015 Hourly Load - RC2016'!Y105="",0,$P$19+$Q$19*(WLEF!Y104))</f>
        <v>197.77048131919963</v>
      </c>
      <c r="Z125" s="25">
        <f t="shared" si="1"/>
        <v>5314.788653566241</v>
      </c>
    </row>
    <row r="126" spans="1:26" x14ac:dyDescent="0.25">
      <c r="A126" s="37">
        <v>42100</v>
      </c>
      <c r="B126" s="38">
        <f>IF('2015 Hourly Load - RC2016'!B106="",0,$P$19+$Q$19*(WLEF!B105))</f>
        <v>174.22721759362292</v>
      </c>
      <c r="C126" s="38">
        <f>IF('2015 Hourly Load - RC2016'!C106="",0,$P$19+$Q$19*(WLEF!C105))</f>
        <v>158.58588109662497</v>
      </c>
      <c r="D126" s="38">
        <f>IF('2015 Hourly Load - RC2016'!D106="",0,$P$19+$Q$19*(WLEF!D105))</f>
        <v>148.19938591573381</v>
      </c>
      <c r="E126" s="38">
        <f>IF('2015 Hourly Load - RC2016'!E106="",0,$P$19+$Q$19*(WLEF!E105))</f>
        <v>142.33393830316061</v>
      </c>
      <c r="F126" s="38">
        <f>IF('2015 Hourly Load - RC2016'!F106="",0,$P$19+$Q$19*(WLEF!F105))</f>
        <v>139.96924650093416</v>
      </c>
      <c r="G126" s="38">
        <f>IF('2015 Hourly Load - RC2016'!G106="",0,$P$19+$Q$19*(WLEF!G105))</f>
        <v>140.31813670657937</v>
      </c>
      <c r="H126" s="38">
        <f>IF('2015 Hourly Load - RC2016'!H106="",0,$P$19+$Q$19*(WLEF!H105))</f>
        <v>144.41295824305644</v>
      </c>
      <c r="I126" s="38">
        <f>IF('2015 Hourly Load - RC2016'!I106="",0,$P$19+$Q$19*(WLEF!I105))</f>
        <v>150.39156462689004</v>
      </c>
      <c r="J126" s="38">
        <f>IF('2015 Hourly Load - RC2016'!J106="",0,$P$19+$Q$19*(WLEF!J105))</f>
        <v>172.11214405824691</v>
      </c>
      <c r="K126" s="38">
        <f>IF('2015 Hourly Load - RC2016'!K106="",0,$P$19+$Q$19*(WLEF!K105))</f>
        <v>201.10376395973523</v>
      </c>
      <c r="L126" s="38">
        <f>IF('2015 Hourly Load - RC2016'!L106="",0,$P$19+$Q$19*(WLEF!L105))</f>
        <v>226.95038241288466</v>
      </c>
      <c r="M126" s="38">
        <f>IF('2015 Hourly Load - RC2016'!M106="",0,$P$19+$Q$19*(WLEF!M105))</f>
        <v>247.0231457915155</v>
      </c>
      <c r="N126" s="38">
        <f>IF('2015 Hourly Load - RC2016'!N106="",0,$P$19+$Q$19*(WLEF!N105))</f>
        <v>266.30373486666514</v>
      </c>
      <c r="O126" s="38">
        <f>IF('2015 Hourly Load - RC2016'!O106="",0,$P$19+$Q$19*(WLEF!O105))</f>
        <v>283.98650702804923</v>
      </c>
      <c r="P126" s="38">
        <f>IF('2015 Hourly Load - RC2016'!P106="",0,$P$19+$Q$19*(WLEF!P105))</f>
        <v>300.90524255917506</v>
      </c>
      <c r="Q126" s="38">
        <f>IF('2015 Hourly Load - RC2016'!Q106="",0,$P$19+$Q$19*(WLEF!Q105))</f>
        <v>312.04377887126532</v>
      </c>
      <c r="R126" s="38">
        <f>IF('2015 Hourly Load - RC2016'!R106="",0,$P$19+$Q$19*(WLEF!R105))</f>
        <v>317.5480715471947</v>
      </c>
      <c r="S126" s="38">
        <f>IF('2015 Hourly Load - RC2016'!S106="",0,$P$19+$Q$19*(WLEF!S105))</f>
        <v>317.1547547166254</v>
      </c>
      <c r="T126" s="38">
        <f>IF('2015 Hourly Load - RC2016'!T106="",0,$P$19+$Q$19*(WLEF!T105))</f>
        <v>303.92304323896309</v>
      </c>
      <c r="U126" s="38">
        <f>IF('2015 Hourly Load - RC2016'!U106="",0,$P$19+$Q$19*(WLEF!U105))</f>
        <v>286.59746973055184</v>
      </c>
      <c r="V126" s="38">
        <f>IF('2015 Hourly Load - RC2016'!V106="",0,$P$19+$Q$19*(WLEF!V105))</f>
        <v>287.20036391585546</v>
      </c>
      <c r="W126" s="38">
        <f>IF('2015 Hourly Load - RC2016'!W106="",0,$P$19+$Q$19*(WLEF!W105))</f>
        <v>261.46341092858376</v>
      </c>
      <c r="X126" s="38">
        <f>IF('2015 Hourly Load - RC2016'!X106="",0,$P$19+$Q$19*(WLEF!X105))</f>
        <v>231.72885932921213</v>
      </c>
      <c r="Y126" s="38">
        <f>IF('2015 Hourly Load - RC2016'!Y106="",0,$P$19+$Q$19*(WLEF!Y105))</f>
        <v>198.30299441737895</v>
      </c>
      <c r="Z126" s="25">
        <f t="shared" si="1"/>
        <v>5412.7859963585051</v>
      </c>
    </row>
    <row r="127" spans="1:26" x14ac:dyDescent="0.25">
      <c r="A127" s="37">
        <v>42101</v>
      </c>
      <c r="B127" s="38">
        <f>IF('2015 Hourly Load - RC2016'!B107="",0,$P$19+$Q$19*(WLEF!B106))</f>
        <v>175.26744174112989</v>
      </c>
      <c r="C127" s="38">
        <f>IF('2015 Hourly Load - RC2016'!C107="",0,$P$19+$Q$19*(WLEF!C106))</f>
        <v>160.74758375871016</v>
      </c>
      <c r="D127" s="38">
        <f>IF('2015 Hourly Load - RC2016'!D107="",0,$P$19+$Q$19*(WLEF!D106))</f>
        <v>153.2824891261663</v>
      </c>
      <c r="E127" s="38">
        <f>IF('2015 Hourly Load - RC2016'!E107="",0,$P$19+$Q$19*(WLEF!E106))</f>
        <v>149.78741150968261</v>
      </c>
      <c r="F127" s="38">
        <f>IF('2015 Hourly Load - RC2016'!F107="",0,$P$19+$Q$19*(WLEF!F106))</f>
        <v>150.74016798729136</v>
      </c>
      <c r="G127" s="38">
        <f>IF('2015 Hourly Load - RC2016'!G107="",0,$P$19+$Q$19*(WLEF!G106))</f>
        <v>160.68261918206861</v>
      </c>
      <c r="H127" s="38">
        <f>IF('2015 Hourly Load - RC2016'!H107="",0,$P$19+$Q$19*(WLEF!H106))</f>
        <v>183.44877888294278</v>
      </c>
      <c r="I127" s="38">
        <f>IF('2015 Hourly Load - RC2016'!I107="",0,$P$19+$Q$19*(WLEF!I106))</f>
        <v>197.63262198527019</v>
      </c>
      <c r="J127" s="38">
        <f>IF('2015 Hourly Load - RC2016'!J107="",0,$P$19+$Q$19*(WLEF!J106))</f>
        <v>210.99226308679607</v>
      </c>
      <c r="K127" s="38">
        <f>IF('2015 Hourly Load - RC2016'!K107="",0,$P$19+$Q$19*(WLEF!K106))</f>
        <v>237.51971124252486</v>
      </c>
      <c r="L127" s="38">
        <f>IF('2015 Hourly Load - RC2016'!L107="",0,$P$19+$Q$19*(WLEF!L106))</f>
        <v>266.08006351345568</v>
      </c>
      <c r="M127" s="38">
        <f>IF('2015 Hourly Load - RC2016'!M107="",0,$P$19+$Q$19*(WLEF!M106))</f>
        <v>292.71950544616482</v>
      </c>
      <c r="N127" s="38">
        <f>IF('2015 Hourly Load - RC2016'!N107="",0,$P$19+$Q$19*(WLEF!N106))</f>
        <v>315.97677691501576</v>
      </c>
      <c r="O127" s="38">
        <f>IF('2015 Hourly Load - RC2016'!O107="",0,$P$19+$Q$19*(WLEF!O106))</f>
        <v>337.57455303283268</v>
      </c>
      <c r="P127" s="38">
        <f>IF('2015 Hourly Load - RC2016'!P107="",0,$P$19+$Q$19*(WLEF!P106))</f>
        <v>355.20028408839136</v>
      </c>
      <c r="Q127" s="38">
        <f>IF('2015 Hourly Load - RC2016'!Q107="",0,$P$19+$Q$19*(WLEF!Q106))</f>
        <v>368.86741658154608</v>
      </c>
      <c r="R127" s="38">
        <f>IF('2015 Hourly Load - RC2016'!R107="",0,$P$19+$Q$19*(WLEF!R106))</f>
        <v>377.39780412620189</v>
      </c>
      <c r="S127" s="38">
        <f>IF('2015 Hourly Load - RC2016'!S107="",0,$P$19+$Q$19*(WLEF!S106))</f>
        <v>373.97690536077334</v>
      </c>
      <c r="T127" s="38">
        <f>IF('2015 Hourly Load - RC2016'!T107="",0,$P$19+$Q$19*(WLEF!T106))</f>
        <v>357.35366236730209</v>
      </c>
      <c r="U127" s="38">
        <f>IF('2015 Hourly Load - RC2016'!U107="",0,$P$19+$Q$19*(WLEF!U106))</f>
        <v>343.1673978549772</v>
      </c>
      <c r="V127" s="38">
        <f>IF('2015 Hourly Load - RC2016'!V107="",0,$P$19+$Q$19*(WLEF!V106))</f>
        <v>338.98176547567152</v>
      </c>
      <c r="W127" s="38">
        <f>IF('2015 Hourly Load - RC2016'!W107="",0,$P$19+$Q$19*(WLEF!W106))</f>
        <v>306.0560244725919</v>
      </c>
      <c r="X127" s="38">
        <f>IF('2015 Hourly Load - RC2016'!X107="",0,$P$19+$Q$19*(WLEF!X106))</f>
        <v>268.32289137837967</v>
      </c>
      <c r="Y127" s="38">
        <f>IF('2015 Hourly Load - RC2016'!Y107="",0,$P$19+$Q$19*(WLEF!Y106))</f>
        <v>232.71633833972186</v>
      </c>
      <c r="Z127" s="25">
        <f t="shared" si="1"/>
        <v>6314.4924774556084</v>
      </c>
    </row>
    <row r="128" spans="1:26" x14ac:dyDescent="0.25">
      <c r="A128" s="37">
        <v>42102</v>
      </c>
      <c r="B128" s="38">
        <f>IF('2015 Hourly Load - RC2016'!B108="",0,$P$19+$Q$19*(WLEF!B107))</f>
        <v>205.43863722256003</v>
      </c>
      <c r="C128" s="38">
        <f>IF('2015 Hourly Load - RC2016'!C108="",0,$P$19+$Q$19*(WLEF!C107))</f>
        <v>186.68278287485333</v>
      </c>
      <c r="D128" s="38">
        <f>IF('2015 Hourly Load - RC2016'!D108="",0,$P$19+$Q$19*(WLEF!D107))</f>
        <v>173.85837738513749</v>
      </c>
      <c r="E128" s="38">
        <f>IF('2015 Hourly Load - RC2016'!E108="",0,$P$19+$Q$19*(WLEF!E107))</f>
        <v>167.46417837297815</v>
      </c>
      <c r="F128" s="38">
        <f>IF('2015 Hourly Load - RC2016'!F108="",0,$P$19+$Q$19*(WLEF!F107))</f>
        <v>167.56575178355439</v>
      </c>
      <c r="G128" s="38">
        <f>IF('2015 Hourly Load - RC2016'!G108="",0,$P$19+$Q$19*(WLEF!G107))</f>
        <v>176.82981229905425</v>
      </c>
      <c r="H128" s="38">
        <f>IF('2015 Hourly Load - RC2016'!H108="",0,$P$19+$Q$19*(WLEF!H107))</f>
        <v>202.44631460702331</v>
      </c>
      <c r="I128" s="38">
        <f>IF('2015 Hourly Load - RC2016'!I108="",0,$P$19+$Q$19*(WLEF!I107))</f>
        <v>217.24249262583947</v>
      </c>
      <c r="J128" s="38">
        <f>IF('2015 Hourly Load - RC2016'!J108="",0,$P$19+$Q$19*(WLEF!J107))</f>
        <v>229.98630969913796</v>
      </c>
      <c r="K128" s="38">
        <f>IF('2015 Hourly Load - RC2016'!K108="",0,$P$19+$Q$19*(WLEF!K107))</f>
        <v>248.88669630697427</v>
      </c>
      <c r="L128" s="38">
        <f>IF('2015 Hourly Load - RC2016'!L108="",0,$P$19+$Q$19*(WLEF!L107))</f>
        <v>272.19213513112294</v>
      </c>
      <c r="M128" s="38">
        <f>IF('2015 Hourly Load - RC2016'!M108="",0,$P$19+$Q$19*(WLEF!M107))</f>
        <v>292.6131881855901</v>
      </c>
      <c r="N128" s="38">
        <f>IF('2015 Hourly Load - RC2016'!N108="",0,$P$19+$Q$19*(WLEF!N107))</f>
        <v>305.04295333071656</v>
      </c>
      <c r="O128" s="38">
        <f>IF('2015 Hourly Load - RC2016'!O108="",0,$P$19+$Q$19*(WLEF!O107))</f>
        <v>311.65508846866487</v>
      </c>
      <c r="P128" s="38">
        <f>IF('2015 Hourly Load - RC2016'!P108="",0,$P$19+$Q$19*(WLEF!P107))</f>
        <v>310.32493171660798</v>
      </c>
      <c r="Q128" s="38">
        <f>IF('2015 Hourly Load - RC2016'!Q108="",0,$P$19+$Q$19*(WLEF!Q107))</f>
        <v>303.35052277781892</v>
      </c>
      <c r="R128" s="38">
        <f>IF('2015 Hourly Load - RC2016'!R108="",0,$P$19+$Q$19*(WLEF!R107))</f>
        <v>307.09886629263167</v>
      </c>
      <c r="S128" s="38">
        <f>IF('2015 Hourly Load - RC2016'!S108="",0,$P$19+$Q$19*(WLEF!S107))</f>
        <v>292.26784244778327</v>
      </c>
      <c r="T128" s="38">
        <f>IF('2015 Hourly Load - RC2016'!T108="",0,$P$19+$Q$19*(WLEF!T107))</f>
        <v>265.18673684124741</v>
      </c>
      <c r="U128" s="38">
        <f>IF('2015 Hourly Load - RC2016'!U108="",0,$P$19+$Q$19*(WLEF!U107))</f>
        <v>252.7169735591728</v>
      </c>
      <c r="V128" s="38">
        <f>IF('2015 Hourly Load - RC2016'!V108="",0,$P$19+$Q$19*(WLEF!V107))</f>
        <v>254.37183157876365</v>
      </c>
      <c r="W128" s="38">
        <f>IF('2015 Hourly Load - RC2016'!W108="",0,$P$19+$Q$19*(WLEF!W107))</f>
        <v>231.9530012092689</v>
      </c>
      <c r="X128" s="38">
        <f>IF('2015 Hourly Load - RC2016'!X108="",0,$P$19+$Q$19*(WLEF!X107))</f>
        <v>203.19095060179433</v>
      </c>
      <c r="Y128" s="38">
        <f>IF('2015 Hourly Load - RC2016'!Y108="",0,$P$19+$Q$19*(WLEF!Y107))</f>
        <v>175.78087879186126</v>
      </c>
      <c r="Z128" s="25">
        <f t="shared" si="1"/>
        <v>5754.1472541101575</v>
      </c>
    </row>
    <row r="129" spans="1:26" x14ac:dyDescent="0.25">
      <c r="A129" s="37">
        <v>42103</v>
      </c>
      <c r="B129" s="38">
        <f>IF('2015 Hourly Load - RC2016'!B109="",0,$P$19+$Q$19*(WLEF!B108))</f>
        <v>156.96059581520552</v>
      </c>
      <c r="C129" s="38">
        <f>IF('2015 Hourly Load - RC2016'!C109="",0,$P$19+$Q$19*(WLEF!C108))</f>
        <v>145.53132675130612</v>
      </c>
      <c r="D129" s="38">
        <f>IF('2015 Hourly Load - RC2016'!D109="",0,$P$19+$Q$19*(WLEF!D108))</f>
        <v>139.33002781075336</v>
      </c>
      <c r="E129" s="38">
        <f>IF('2015 Hourly Load - RC2016'!E109="",0,$P$19+$Q$19*(WLEF!E108))</f>
        <v>136.32197735307159</v>
      </c>
      <c r="F129" s="38">
        <f>IF('2015 Hourly Load - RC2016'!F109="",0,$P$19+$Q$19*(WLEF!F108))</f>
        <v>136.11983952264544</v>
      </c>
      <c r="G129" s="38">
        <f>IF('2015 Hourly Load - RC2016'!G109="",0,$P$19+$Q$19*(WLEF!G108))</f>
        <v>143.80713102319751</v>
      </c>
      <c r="H129" s="38">
        <f>IF('2015 Hourly Load - RC2016'!H109="",0,$P$19+$Q$19*(WLEF!H108))</f>
        <v>164.16272632849865</v>
      </c>
      <c r="I129" s="38">
        <f>IF('2015 Hourly Load - RC2016'!I109="",0,$P$19+$Q$19*(WLEF!I108))</f>
        <v>174.73778451445776</v>
      </c>
      <c r="J129" s="38">
        <f>IF('2015 Hourly Load - RC2016'!J109="",0,$P$19+$Q$19*(WLEF!J108))</f>
        <v>180.37448227103857</v>
      </c>
      <c r="K129" s="38">
        <f>IF('2015 Hourly Load - RC2016'!K109="",0,$P$19+$Q$19*(WLEF!K108))</f>
        <v>192.20486834319229</v>
      </c>
      <c r="L129" s="38">
        <f>IF('2015 Hourly Load - RC2016'!L109="",0,$P$19+$Q$19*(WLEF!L108))</f>
        <v>201.84424153719851</v>
      </c>
      <c r="M129" s="38">
        <f>IF('2015 Hourly Load - RC2016'!M109="",0,$P$19+$Q$19*(WLEF!M108))</f>
        <v>207.13284504174953</v>
      </c>
      <c r="N129" s="38">
        <f>IF('2015 Hourly Load - RC2016'!N109="",0,$P$19+$Q$19*(WLEF!N108))</f>
        <v>210.32766781854684</v>
      </c>
      <c r="O129" s="38">
        <f>IF('2015 Hourly Load - RC2016'!O109="",0,$P$19+$Q$19*(WLEF!O108))</f>
        <v>213.01731250694229</v>
      </c>
      <c r="P129" s="38">
        <f>IF('2015 Hourly Load - RC2016'!P109="",0,$P$19+$Q$19*(WLEF!P108))</f>
        <v>217.43420338003131</v>
      </c>
      <c r="Q129" s="38">
        <f>IF('2015 Hourly Load - RC2016'!Q109="",0,$P$19+$Q$19*(WLEF!Q108))</f>
        <v>222.9224713038264</v>
      </c>
      <c r="R129" s="38">
        <f>IF('2015 Hourly Load - RC2016'!R109="",0,$P$19+$Q$19*(WLEF!R108))</f>
        <v>228.25396572089926</v>
      </c>
      <c r="S129" s="38">
        <f>IF('2015 Hourly Load - RC2016'!S109="",0,$P$19+$Q$19*(WLEF!S108))</f>
        <v>231.70645436722305</v>
      </c>
      <c r="T129" s="38">
        <f>IF('2015 Hourly Load - RC2016'!T109="",0,$P$19+$Q$19*(WLEF!T108))</f>
        <v>227.9883570897947</v>
      </c>
      <c r="U129" s="38">
        <f>IF('2015 Hourly Load - RC2016'!U109="",0,$P$19+$Q$19*(WLEF!U108))</f>
        <v>222.81380979630228</v>
      </c>
      <c r="V129" s="38">
        <f>IF('2015 Hourly Load - RC2016'!V109="",0,$P$19+$Q$19*(WLEF!V108))</f>
        <v>230.74462787655148</v>
      </c>
      <c r="W129" s="38">
        <f>IF('2015 Hourly Load - RC2016'!W109="",0,$P$19+$Q$19*(WLEF!W108))</f>
        <v>213.45780363792994</v>
      </c>
      <c r="X129" s="38">
        <f>IF('2015 Hourly Load - RC2016'!X109="",0,$P$19+$Q$19*(WLEF!X108))</f>
        <v>187.80973241728526</v>
      </c>
      <c r="Y129" s="38">
        <f>IF('2015 Hourly Load - RC2016'!Y109="",0,$P$19+$Q$19*(WLEF!Y108))</f>
        <v>163.6822228021735</v>
      </c>
      <c r="Z129" s="25">
        <f t="shared" si="1"/>
        <v>4548.6864750298209</v>
      </c>
    </row>
    <row r="130" spans="1:26" x14ac:dyDescent="0.25">
      <c r="A130" s="37">
        <v>42104</v>
      </c>
      <c r="B130" s="38">
        <f>IF('2015 Hourly Load - RC2016'!B110="",0,$P$19+$Q$19*(WLEF!B109))</f>
        <v>145.92583709293416</v>
      </c>
      <c r="C130" s="38">
        <f>IF('2015 Hourly Load - RC2016'!C110="",0,$P$19+$Q$19*(WLEF!C109))</f>
        <v>136.47045163848281</v>
      </c>
      <c r="D130" s="38">
        <f>IF('2015 Hourly Load - RC2016'!D110="",0,$P$19+$Q$19*(WLEF!D109))</f>
        <v>131.31748399785661</v>
      </c>
      <c r="E130" s="38">
        <f>IF('2015 Hourly Load - RC2016'!E110="",0,$P$19+$Q$19*(WLEF!E109))</f>
        <v>129.47172291989233</v>
      </c>
      <c r="F130" s="38">
        <f>IF('2015 Hourly Load - RC2016'!F110="",0,$P$19+$Q$19*(WLEF!F109))</f>
        <v>130.35837666590052</v>
      </c>
      <c r="G130" s="38">
        <f>IF('2015 Hourly Load - RC2016'!G110="",0,$P$19+$Q$19*(WLEF!G109))</f>
        <v>138.63925078480372</v>
      </c>
      <c r="H130" s="38">
        <f>IF('2015 Hourly Load - RC2016'!H110="",0,$P$19+$Q$19*(WLEF!H109))</f>
        <v>159.56620491188409</v>
      </c>
      <c r="I130" s="38">
        <f>IF('2015 Hourly Load - RC2016'!I110="",0,$P$19+$Q$19*(WLEF!I109))</f>
        <v>171.92108248013341</v>
      </c>
      <c r="J130" s="38">
        <f>IF('2015 Hourly Load - RC2016'!J110="",0,$P$19+$Q$19*(WLEF!J109))</f>
        <v>178.08188340138315</v>
      </c>
      <c r="K130" s="38">
        <f>IF('2015 Hourly Load - RC2016'!K110="",0,$P$19+$Q$19*(WLEF!K109))</f>
        <v>188.69672752590827</v>
      </c>
      <c r="L130" s="38">
        <f>IF('2015 Hourly Load - RC2016'!L110="",0,$P$19+$Q$19*(WLEF!L109))</f>
        <v>198.95550444258924</v>
      </c>
      <c r="M130" s="38">
        <f>IF('2015 Hourly Load - RC2016'!M110="",0,$P$19+$Q$19*(WLEF!M109))</f>
        <v>206.66220832083144</v>
      </c>
      <c r="N130" s="38">
        <f>IF('2015 Hourly Load - RC2016'!N110="",0,$P$19+$Q$19*(WLEF!N109))</f>
        <v>212.01325350584369</v>
      </c>
      <c r="O130" s="38">
        <f>IF('2015 Hourly Load - RC2016'!O110="",0,$P$19+$Q$19*(WLEF!O109))</f>
        <v>218.28789508485465</v>
      </c>
      <c r="P130" s="38">
        <f>IF('2015 Hourly Load - RC2016'!P110="",0,$P$19+$Q$19*(WLEF!P109))</f>
        <v>225.23596374620337</v>
      </c>
      <c r="Q130" s="38">
        <f>IF('2015 Hourly Load - RC2016'!Q110="",0,$P$19+$Q$19*(WLEF!Q109))</f>
        <v>232.9637155232632</v>
      </c>
      <c r="R130" s="38">
        <f>IF('2015 Hourly Load - RC2016'!R110="",0,$P$19+$Q$19*(WLEF!R109))</f>
        <v>238.4115609133458</v>
      </c>
      <c r="S130" s="38">
        <f>IF('2015 Hourly Load - RC2016'!S110="",0,$P$19+$Q$19*(WLEF!S109))</f>
        <v>238.27418720338193</v>
      </c>
      <c r="T130" s="38">
        <f>IF('2015 Hourly Load - RC2016'!T110="",0,$P$19+$Q$19*(WLEF!T109))</f>
        <v>232.91872275641032</v>
      </c>
      <c r="U130" s="38">
        <f>IF('2015 Hourly Load - RC2016'!U110="",0,$P$19+$Q$19*(WLEF!U109))</f>
        <v>229.20771357592986</v>
      </c>
      <c r="V130" s="38">
        <f>IF('2015 Hourly Load - RC2016'!V110="",0,$P$19+$Q$19*(WLEF!V109))</f>
        <v>237.04054129496518</v>
      </c>
      <c r="W130" s="38">
        <f>IF('2015 Hourly Load - RC2016'!W110="",0,$P$19+$Q$19*(WLEF!W109))</f>
        <v>218.20240513742755</v>
      </c>
      <c r="X130" s="38">
        <f>IF('2015 Hourly Load - RC2016'!X110="",0,$P$19+$Q$19*(WLEF!X109))</f>
        <v>193.82529235258346</v>
      </c>
      <c r="Y130" s="38">
        <f>IF('2015 Hourly Load - RC2016'!Y110="",0,$P$19+$Q$19*(WLEF!Y109))</f>
        <v>168.48262995999863</v>
      </c>
      <c r="Z130" s="25">
        <f t="shared" si="1"/>
        <v>4560.9306152368081</v>
      </c>
    </row>
    <row r="131" spans="1:26" x14ac:dyDescent="0.25">
      <c r="A131" s="37">
        <v>42105</v>
      </c>
      <c r="B131" s="38">
        <f>IF('2015 Hourly Load - RC2016'!B111="",0,$P$19+$Q$19*(WLEF!B110))</f>
        <v>150.10425724343196</v>
      </c>
      <c r="C131" s="38">
        <f>IF('2015 Hourly Load - RC2016'!C111="",0,$P$19+$Q$19*(WLEF!C110))</f>
        <v>138.91505835791358</v>
      </c>
      <c r="D131" s="38">
        <f>IF('2015 Hourly Load - RC2016'!D111="",0,$P$19+$Q$19*(WLEF!D110))</f>
        <v>133.47386240962521</v>
      </c>
      <c r="E131" s="38">
        <f>IF('2015 Hourly Load - RC2016'!E111="",0,$P$19+$Q$19*(WLEF!E110))</f>
        <v>131.24040817758382</v>
      </c>
      <c r="F131" s="38">
        <f>IF('2015 Hourly Load - RC2016'!F111="",0,$P$19+$Q$19*(WLEF!F110))</f>
        <v>131.97506665474842</v>
      </c>
      <c r="G131" s="38">
        <f>IF('2015 Hourly Load - RC2016'!G111="",0,$P$19+$Q$19*(WLEF!G110))</f>
        <v>139.56584731166043</v>
      </c>
      <c r="H131" s="38">
        <f>IF('2015 Hourly Load - RC2016'!H111="",0,$P$19+$Q$19*(WLEF!H110))</f>
        <v>159.90513772941364</v>
      </c>
      <c r="I131" s="38">
        <f>IF('2015 Hourly Load - RC2016'!I111="",0,$P$19+$Q$19*(WLEF!I110))</f>
        <v>172.65168234871547</v>
      </c>
      <c r="J131" s="38">
        <f>IF('2015 Hourly Load - RC2016'!J111="",0,$P$19+$Q$19*(WLEF!J110))</f>
        <v>181.99723039788842</v>
      </c>
      <c r="K131" s="38">
        <f>IF('2015 Hourly Load - RC2016'!K111="",0,$P$19+$Q$19*(WLEF!K110))</f>
        <v>198.08589702037335</v>
      </c>
      <c r="L131" s="38">
        <f>IF('2015 Hourly Load - RC2016'!L111="",0,$P$19+$Q$19*(WLEF!L110))</f>
        <v>213.54179058337735</v>
      </c>
      <c r="M131" s="38">
        <f>IF('2015 Hourly Load - RC2016'!M111="",0,$P$19+$Q$19*(WLEF!M110))</f>
        <v>224.60115425323647</v>
      </c>
      <c r="N131" s="38">
        <f>IF('2015 Hourly Load - RC2016'!N111="",0,$P$19+$Q$19*(WLEF!N110))</f>
        <v>232.49162612409242</v>
      </c>
      <c r="O131" s="38">
        <f>IF('2015 Hourly Load - RC2016'!O111="",0,$P$19+$Q$19*(WLEF!O110))</f>
        <v>240.54857559369373</v>
      </c>
      <c r="P131" s="38">
        <f>IF('2015 Hourly Load - RC2016'!P111="",0,$P$19+$Q$19*(WLEF!P110))</f>
        <v>248.05978101855862</v>
      </c>
      <c r="Q131" s="38">
        <f>IF('2015 Hourly Load - RC2016'!Q111="",0,$P$19+$Q$19*(WLEF!Q110))</f>
        <v>250.85588135777812</v>
      </c>
      <c r="R131" s="38">
        <f>IF('2015 Hourly Load - RC2016'!R111="",0,$P$19+$Q$19*(WLEF!R110))</f>
        <v>251.73743479405488</v>
      </c>
      <c r="S131" s="38">
        <f>IF('2015 Hourly Load - RC2016'!S111="",0,$P$19+$Q$19*(WLEF!S110))</f>
        <v>247.44683131387171</v>
      </c>
      <c r="T131" s="38">
        <f>IF('2015 Hourly Load - RC2016'!T111="",0,$P$19+$Q$19*(WLEF!T110))</f>
        <v>239.65064178427849</v>
      </c>
      <c r="U131" s="38">
        <f>IF('2015 Hourly Load - RC2016'!U111="",0,$P$19+$Q$19*(WLEF!U110))</f>
        <v>233.77473270759083</v>
      </c>
      <c r="V131" s="38">
        <f>IF('2015 Hourly Load - RC2016'!V111="",0,$P$19+$Q$19*(WLEF!V110))</f>
        <v>237.83956885133512</v>
      </c>
      <c r="W131" s="38">
        <f>IF('2015 Hourly Load - RC2016'!W111="",0,$P$19+$Q$19*(WLEF!W110))</f>
        <v>223.79327307582975</v>
      </c>
      <c r="X131" s="38">
        <f>IF('2015 Hourly Load - RC2016'!X111="",0,$P$19+$Q$19*(WLEF!X110))</f>
        <v>205.33694555122537</v>
      </c>
      <c r="Y131" s="38">
        <f>IF('2015 Hourly Load - RC2016'!Y111="",0,$P$19+$Q$19*(WLEF!Y110))</f>
        <v>183.67018315225079</v>
      </c>
      <c r="Z131" s="25">
        <f t="shared" si="1"/>
        <v>4771.2628678125284</v>
      </c>
    </row>
    <row r="132" spans="1:26" x14ac:dyDescent="0.25">
      <c r="A132" s="37">
        <v>42106</v>
      </c>
      <c r="B132" s="38">
        <f>IF('2015 Hourly Load - RC2016'!B112="",0,$P$19+$Q$19*(WLEF!B111))</f>
        <v>164.36196802843597</v>
      </c>
      <c r="C132" s="38">
        <f>IF('2015 Hourly Load - RC2016'!C112="",0,$P$19+$Q$19*(WLEF!C111))</f>
        <v>151.92899558444213</v>
      </c>
      <c r="D132" s="38">
        <f>IF('2015 Hourly Load - RC2016'!D112="",0,$P$19+$Q$19*(WLEF!D111))</f>
        <v>143.70644750386037</v>
      </c>
      <c r="E132" s="38">
        <f>IF('2015 Hourly Load - RC2016'!E112="",0,$P$19+$Q$19*(WLEF!E111))</f>
        <v>139.2192216737302</v>
      </c>
      <c r="F132" s="38">
        <f>IF('2015 Hourly Load - RC2016'!F112="",0,$P$19+$Q$19*(WLEF!F111))</f>
        <v>137.3791782098819</v>
      </c>
      <c r="G132" s="38">
        <f>IF('2015 Hourly Load - RC2016'!G112="",0,$P$19+$Q$19*(WLEF!G111))</f>
        <v>138.79086191586458</v>
      </c>
      <c r="H132" s="38">
        <f>IF('2015 Hourly Load - RC2016'!H112="",0,$P$19+$Q$19*(WLEF!H111))</f>
        <v>145.41466964229051</v>
      </c>
      <c r="I132" s="38">
        <f>IF('2015 Hourly Load - RC2016'!I112="",0,$P$19+$Q$19*(WLEF!I111))</f>
        <v>154.15056670708134</v>
      </c>
      <c r="J132" s="38">
        <f>IF('2015 Hourly Load - RC2016'!J112="",0,$P$19+$Q$19*(WLEF!J111))</f>
        <v>175.42663330293448</v>
      </c>
      <c r="K132" s="38">
        <f>IF('2015 Hourly Load - RC2016'!K112="",0,$P$19+$Q$19*(WLEF!K111))</f>
        <v>201.74404280309813</v>
      </c>
      <c r="L132" s="38">
        <f>IF('2015 Hourly Load - RC2016'!L112="",0,$P$19+$Q$19*(WLEF!L111))</f>
        <v>223.92412483077442</v>
      </c>
      <c r="M132" s="38">
        <f>IF('2015 Hourly Load - RC2016'!M112="",0,$P$19+$Q$19*(WLEF!M111))</f>
        <v>242.21300266997349</v>
      </c>
      <c r="N132" s="38">
        <f>IF('2015 Hourly Load - RC2016'!N112="",0,$P$19+$Q$19*(WLEF!N111))</f>
        <v>255.11791857432985</v>
      </c>
      <c r="O132" s="38">
        <f>IF('2015 Hourly Load - RC2016'!O112="",0,$P$19+$Q$19*(WLEF!O111))</f>
        <v>267.00047022189148</v>
      </c>
      <c r="P132" s="38">
        <f>IF('2015 Hourly Load - RC2016'!P112="",0,$P$19+$Q$19*(WLEF!P111))</f>
        <v>274.29400539799173</v>
      </c>
      <c r="Q132" s="38">
        <f>IF('2015 Hourly Load - RC2016'!Q112="",0,$P$19+$Q$19*(WLEF!Q111))</f>
        <v>281.05630653730725</v>
      </c>
      <c r="R132" s="38">
        <f>IF('2015 Hourly Load - RC2016'!R112="",0,$P$19+$Q$19*(WLEF!R111))</f>
        <v>283.59630942982506</v>
      </c>
      <c r="S132" s="38">
        <f>IF('2015 Hourly Load - RC2016'!S112="",0,$P$19+$Q$19*(WLEF!S111))</f>
        <v>280.77220980763178</v>
      </c>
      <c r="T132" s="38">
        <f>IF('2015 Hourly Load - RC2016'!T112="",0,$P$19+$Q$19*(WLEF!T111))</f>
        <v>266.0552195281648</v>
      </c>
      <c r="U132" s="38">
        <f>IF('2015 Hourly Load - RC2016'!U112="",0,$P$19+$Q$19*(WLEF!U111))</f>
        <v>249.69195310201798</v>
      </c>
      <c r="V132" s="38">
        <f>IF('2015 Hourly Load - RC2016'!V112="",0,$P$19+$Q$19*(WLEF!V111))</f>
        <v>249.5734113694262</v>
      </c>
      <c r="W132" s="38">
        <f>IF('2015 Hourly Load - RC2016'!W112="",0,$P$19+$Q$19*(WLEF!W111))</f>
        <v>234.06813429438853</v>
      </c>
      <c r="X132" s="38">
        <f>IF('2015 Hourly Load - RC2016'!X112="",0,$P$19+$Q$19*(WLEF!X111))</f>
        <v>211.30438342258014</v>
      </c>
      <c r="Y132" s="38">
        <f>IF('2015 Hourly Load - RC2016'!Y112="",0,$P$19+$Q$19*(WLEF!Y111))</f>
        <v>189.75841054933665</v>
      </c>
      <c r="Z132" s="25">
        <f t="shared" si="1"/>
        <v>5060.5484451072598</v>
      </c>
    </row>
    <row r="133" spans="1:26" x14ac:dyDescent="0.25">
      <c r="A133" s="37">
        <v>42107</v>
      </c>
      <c r="B133" s="38">
        <f>IF('2015 Hourly Load - RC2016'!B113="",0,$P$19+$Q$19*(WLEF!B112))</f>
        <v>170.38268530702291</v>
      </c>
      <c r="C133" s="38">
        <f>IF('2015 Hourly Load - RC2016'!C113="",0,$P$19+$Q$19*(WLEF!C112))</f>
        <v>156.56490454345055</v>
      </c>
      <c r="D133" s="38">
        <f>IF('2015 Hourly Load - RC2016'!D113="",0,$P$19+$Q$19*(WLEF!D112))</f>
        <v>148.48264559408355</v>
      </c>
      <c r="E133" s="38">
        <f>IF('2015 Hourly Load - RC2016'!E113="",0,$P$19+$Q$19*(WLEF!E112))</f>
        <v>143.29020569945632</v>
      </c>
      <c r="F133" s="38">
        <f>IF('2015 Hourly Load - RC2016'!F113="",0,$P$19+$Q$19*(WLEF!F112))</f>
        <v>141.173828779551</v>
      </c>
      <c r="G133" s="38">
        <f>IF('2015 Hourly Load - RC2016'!G113="",0,$P$19+$Q$19*(WLEF!G112))</f>
        <v>141.95070550875323</v>
      </c>
      <c r="H133" s="38">
        <f>IF('2015 Hourly Load - RC2016'!H113="",0,$P$19+$Q$19*(WLEF!H112))</f>
        <v>146.42436741699939</v>
      </c>
      <c r="I133" s="38">
        <f>IF('2015 Hourly Load - RC2016'!I113="",0,$P$19+$Q$19*(WLEF!I112))</f>
        <v>153.03543317574895</v>
      </c>
      <c r="J133" s="38">
        <f>IF('2015 Hourly Load - RC2016'!J113="",0,$P$19+$Q$19*(WLEF!J112))</f>
        <v>171.85165586636458</v>
      </c>
      <c r="K133" s="38">
        <f>IF('2015 Hourly Load - RC2016'!K113="",0,$P$19+$Q$19*(WLEF!K112))</f>
        <v>197.47516910823344</v>
      </c>
      <c r="L133" s="38">
        <f>IF('2015 Hourly Load - RC2016'!L113="",0,$P$19+$Q$19*(WLEF!L112))</f>
        <v>218.82281533464226</v>
      </c>
      <c r="M133" s="38">
        <f>IF('2015 Hourly Load - RC2016'!M113="",0,$P$19+$Q$19*(WLEF!M112))</f>
        <v>235.10860083451388</v>
      </c>
      <c r="N133" s="38">
        <f>IF('2015 Hourly Load - RC2016'!N113="",0,$P$19+$Q$19*(WLEF!N112))</f>
        <v>250.02409305513135</v>
      </c>
      <c r="O133" s="38">
        <f>IF('2015 Hourly Load - RC2016'!O113="",0,$P$19+$Q$19*(WLEF!O112))</f>
        <v>260.23895077780207</v>
      </c>
      <c r="P133" s="38">
        <f>IF('2015 Hourly Load - RC2016'!P113="",0,$P$19+$Q$19*(WLEF!P112))</f>
        <v>264.59239349588972</v>
      </c>
      <c r="Q133" s="38">
        <f>IF('2015 Hourly Load - RC2016'!Q113="",0,$P$19+$Q$19*(WLEF!Q112))</f>
        <v>268.12297869541561</v>
      </c>
      <c r="R133" s="38">
        <f>IF('2015 Hourly Load - RC2016'!R113="",0,$P$19+$Q$19*(WLEF!R112))</f>
        <v>269.04847481010864</v>
      </c>
      <c r="S133" s="38">
        <f>IF('2015 Hourly Load - RC2016'!S113="",0,$P$19+$Q$19*(WLEF!S112))</f>
        <v>267.29947367823308</v>
      </c>
      <c r="T133" s="38">
        <f>IF('2015 Hourly Load - RC2016'!T113="",0,$P$19+$Q$19*(WLEF!T112))</f>
        <v>259.01868427093694</v>
      </c>
      <c r="U133" s="38">
        <f>IF('2015 Hourly Load - RC2016'!U113="",0,$P$19+$Q$19*(WLEF!U112))</f>
        <v>256.56653737974398</v>
      </c>
      <c r="V133" s="38">
        <f>IF('2015 Hourly Load - RC2016'!V113="",0,$P$19+$Q$19*(WLEF!V112))</f>
        <v>264.04842755617409</v>
      </c>
      <c r="W133" s="38">
        <f>IF('2015 Hourly Load - RC2016'!W113="",0,$P$19+$Q$19*(WLEF!W112))</f>
        <v>245.75535020195684</v>
      </c>
      <c r="X133" s="38">
        <f>IF('2015 Hourly Load - RC2016'!X113="",0,$P$19+$Q$19*(WLEF!X112))</f>
        <v>221.23212750814179</v>
      </c>
      <c r="Y133" s="38">
        <f>IF('2015 Hourly Load - RC2016'!Y113="",0,$P$19+$Q$19*(WLEF!Y112))</f>
        <v>193.18728562549461</v>
      </c>
      <c r="Z133" s="25">
        <f t="shared" si="1"/>
        <v>5043.6977942238482</v>
      </c>
    </row>
    <row r="134" spans="1:26" x14ac:dyDescent="0.25">
      <c r="A134" s="37">
        <v>42108</v>
      </c>
      <c r="B134" s="38">
        <f>IF('2015 Hourly Load - RC2016'!B114="",0,$P$19+$Q$19*(WLEF!B113))</f>
        <v>171.14158052983936</v>
      </c>
      <c r="C134" s="38">
        <f>IF('2015 Hourly Load - RC2016'!C114="",0,$P$19+$Q$19*(WLEF!C113))</f>
        <v>158.05814372013785</v>
      </c>
      <c r="D134" s="38">
        <f>IF('2015 Hourly Load - RC2016'!D114="",0,$P$19+$Q$19*(WLEF!D113))</f>
        <v>151.22665752094315</v>
      </c>
      <c r="E134" s="38">
        <f>IF('2015 Hourly Load - RC2016'!E114="",0,$P$19+$Q$19*(WLEF!E113))</f>
        <v>147.45685932385283</v>
      </c>
      <c r="F134" s="38">
        <f>IF('2015 Hourly Load - RC2016'!F114="",0,$P$19+$Q$19*(WLEF!F113))</f>
        <v>147.79790070554361</v>
      </c>
      <c r="G134" s="38">
        <f>IF('2015 Hourly Load - RC2016'!G114="",0,$P$19+$Q$19*(WLEF!G113))</f>
        <v>156.28065600386529</v>
      </c>
      <c r="H134" s="38">
        <f>IF('2015 Hourly Load - RC2016'!H114="",0,$P$19+$Q$19*(WLEF!H113))</f>
        <v>178.51305709431682</v>
      </c>
      <c r="I134" s="38">
        <f>IF('2015 Hourly Load - RC2016'!I114="",0,$P$19+$Q$19*(WLEF!I113))</f>
        <v>192.3971553040582</v>
      </c>
      <c r="J134" s="38">
        <f>IF('2015 Hourly Load - RC2016'!J114="",0,$P$19+$Q$19*(WLEF!J113))</f>
        <v>208.36476987870287</v>
      </c>
      <c r="K134" s="38">
        <f>IF('2015 Hourly Load - RC2016'!K114="",0,$P$19+$Q$19*(WLEF!K113))</f>
        <v>234.58792387692483</v>
      </c>
      <c r="L134" s="38">
        <f>IF('2015 Hourly Load - RC2016'!L114="",0,$P$19+$Q$19*(WLEF!L113))</f>
        <v>260.82616828341645</v>
      </c>
      <c r="M134" s="38">
        <f>IF('2015 Hourly Load - RC2016'!M114="",0,$P$19+$Q$19*(WLEF!M113))</f>
        <v>285.10716526587737</v>
      </c>
      <c r="N134" s="38">
        <f>IF('2015 Hourly Load - RC2016'!N114="",0,$P$19+$Q$19*(WLEF!N113))</f>
        <v>305.67243018607894</v>
      </c>
      <c r="O134" s="38">
        <f>IF('2015 Hourly Load - RC2016'!O114="",0,$P$19+$Q$19*(WLEF!O113))</f>
        <v>326.71374917641003</v>
      </c>
      <c r="P134" s="38">
        <f>IF('2015 Hourly Load - RC2016'!P114="",0,$P$19+$Q$19*(WLEF!P113))</f>
        <v>344.02636935749155</v>
      </c>
      <c r="Q134" s="38">
        <f>IF('2015 Hourly Load - RC2016'!Q114="",0,$P$19+$Q$19*(WLEF!Q113))</f>
        <v>359.11903548502818</v>
      </c>
      <c r="R134" s="38">
        <f>IF('2015 Hourly Load - RC2016'!R114="",0,$P$19+$Q$19*(WLEF!R113))</f>
        <v>367.16397100353714</v>
      </c>
      <c r="S134" s="38">
        <f>IF('2015 Hourly Load - RC2016'!S114="",0,$P$19+$Q$19*(WLEF!S113))</f>
        <v>364.5105719795132</v>
      </c>
      <c r="T134" s="38">
        <f>IF('2015 Hourly Load - RC2016'!T114="",0,$P$19+$Q$19*(WLEF!T113))</f>
        <v>347.77483281052042</v>
      </c>
      <c r="U134" s="38">
        <f>IF('2015 Hourly Load - RC2016'!U114="",0,$P$19+$Q$19*(WLEF!U113))</f>
        <v>327.37308813137417</v>
      </c>
      <c r="V134" s="38">
        <f>IF('2015 Hourly Load - RC2016'!V114="",0,$P$19+$Q$19*(WLEF!V113))</f>
        <v>324.59841815129766</v>
      </c>
      <c r="W134" s="38">
        <f>IF('2015 Hourly Load - RC2016'!W114="",0,$P$19+$Q$19*(WLEF!W113))</f>
        <v>295.3861597398805</v>
      </c>
      <c r="X134" s="38">
        <f>IF('2015 Hourly Load - RC2016'!X114="",0,$P$19+$Q$19*(WLEF!X113))</f>
        <v>257.92402998030713</v>
      </c>
      <c r="Y134" s="38">
        <f>IF('2015 Hourly Load - RC2016'!Y114="",0,$P$19+$Q$19*(WLEF!Y113))</f>
        <v>219.78831377992725</v>
      </c>
      <c r="Z134" s="25">
        <f t="shared" si="1"/>
        <v>6131.8090072888454</v>
      </c>
    </row>
    <row r="135" spans="1:26" x14ac:dyDescent="0.25">
      <c r="A135" s="37">
        <v>42109</v>
      </c>
      <c r="B135" s="38">
        <f>IF('2015 Hourly Load - RC2016'!B115="",0,$P$19+$Q$19*(WLEF!B114))</f>
        <v>190.80625538656892</v>
      </c>
      <c r="C135" s="38">
        <f>IF('2015 Hourly Load - RC2016'!C115="",0,$P$19+$Q$19*(WLEF!C114))</f>
        <v>173.9461293840933</v>
      </c>
      <c r="D135" s="38">
        <f>IF('2015 Hourly Load - RC2016'!D115="",0,$P$19+$Q$19*(WLEF!D114))</f>
        <v>164.16272632849865</v>
      </c>
      <c r="E135" s="38">
        <f>IF('2015 Hourly Load - RC2016'!E115="",0,$P$19+$Q$19*(WLEF!E114))</f>
        <v>157.7232619626318</v>
      </c>
      <c r="F135" s="38">
        <f>IF('2015 Hourly Load - RC2016'!F115="",0,$P$19+$Q$19*(WLEF!F114))</f>
        <v>156.51749204405778</v>
      </c>
      <c r="G135" s="38">
        <f>IF('2015 Hourly Load - RC2016'!G115="",0,$P$19+$Q$19*(WLEF!G114))</f>
        <v>164.47830390432756</v>
      </c>
      <c r="H135" s="38">
        <f>IF('2015 Hourly Load - RC2016'!H115="",0,$P$19+$Q$19*(WLEF!H114))</f>
        <v>187.47101347559544</v>
      </c>
      <c r="I135" s="38">
        <f>IF('2015 Hourly Load - RC2016'!I115="",0,$P$19+$Q$19*(WLEF!I114))</f>
        <v>200.72441112467948</v>
      </c>
      <c r="J135" s="38">
        <f>IF('2015 Hourly Load - RC2016'!J115="",0,$P$19+$Q$19*(WLEF!J114))</f>
        <v>220.73564116612147</v>
      </c>
      <c r="K135" s="38">
        <f>IF('2015 Hourly Load - RC2016'!K115="",0,$P$19+$Q$19*(WLEF!K114))</f>
        <v>251.28445834639854</v>
      </c>
      <c r="L135" s="38">
        <f>IF('2015 Hourly Load - RC2016'!L115="",0,$P$19+$Q$19*(WLEF!L114))</f>
        <v>278.94337763143022</v>
      </c>
      <c r="M135" s="38">
        <f>IF('2015 Hourly Load - RC2016'!M115="",0,$P$19+$Q$19*(WLEF!M114))</f>
        <v>305.83678747846</v>
      </c>
      <c r="N135" s="38">
        <f>IF('2015 Hourly Load - RC2016'!N115="",0,$P$19+$Q$19*(WLEF!N114))</f>
        <v>326.34147185737061</v>
      </c>
      <c r="O135" s="38">
        <f>IF('2015 Hourly Load - RC2016'!O115="",0,$P$19+$Q$19*(WLEF!O114))</f>
        <v>341.48318600542746</v>
      </c>
      <c r="P135" s="38">
        <f>IF('2015 Hourly Load - RC2016'!P115="",0,$P$19+$Q$19*(WLEF!P114))</f>
        <v>347.56588617983112</v>
      </c>
      <c r="Q135" s="38">
        <f>IF('2015 Hourly Load - RC2016'!Q115="",0,$P$19+$Q$19*(WLEF!Q114))</f>
        <v>352.30212052098625</v>
      </c>
      <c r="R135" s="38">
        <f>IF('2015 Hourly Load - RC2016'!R115="",0,$P$19+$Q$19*(WLEF!R114))</f>
        <v>348.850713834793</v>
      </c>
      <c r="S135" s="38">
        <f>IF('2015 Hourly Load - RC2016'!S115="",0,$P$19+$Q$19*(WLEF!S114))</f>
        <v>328.3781326387932</v>
      </c>
      <c r="T135" s="38">
        <f>IF('2015 Hourly Load - RC2016'!T115="",0,$P$19+$Q$19*(WLEF!T114))</f>
        <v>318.19494866989606</v>
      </c>
      <c r="U135" s="38">
        <f>IF('2015 Hourly Load - RC2016'!U115="",0,$P$19+$Q$19*(WLEF!U114))</f>
        <v>304.3870540024929</v>
      </c>
      <c r="V135" s="38">
        <f>IF('2015 Hourly Load - RC2016'!V115="",0,$P$19+$Q$19*(WLEF!V114))</f>
        <v>305.39863556204904</v>
      </c>
      <c r="W135" s="38">
        <f>IF('2015 Hourly Load - RC2016'!W115="",0,$P$19+$Q$19*(WLEF!W114))</f>
        <v>279.92113745279869</v>
      </c>
      <c r="X135" s="38">
        <f>IF('2015 Hourly Load - RC2016'!X115="",0,$P$19+$Q$19*(WLEF!X114))</f>
        <v>244.09587749660011</v>
      </c>
      <c r="Y135" s="38">
        <f>IF('2015 Hourly Load - RC2016'!Y115="",0,$P$19+$Q$19*(WLEF!Y114))</f>
        <v>209.04490259766328</v>
      </c>
      <c r="Z135" s="25">
        <f t="shared" si="1"/>
        <v>6158.5939250515648</v>
      </c>
    </row>
    <row r="136" spans="1:26" x14ac:dyDescent="0.25">
      <c r="A136" s="37">
        <v>42110</v>
      </c>
      <c r="B136" s="38">
        <f>IF('2015 Hourly Load - RC2016'!B116="",0,$P$19+$Q$19*(WLEF!B115))</f>
        <v>183.172363231465</v>
      </c>
      <c r="C136" s="38">
        <f>IF('2015 Hourly Load - RC2016'!C116="",0,$P$19+$Q$19*(WLEF!C115))</f>
        <v>167.17671498596638</v>
      </c>
      <c r="D136" s="38">
        <f>IF('2015 Hourly Load - RC2016'!D116="",0,$P$19+$Q$19*(WLEF!D115))</f>
        <v>157.81886697918588</v>
      </c>
      <c r="E136" s="38">
        <f>IF('2015 Hourly Load - RC2016'!E116="",0,$P$19+$Q$19*(WLEF!E115))</f>
        <v>153.1897928210328</v>
      </c>
      <c r="F136" s="38">
        <f>IF('2015 Hourly Load - RC2016'!F116="",0,$P$19+$Q$19*(WLEF!F115))</f>
        <v>152.23546708187047</v>
      </c>
      <c r="G136" s="38">
        <f>IF('2015 Hourly Load - RC2016'!G116="",0,$P$19+$Q$19*(WLEF!G115))</f>
        <v>159.59845235614551</v>
      </c>
      <c r="H136" s="38">
        <f>IF('2015 Hourly Load - RC2016'!H116="",0,$P$19+$Q$19*(WLEF!H115))</f>
        <v>180.15670131007454</v>
      </c>
      <c r="I136" s="38">
        <f>IF('2015 Hourly Load - RC2016'!I116="",0,$P$19+$Q$19*(WLEF!I115))</f>
        <v>191.15028851382988</v>
      </c>
      <c r="J136" s="38">
        <f>IF('2015 Hourly Load - RC2016'!J116="",0,$P$19+$Q$19*(WLEF!J115))</f>
        <v>199.37168921343601</v>
      </c>
      <c r="K136" s="38">
        <f>IF('2015 Hourly Load - RC2016'!K116="",0,$P$19+$Q$19*(WLEF!K115))</f>
        <v>212.59848490169924</v>
      </c>
      <c r="L136" s="38">
        <f>IF('2015 Hourly Load - RC2016'!L116="",0,$P$19+$Q$19*(WLEF!L115))</f>
        <v>224.18600950608106</v>
      </c>
      <c r="M136" s="38">
        <f>IF('2015 Hourly Load - RC2016'!M116="",0,$P$19+$Q$19*(WLEF!M115))</f>
        <v>232.4017882066525</v>
      </c>
      <c r="N136" s="38">
        <f>IF('2015 Hourly Load - RC2016'!N116="",0,$P$19+$Q$19*(WLEF!N115))</f>
        <v>241.17171669182693</v>
      </c>
      <c r="O136" s="38">
        <f>IF('2015 Hourly Load - RC2016'!O116="",0,$P$19+$Q$19*(WLEF!O115))</f>
        <v>251.57047828117425</v>
      </c>
      <c r="P136" s="38">
        <f>IF('2015 Hourly Load - RC2016'!P116="",0,$P$19+$Q$19*(WLEF!P115))</f>
        <v>259.28678308779922</v>
      </c>
      <c r="Q136" s="38">
        <f>IF('2015 Hourly Load - RC2016'!Q116="",0,$P$19+$Q$19*(WLEF!Q115))</f>
        <v>265.16195324442879</v>
      </c>
      <c r="R136" s="38">
        <f>IF('2015 Hourly Load - RC2016'!R116="",0,$P$19+$Q$19*(WLEF!R115))</f>
        <v>268.77308744011924</v>
      </c>
      <c r="S136" s="38">
        <f>IF('2015 Hourly Load - RC2016'!S116="",0,$P$19+$Q$19*(WLEF!S115))</f>
        <v>267.4490659891124</v>
      </c>
      <c r="T136" s="38">
        <f>IF('2015 Hourly Load - RC2016'!T116="",0,$P$19+$Q$19*(WLEF!T115))</f>
        <v>261.29173405011051</v>
      </c>
      <c r="U136" s="38">
        <f>IF('2015 Hourly Load - RC2016'!U116="",0,$P$19+$Q$19*(WLEF!U115))</f>
        <v>259.84800922714709</v>
      </c>
      <c r="V136" s="38">
        <f>IF('2015 Hourly Load - RC2016'!V116="",0,$P$19+$Q$19*(WLEF!V115))</f>
        <v>266.60217469726427</v>
      </c>
      <c r="W136" s="38">
        <f>IF('2015 Hourly Load - RC2016'!W116="",0,$P$19+$Q$19*(WLEF!W115))</f>
        <v>251.37977148533599</v>
      </c>
      <c r="X136" s="38">
        <f>IF('2015 Hourly Load - RC2016'!X116="",0,$P$19+$Q$19*(WLEF!X115))</f>
        <v>224.18600950608106</v>
      </c>
      <c r="Y136" s="38">
        <f>IF('2015 Hourly Load - RC2016'!Y116="",0,$P$19+$Q$19*(WLEF!Y115))</f>
        <v>194.34865659719435</v>
      </c>
      <c r="Z136" s="25">
        <f t="shared" si="1"/>
        <v>5224.1260594050336</v>
      </c>
    </row>
    <row r="137" spans="1:26" x14ac:dyDescent="0.25">
      <c r="A137" s="37">
        <v>42111</v>
      </c>
      <c r="B137" s="38">
        <f>IF('2015 Hourly Load - RC2016'!B117="",0,$P$19+$Q$19*(WLEF!B116))</f>
        <v>172.87842009435661</v>
      </c>
      <c r="C137" s="38">
        <f>IF('2015 Hourly Load - RC2016'!C117="",0,$P$19+$Q$19*(WLEF!C116))</f>
        <v>160.03444957831212</v>
      </c>
      <c r="D137" s="38">
        <f>IF('2015 Hourly Load - RC2016'!D117="",0,$P$19+$Q$19*(WLEF!D116))</f>
        <v>152.97373628644732</v>
      </c>
      <c r="E137" s="38">
        <f>IF('2015 Hourly Load - RC2016'!E117="",0,$P$19+$Q$19*(WLEF!E116))</f>
        <v>149.41117874570091</v>
      </c>
      <c r="F137" s="38">
        <f>IF('2015 Hourly Load - RC2016'!F117="",0,$P$19+$Q$19*(WLEF!F116))</f>
        <v>149.9080274185556</v>
      </c>
      <c r="G137" s="38">
        <f>IF('2015 Hourly Load - RC2016'!G117="",0,$P$19+$Q$19*(WLEF!G116))</f>
        <v>158.69806023266636</v>
      </c>
      <c r="H137" s="38">
        <f>IF('2015 Hourly Load - RC2016'!H117="",0,$P$19+$Q$19*(WLEF!H116))</f>
        <v>180.68341879236112</v>
      </c>
      <c r="I137" s="38">
        <f>IF('2015 Hourly Load - RC2016'!I117="",0,$P$19+$Q$19*(WLEF!I116))</f>
        <v>194.4262960432095</v>
      </c>
      <c r="J137" s="38">
        <f>IF('2015 Hourly Load - RC2016'!J117="",0,$P$19+$Q$19*(WLEF!J116))</f>
        <v>207.21478548896562</v>
      </c>
      <c r="K137" s="38">
        <f>IF('2015 Hourly Load - RC2016'!K117="",0,$P$19+$Q$19*(WLEF!K116))</f>
        <v>227.54621282437517</v>
      </c>
      <c r="L137" s="38">
        <f>IF('2015 Hourly Load - RC2016'!L117="",0,$P$19+$Q$19*(WLEF!L116))</f>
        <v>246.62349739736084</v>
      </c>
      <c r="M137" s="38">
        <f>IF('2015 Hourly Load - RC2016'!M117="",0,$P$19+$Q$19*(WLEF!M116))</f>
        <v>259.50628763641299</v>
      </c>
      <c r="N137" s="38">
        <f>IF('2015 Hourly Load - RC2016'!N117="",0,$P$19+$Q$19*(WLEF!N116))</f>
        <v>263.90021411541443</v>
      </c>
      <c r="O137" s="38">
        <f>IF('2015 Hourly Load - RC2016'!O117="",0,$P$19+$Q$19*(WLEF!O116))</f>
        <v>267.32440153640238</v>
      </c>
      <c r="P137" s="38">
        <f>IF('2015 Hourly Load - RC2016'!P117="",0,$P$19+$Q$19*(WLEF!P116))</f>
        <v>268.62296169773361</v>
      </c>
      <c r="Q137" s="38">
        <f>IF('2015 Hourly Load - RC2016'!Q117="",0,$P$19+$Q$19*(WLEF!Q116))</f>
        <v>266.65193815343673</v>
      </c>
      <c r="R137" s="38">
        <f>IF('2015 Hourly Load - RC2016'!R117="",0,$P$19+$Q$19*(WLEF!R116))</f>
        <v>263.67800718266079</v>
      </c>
      <c r="S137" s="38">
        <f>IF('2015 Hourly Load - RC2016'!S117="",0,$P$19+$Q$19*(WLEF!S116))</f>
        <v>257.5356381651535</v>
      </c>
      <c r="T137" s="38">
        <f>IF('2015 Hourly Load - RC2016'!T117="",0,$P$19+$Q$19*(WLEF!T116))</f>
        <v>251.90447350235627</v>
      </c>
      <c r="U137" s="38">
        <f>IF('2015 Hourly Load - RC2016'!U117="",0,$P$19+$Q$19*(WLEF!U116))</f>
        <v>248.53205242187539</v>
      </c>
      <c r="V137" s="38">
        <f>IF('2015 Hourly Load - RC2016'!V117="",0,$P$19+$Q$19*(WLEF!V116))</f>
        <v>252.76482806863447</v>
      </c>
      <c r="W137" s="38">
        <f>IF('2015 Hourly Load - RC2016'!W117="",0,$P$19+$Q$19*(WLEF!W116))</f>
        <v>240.20291449386434</v>
      </c>
      <c r="X137" s="38">
        <f>IF('2015 Hourly Load - RC2016'!X117="",0,$P$19+$Q$19*(WLEF!X116))</f>
        <v>218.84423395158211</v>
      </c>
      <c r="Y137" s="38">
        <f>IF('2015 Hourly Load - RC2016'!Y117="",0,$P$19+$Q$19*(WLEF!Y116))</f>
        <v>193.59307854671599</v>
      </c>
      <c r="Z137" s="25">
        <f t="shared" si="1"/>
        <v>5253.459112374554</v>
      </c>
    </row>
    <row r="138" spans="1:26" x14ac:dyDescent="0.25">
      <c r="A138" s="37">
        <v>42112</v>
      </c>
      <c r="B138" s="38">
        <f>IF('2015 Hourly Load - RC2016'!B118="",0,$P$19+$Q$19*(WLEF!B117))</f>
        <v>172.98316389973391</v>
      </c>
      <c r="C138" s="38">
        <f>IF('2015 Hourly Load - RC2016'!C118="",0,$P$19+$Q$19*(WLEF!C117))</f>
        <v>159.75979022490668</v>
      </c>
      <c r="D138" s="38">
        <f>IF('2015 Hourly Load - RC2016'!D118="",0,$P$19+$Q$19*(WLEF!D117))</f>
        <v>151.73014892576174</v>
      </c>
      <c r="E138" s="38">
        <f>IF('2015 Hourly Load - RC2016'!E118="",0,$P$19+$Q$19*(WLEF!E117))</f>
        <v>147.50129265860727</v>
      </c>
      <c r="F138" s="38">
        <f>IF('2015 Hourly Load - RC2016'!F118="",0,$P$19+$Q$19*(WLEF!F117))</f>
        <v>146.85111681560102</v>
      </c>
      <c r="G138" s="38">
        <f>IF('2015 Hourly Load - RC2016'!G118="",0,$P$19+$Q$19*(WLEF!G117))</f>
        <v>153.57642582192778</v>
      </c>
      <c r="H138" s="38">
        <f>IF('2015 Hourly Load - RC2016'!H118="",0,$P$19+$Q$19*(WLEF!H117))</f>
        <v>168.38051305317077</v>
      </c>
      <c r="I138" s="38">
        <f>IF('2015 Hourly Load - RC2016'!I118="",0,$P$19+$Q$19*(WLEF!I117))</f>
        <v>181.86911709242128</v>
      </c>
      <c r="J138" s="38">
        <f>IF('2015 Hourly Load - RC2016'!J118="",0,$P$19+$Q$19*(WLEF!J117))</f>
        <v>201.18370487753182</v>
      </c>
      <c r="K138" s="38">
        <f>IF('2015 Hourly Load - RC2016'!K118="",0,$P$19+$Q$19*(WLEF!K117))</f>
        <v>227.5903970566809</v>
      </c>
      <c r="L138" s="38">
        <f>IF('2015 Hourly Load - RC2016'!L118="",0,$P$19+$Q$19*(WLEF!L117))</f>
        <v>250.95107371977076</v>
      </c>
      <c r="M138" s="38">
        <f>IF('2015 Hourly Load - RC2016'!M118="",0,$P$19+$Q$19*(WLEF!M117))</f>
        <v>267.39919517565568</v>
      </c>
      <c r="N138" s="38">
        <f>IF('2015 Hourly Load - RC2016'!N118="",0,$P$19+$Q$19*(WLEF!N117))</f>
        <v>277.91677360063579</v>
      </c>
      <c r="O138" s="38">
        <f>IF('2015 Hourly Load - RC2016'!O118="",0,$P$19+$Q$19*(WLEF!O117))</f>
        <v>289.64720165384983</v>
      </c>
      <c r="P138" s="38">
        <f>IF('2015 Hourly Load - RC2016'!P118="",0,$P$19+$Q$19*(WLEF!P117))</f>
        <v>295.46641853588596</v>
      </c>
      <c r="Q138" s="38">
        <f>IF('2015 Hourly Load - RC2016'!Q118="",0,$P$19+$Q$19*(WLEF!Q117))</f>
        <v>294.42423176302606</v>
      </c>
      <c r="R138" s="38">
        <f>IF('2015 Hourly Load - RC2016'!R118="",0,$P$19+$Q$19*(WLEF!R117))</f>
        <v>292.10854772233836</v>
      </c>
      <c r="S138" s="38">
        <f>IF('2015 Hourly Load - RC2016'!S118="",0,$P$19+$Q$19*(WLEF!S117))</f>
        <v>289.38340467691734</v>
      </c>
      <c r="T138" s="38">
        <f>IF('2015 Hourly Load - RC2016'!T118="",0,$P$19+$Q$19*(WLEF!T117))</f>
        <v>278.07059310458311</v>
      </c>
      <c r="U138" s="38">
        <f>IF('2015 Hourly Load - RC2016'!U118="",0,$P$19+$Q$19*(WLEF!U117))</f>
        <v>265.0876125187184</v>
      </c>
      <c r="V138" s="38">
        <f>IF('2015 Hourly Load - RC2016'!V118="",0,$P$19+$Q$19*(WLEF!V117))</f>
        <v>265.78204640216336</v>
      </c>
      <c r="W138" s="38">
        <f>IF('2015 Hourly Load - RC2016'!W118="",0,$P$19+$Q$19*(WLEF!W117))</f>
        <v>250.80829524152716</v>
      </c>
      <c r="X138" s="38">
        <f>IF('2015 Hourly Load - RC2016'!X118="",0,$P$19+$Q$19*(WLEF!X117))</f>
        <v>230.47676474247731</v>
      </c>
      <c r="Y138" s="38">
        <f>IF('2015 Hourly Load - RC2016'!Y118="",0,$P$19+$Q$19*(WLEF!Y117))</f>
        <v>208.17959617664832</v>
      </c>
      <c r="Z138" s="25">
        <f t="shared" si="1"/>
        <v>5467.1274254605405</v>
      </c>
    </row>
    <row r="139" spans="1:26" x14ac:dyDescent="0.25">
      <c r="A139" s="37">
        <v>42113</v>
      </c>
      <c r="B139" s="38">
        <f>IF('2015 Hourly Load - RC2016'!B119="",0,$P$19+$Q$19*(WLEF!B118))</f>
        <v>185.93483809503198</v>
      </c>
      <c r="C139" s="38">
        <f>IF('2015 Hourly Load - RC2016'!C119="",0,$P$19+$Q$19*(WLEF!C118))</f>
        <v>172.33820578848875</v>
      </c>
      <c r="D139" s="38">
        <f>IF('2015 Hourly Load - RC2016'!D119="",0,$P$19+$Q$19*(WLEF!D118))</f>
        <v>163.40120420713282</v>
      </c>
      <c r="E139" s="38">
        <f>IF('2015 Hourly Load - RC2016'!E119="",0,$P$19+$Q$19*(WLEF!E118))</f>
        <v>157.81886697918588</v>
      </c>
      <c r="F139" s="38">
        <f>IF('2015 Hourly Load - RC2016'!F119="",0,$P$19+$Q$19*(WLEF!F118))</f>
        <v>155.96546172709037</v>
      </c>
      <c r="G139" s="38">
        <f>IF('2015 Hourly Load - RC2016'!G119="",0,$P$19+$Q$19*(WLEF!G118))</f>
        <v>157.69140704344096</v>
      </c>
      <c r="H139" s="38">
        <f>IF('2015 Hourly Load - RC2016'!H119="",0,$P$19+$Q$19*(WLEF!H118))</f>
        <v>161.05653202223567</v>
      </c>
      <c r="I139" s="38">
        <f>IF('2015 Hourly Load - RC2016'!I119="",0,$P$19+$Q$19*(WLEF!I118))</f>
        <v>166.28361728671581</v>
      </c>
      <c r="J139" s="38">
        <f>IF('2015 Hourly Load - RC2016'!J119="",0,$P$19+$Q$19*(WLEF!J118))</f>
        <v>182.21704443742325</v>
      </c>
      <c r="K139" s="38">
        <f>IF('2015 Hourly Load - RC2016'!K119="",0,$P$19+$Q$19*(WLEF!K118))</f>
        <v>211.57519301087012</v>
      </c>
      <c r="L139" s="38">
        <f>IF('2015 Hourly Load - RC2016'!L119="",0,$P$19+$Q$19*(WLEF!L118))</f>
        <v>238.2284093863878</v>
      </c>
      <c r="M139" s="38">
        <f>IF('2015 Hourly Load - RC2016'!M119="",0,$P$19+$Q$19*(WLEF!M118))</f>
        <v>257.92402998030713</v>
      </c>
      <c r="N139" s="38">
        <f>IF('2015 Hourly Load - RC2016'!N119="",0,$P$19+$Q$19*(WLEF!N118))</f>
        <v>274.62426072752896</v>
      </c>
      <c r="O139" s="38">
        <f>IF('2015 Hourly Load - RC2016'!O119="",0,$P$19+$Q$19*(WLEF!O118))</f>
        <v>287.30530566122553</v>
      </c>
      <c r="P139" s="38">
        <f>IF('2015 Hourly Load - RC2016'!P119="",0,$P$19+$Q$19*(WLEF!P118))</f>
        <v>294.39754257441177</v>
      </c>
      <c r="Q139" s="38">
        <f>IF('2015 Hourly Load - RC2016'!Q119="",0,$P$19+$Q$19*(WLEF!Q118))</f>
        <v>299.255611497362</v>
      </c>
      <c r="R139" s="38">
        <f>IF('2015 Hourly Load - RC2016'!R119="",0,$P$19+$Q$19*(WLEF!R118))</f>
        <v>298.47354974682128</v>
      </c>
      <c r="S139" s="38">
        <f>IF('2015 Hourly Load - RC2016'!S119="",0,$P$19+$Q$19*(WLEF!S118))</f>
        <v>288.75097633496631</v>
      </c>
      <c r="T139" s="38">
        <f>IF('2015 Hourly Load - RC2016'!T119="",0,$P$19+$Q$19*(WLEF!T118))</f>
        <v>270.45359378590422</v>
      </c>
      <c r="U139" s="38">
        <f>IF('2015 Hourly Load - RC2016'!U119="",0,$P$19+$Q$19*(WLEF!U118))</f>
        <v>249.17068316317909</v>
      </c>
      <c r="V139" s="38">
        <f>IF('2015 Hourly Load - RC2016'!V119="",0,$P$19+$Q$19*(WLEF!V118))</f>
        <v>245.52111002734875</v>
      </c>
      <c r="W139" s="38">
        <f>IF('2015 Hourly Load - RC2016'!W119="",0,$P$19+$Q$19*(WLEF!W118))</f>
        <v>227.50203530189958</v>
      </c>
      <c r="X139" s="38">
        <f>IF('2015 Hourly Load - RC2016'!X119="",0,$P$19+$Q$19*(WLEF!X118))</f>
        <v>207.54281567104061</v>
      </c>
      <c r="Y139" s="38">
        <f>IF('2015 Hourly Load - RC2016'!Y119="",0,$P$19+$Q$19*(WLEF!Y118))</f>
        <v>182.08879022552048</v>
      </c>
      <c r="Z139" s="25">
        <f t="shared" si="1"/>
        <v>5335.5210846815198</v>
      </c>
    </row>
    <row r="140" spans="1:26" x14ac:dyDescent="0.25">
      <c r="A140" s="37">
        <v>42114</v>
      </c>
      <c r="B140" s="38">
        <f>IF('2015 Hourly Load - RC2016'!B120="",0,$P$19+$Q$19*(WLEF!B119))</f>
        <v>161.49660546628922</v>
      </c>
      <c r="C140" s="38">
        <f>IF('2015 Hourly Load - RC2016'!C120="",0,$P$19+$Q$19*(WLEF!C119))</f>
        <v>147.64951280919706</v>
      </c>
      <c r="D140" s="38">
        <f>IF('2015 Hourly Load - RC2016'!D120="",0,$P$19+$Q$19*(WLEF!D119))</f>
        <v>138.97030039049875</v>
      </c>
      <c r="E140" s="38">
        <f>IF('2015 Hourly Load - RC2016'!E120="",0,$P$19+$Q$19*(WLEF!E119))</f>
        <v>134.6888717644764</v>
      </c>
      <c r="F140" s="38">
        <f>IF('2015 Hourly Load - RC2016'!F120="",0,$P$19+$Q$19*(WLEF!F119))</f>
        <v>132.93696443736661</v>
      </c>
      <c r="G140" s="38">
        <f>IF('2015 Hourly Load - RC2016'!G120="",0,$P$19+$Q$19*(WLEF!G119))</f>
        <v>133.85532213138464</v>
      </c>
      <c r="H140" s="38">
        <f>IF('2015 Hourly Load - RC2016'!H120="",0,$P$19+$Q$19*(WLEF!H119))</f>
        <v>138.15820208476941</v>
      </c>
      <c r="I140" s="38">
        <f>IF('2015 Hourly Load - RC2016'!I120="",0,$P$19+$Q$19*(WLEF!I119))</f>
        <v>143.46227258681378</v>
      </c>
      <c r="J140" s="38">
        <f>IF('2015 Hourly Load - RC2016'!J120="",0,$P$19+$Q$19*(WLEF!J119))</f>
        <v>159.72750923149391</v>
      </c>
      <c r="K140" s="38">
        <f>IF('2015 Hourly Load - RC2016'!K120="",0,$P$19+$Q$19*(WLEF!K119))</f>
        <v>178.60300656268493</v>
      </c>
      <c r="L140" s="38">
        <f>IF('2015 Hourly Load - RC2016'!L120="",0,$P$19+$Q$19*(WLEF!L119))</f>
        <v>189.92952883444019</v>
      </c>
      <c r="M140" s="38">
        <f>IF('2015 Hourly Load - RC2016'!M120="",0,$P$19+$Q$19*(WLEF!M119))</f>
        <v>199.64955670443771</v>
      </c>
      <c r="N140" s="38">
        <f>IF('2015 Hourly Load - RC2016'!N120="",0,$P$19+$Q$19*(WLEF!N119))</f>
        <v>206.39658878625269</v>
      </c>
      <c r="O140" s="38">
        <f>IF('2015 Hourly Load - RC2016'!O120="",0,$P$19+$Q$19*(WLEF!O119))</f>
        <v>211.36685278109121</v>
      </c>
      <c r="P140" s="38">
        <f>IF('2015 Hourly Load - RC2016'!P120="",0,$P$19+$Q$19*(WLEF!P119))</f>
        <v>214.76261736106972</v>
      </c>
      <c r="Q140" s="38">
        <f>IF('2015 Hourly Load - RC2016'!Q120="",0,$P$19+$Q$19*(WLEF!Q119))</f>
        <v>217.45551296222931</v>
      </c>
      <c r="R140" s="38">
        <f>IF('2015 Hourly Load - RC2016'!R120="",0,$P$19+$Q$19*(WLEF!R119))</f>
        <v>219.20860709056751</v>
      </c>
      <c r="S140" s="38">
        <f>IF('2015 Hourly Load - RC2016'!S120="",0,$P$19+$Q$19*(WLEF!S119))</f>
        <v>217.37028469818262</v>
      </c>
      <c r="T140" s="38">
        <f>IF('2015 Hourly Load - RC2016'!T120="",0,$P$19+$Q$19*(WLEF!T119))</f>
        <v>212.78687428990912</v>
      </c>
      <c r="U140" s="38">
        <f>IF('2015 Hourly Load - RC2016'!U120="",0,$P$19+$Q$19*(WLEF!U119))</f>
        <v>210.20324743591277</v>
      </c>
      <c r="V140" s="38">
        <f>IF('2015 Hourly Load - RC2016'!V120="",0,$P$19+$Q$19*(WLEF!V119))</f>
        <v>219.35878399540888</v>
      </c>
      <c r="W140" s="38">
        <f>IF('2015 Hourly Load - RC2016'!W120="",0,$P$19+$Q$19*(WLEF!W119))</f>
        <v>209.14811236809581</v>
      </c>
      <c r="X140" s="38">
        <f>IF('2015 Hourly Load - RC2016'!X120="",0,$P$19+$Q$19*(WLEF!X119))</f>
        <v>189.83444634591814</v>
      </c>
      <c r="Y140" s="38">
        <f>IF('2015 Hourly Load - RC2016'!Y120="",0,$P$19+$Q$19*(WLEF!Y119))</f>
        <v>166.77170963107255</v>
      </c>
      <c r="Z140" s="25">
        <f t="shared" si="1"/>
        <v>4353.7912907495638</v>
      </c>
    </row>
    <row r="141" spans="1:26" x14ac:dyDescent="0.25">
      <c r="A141" s="37">
        <v>42115</v>
      </c>
      <c r="B141" s="38">
        <f>IF('2015 Hourly Load - RC2016'!B121="",0,$P$19+$Q$19*(WLEF!B120))</f>
        <v>148.76651083461482</v>
      </c>
      <c r="C141" s="38">
        <f>IF('2015 Hourly Load - RC2016'!C121="",0,$P$19+$Q$19*(WLEF!C120))</f>
        <v>138.13077565355456</v>
      </c>
      <c r="D141" s="38">
        <f>IF('2015 Hourly Load - RC2016'!D121="",0,$P$19+$Q$19*(WLEF!D120))</f>
        <v>132.83253263909677</v>
      </c>
      <c r="E141" s="38">
        <f>IF('2015 Hourly Load - RC2016'!E121="",0,$P$19+$Q$19*(WLEF!E120))</f>
        <v>130.34565231152865</v>
      </c>
      <c r="F141" s="38">
        <f>IF('2015 Hourly Load - RC2016'!F121="",0,$P$19+$Q$19*(WLEF!F120))</f>
        <v>131.11208267373451</v>
      </c>
      <c r="G141" s="38">
        <f>IF('2015 Hourly Load - RC2016'!G121="",0,$P$19+$Q$19*(WLEF!G120))</f>
        <v>139.02556926240501</v>
      </c>
      <c r="H141" s="38">
        <f>IF('2015 Hourly Load - RC2016'!H121="",0,$P$19+$Q$19*(WLEF!H120))</f>
        <v>157.64363724558649</v>
      </c>
      <c r="I141" s="38">
        <f>IF('2015 Hourly Load - RC2016'!I121="",0,$P$19+$Q$19*(WLEF!I120))</f>
        <v>168.70409042413513</v>
      </c>
      <c r="J141" s="38">
        <f>IF('2015 Hourly Load - RC2016'!J121="",0,$P$19+$Q$19*(WLEF!J120))</f>
        <v>178.35125373108099</v>
      </c>
      <c r="K141" s="38">
        <f>IF('2015 Hourly Load - RC2016'!K121="",0,$P$19+$Q$19*(WLEF!K120))</f>
        <v>191.41824558552776</v>
      </c>
      <c r="L141" s="38">
        <f>IF('2015 Hourly Load - RC2016'!L121="",0,$P$19+$Q$19*(WLEF!L120))</f>
        <v>204.36283923243704</v>
      </c>
      <c r="M141" s="38">
        <f>IF('2015 Hourly Load - RC2016'!M121="",0,$P$19+$Q$19*(WLEF!M120))</f>
        <v>214.67824124546684</v>
      </c>
      <c r="N141" s="38">
        <f>IF('2015 Hourly Load - RC2016'!N121="",0,$P$19+$Q$19*(WLEF!N120))</f>
        <v>225.52099146482834</v>
      </c>
      <c r="O141" s="38">
        <f>IF('2015 Hourly Load - RC2016'!O121="",0,$P$19+$Q$19*(WLEF!O120))</f>
        <v>234.56530587782481</v>
      </c>
      <c r="P141" s="38">
        <f>IF('2015 Hourly Load - RC2016'!P121="",0,$P$19+$Q$19*(WLEF!P120))</f>
        <v>245.12328670702658</v>
      </c>
      <c r="Q141" s="38">
        <f>IF('2015 Hourly Load - RC2016'!Q121="",0,$P$19+$Q$19*(WLEF!Q120))</f>
        <v>253.72332732222259</v>
      </c>
      <c r="R141" s="38">
        <f>IF('2015 Hourly Load - RC2016'!R121="",0,$P$19+$Q$19*(WLEF!R120))</f>
        <v>260.80168159658717</v>
      </c>
      <c r="S141" s="38">
        <f>IF('2015 Hourly Load - RC2016'!S121="",0,$P$19+$Q$19*(WLEF!S120))</f>
        <v>260.16561652663165</v>
      </c>
      <c r="T141" s="38">
        <f>IF('2015 Hourly Load - RC2016'!T121="",0,$P$19+$Q$19*(WLEF!T120))</f>
        <v>254.73264012042</v>
      </c>
      <c r="U141" s="38">
        <f>IF('2015 Hourly Load - RC2016'!U121="",0,$P$19+$Q$19*(WLEF!U120))</f>
        <v>247.32908637362408</v>
      </c>
      <c r="V141" s="38">
        <f>IF('2015 Hourly Load - RC2016'!V121="",0,$P$19+$Q$19*(WLEF!V120))</f>
        <v>253.00420126339645</v>
      </c>
      <c r="W141" s="38">
        <f>IF('2015 Hourly Load - RC2016'!W121="",0,$P$19+$Q$19*(WLEF!W120))</f>
        <v>233.32389921197591</v>
      </c>
      <c r="X141" s="38">
        <f>IF('2015 Hourly Load - RC2016'!X121="",0,$P$19+$Q$19*(WLEF!X120))</f>
        <v>205.98849690943626</v>
      </c>
      <c r="Y141" s="38">
        <f>IF('2015 Hourly Load - RC2016'!Y121="",0,$P$19+$Q$19*(WLEF!Y120))</f>
        <v>179.28799300511443</v>
      </c>
      <c r="Z141" s="25">
        <f t="shared" si="1"/>
        <v>4788.937957218257</v>
      </c>
    </row>
    <row r="142" spans="1:26" x14ac:dyDescent="0.25">
      <c r="A142" s="37">
        <v>42116</v>
      </c>
      <c r="B142" s="38">
        <f>IF('2015 Hourly Load - RC2016'!B122="",0,$P$19+$Q$19*(WLEF!B121))</f>
        <v>157.21438843521054</v>
      </c>
      <c r="C142" s="38">
        <f>IF('2015 Hourly Load - RC2016'!C122="",0,$P$19+$Q$19*(WLEF!C121))</f>
        <v>144.03757343387468</v>
      </c>
      <c r="D142" s="38">
        <f>IF('2015 Hourly Load - RC2016'!D122="",0,$P$19+$Q$19*(WLEF!D121))</f>
        <v>138.10335593216996</v>
      </c>
      <c r="E142" s="38">
        <f>IF('2015 Hourly Load - RC2016'!E122="",0,$P$19+$Q$19*(WLEF!E121))</f>
        <v>134.60919923989042</v>
      </c>
      <c r="F142" s="38">
        <f>IF('2015 Hourly Load - RC2016'!F122="",0,$P$19+$Q$19*(WLEF!F121))</f>
        <v>134.67558881673483</v>
      </c>
      <c r="G142" s="38">
        <f>IF('2015 Hourly Load - RC2016'!G122="",0,$P$19+$Q$19*(WLEF!G121))</f>
        <v>143.57711804165743</v>
      </c>
      <c r="H142" s="38">
        <f>IF('2015 Hourly Load - RC2016'!H122="",0,$P$19+$Q$19*(WLEF!H121))</f>
        <v>163.8311936150244</v>
      </c>
      <c r="I142" s="38">
        <f>IF('2015 Hourly Load - RC2016'!I122="",0,$P$19+$Q$19*(WLEF!I121))</f>
        <v>173.54281742261298</v>
      </c>
      <c r="J142" s="38">
        <f>IF('2015 Hourly Load - RC2016'!J122="",0,$P$19+$Q$19*(WLEF!J121))</f>
        <v>184.00274246975576</v>
      </c>
      <c r="K142" s="38">
        <f>IF('2015 Hourly Load - RC2016'!K122="",0,$P$19+$Q$19*(WLEF!K121))</f>
        <v>197.59324870126562</v>
      </c>
      <c r="L142" s="38">
        <f>IF('2015 Hourly Load - RC2016'!L122="",0,$P$19+$Q$19*(WLEF!L121))</f>
        <v>212.59848490169924</v>
      </c>
      <c r="M142" s="38">
        <f>IF('2015 Hourly Load - RC2016'!M122="",0,$P$19+$Q$19*(WLEF!M121))</f>
        <v>228.32040562147068</v>
      </c>
      <c r="N142" s="38">
        <f>IF('2015 Hourly Load - RC2016'!N122="",0,$P$19+$Q$19*(WLEF!N121))</f>
        <v>240.71001327118006</v>
      </c>
      <c r="O142" s="38">
        <f>IF('2015 Hourly Load - RC2016'!O122="",0,$P$19+$Q$19*(WLEF!O121))</f>
        <v>251.14153896171928</v>
      </c>
      <c r="P142" s="38">
        <f>IF('2015 Hourly Load - RC2016'!P122="",0,$P$19+$Q$19*(WLEF!P121))</f>
        <v>262.24926624941156</v>
      </c>
      <c r="Q142" s="38">
        <f>IF('2015 Hourly Load - RC2016'!Q122="",0,$P$19+$Q$19*(WLEF!Q121))</f>
        <v>276.1521897266947</v>
      </c>
      <c r="R142" s="38">
        <f>IF('2015 Hourly Load - RC2016'!R122="",0,$P$19+$Q$19*(WLEF!R121))</f>
        <v>286.04777611197471</v>
      </c>
      <c r="S142" s="38">
        <f>IF('2015 Hourly Load - RC2016'!S122="",0,$P$19+$Q$19*(WLEF!S121))</f>
        <v>287.93551975918854</v>
      </c>
      <c r="T142" s="38">
        <f>IF('2015 Hourly Load - RC2016'!T122="",0,$P$19+$Q$19*(WLEF!T121))</f>
        <v>280.30776206640587</v>
      </c>
      <c r="U142" s="38">
        <f>IF('2015 Hourly Load - RC2016'!U122="",0,$P$19+$Q$19*(WLEF!U121))</f>
        <v>268.97334903425707</v>
      </c>
      <c r="V142" s="38">
        <f>IF('2015 Hourly Load - RC2016'!V122="",0,$P$19+$Q$19*(WLEF!V121))</f>
        <v>274.04015574442946</v>
      </c>
      <c r="W142" s="38">
        <f>IF('2015 Hourly Load - RC2016'!W122="",0,$P$19+$Q$19*(WLEF!W121))</f>
        <v>252.04771495888832</v>
      </c>
      <c r="X142" s="38">
        <f>IF('2015 Hourly Load - RC2016'!X122="",0,$P$19+$Q$19*(WLEF!X121))</f>
        <v>219.59494234274445</v>
      </c>
      <c r="Y142" s="38">
        <f>IF('2015 Hourly Load - RC2016'!Y122="",0,$P$19+$Q$19*(WLEF!Y121))</f>
        <v>187.6214881291549</v>
      </c>
      <c r="Z142" s="25">
        <f t="shared" si="1"/>
        <v>5098.927832987416</v>
      </c>
    </row>
    <row r="143" spans="1:26" x14ac:dyDescent="0.25">
      <c r="A143" s="37">
        <v>42117</v>
      </c>
      <c r="B143" s="38">
        <f>IF('2015 Hourly Load - RC2016'!B123="",0,$P$19+$Q$19*(WLEF!B122))</f>
        <v>164.39519846283144</v>
      </c>
      <c r="C143" s="38">
        <f>IF('2015 Hourly Load - RC2016'!C123="",0,$P$19+$Q$19*(WLEF!C122))</f>
        <v>151.13530989169323</v>
      </c>
      <c r="D143" s="38">
        <f>IF('2015 Hourly Load - RC2016'!D123="",0,$P$19+$Q$19*(WLEF!D122))</f>
        <v>143.37620894889886</v>
      </c>
      <c r="E143" s="38">
        <f>IF('2015 Hourly Load - RC2016'!E123="",0,$P$19+$Q$19*(WLEF!E122))</f>
        <v>138.9012520434112</v>
      </c>
      <c r="F143" s="38">
        <f>IF('2015 Hourly Load - RC2016'!F123="",0,$P$19+$Q$19*(WLEF!F122))</f>
        <v>138.19935431252344</v>
      </c>
      <c r="G143" s="38">
        <f>IF('2015 Hourly Load - RC2016'!G123="",0,$P$19+$Q$19*(WLEF!G122))</f>
        <v>145.69190557051834</v>
      </c>
      <c r="H143" s="38">
        <f>IF('2015 Hourly Load - RC2016'!H123="",0,$P$19+$Q$19*(WLEF!H122))</f>
        <v>164.56145128226288</v>
      </c>
      <c r="I143" s="38">
        <f>IF('2015 Hourly Load - RC2016'!I123="",0,$P$19+$Q$19*(WLEF!I122))</f>
        <v>153.6693737456963</v>
      </c>
      <c r="J143" s="38">
        <f>IF('2015 Hourly Load - RC2016'!J123="",0,$P$19+$Q$19*(WLEF!J122))</f>
        <v>188.07355623353888</v>
      </c>
      <c r="K143" s="38">
        <f>IF('2015 Hourly Load - RC2016'!K123="",0,$P$19+$Q$19*(WLEF!K122))</f>
        <v>203.97832318299115</v>
      </c>
      <c r="L143" s="38">
        <f>IF('2015 Hourly Load - RC2016'!L123="",0,$P$19+$Q$19*(WLEF!L122))</f>
        <v>220.17546427648159</v>
      </c>
      <c r="M143" s="38">
        <f>IF('2015 Hourly Load - RC2016'!M123="",0,$P$19+$Q$19*(WLEF!M122))</f>
        <v>232.8287573521954</v>
      </c>
      <c r="N143" s="38">
        <f>IF('2015 Hourly Load - RC2016'!N123="",0,$P$19+$Q$19*(WLEF!N122))</f>
        <v>248.60295100465902</v>
      </c>
      <c r="O143" s="38">
        <f>IF('2015 Hourly Load - RC2016'!O123="",0,$P$19+$Q$19*(WLEF!O122))</f>
        <v>268.57293320326562</v>
      </c>
      <c r="P143" s="38">
        <f>IF('2015 Hourly Load - RC2016'!P123="",0,$P$19+$Q$19*(WLEF!P122))</f>
        <v>290.96870272486274</v>
      </c>
      <c r="Q143" s="38">
        <f>IF('2015 Hourly Load - RC2016'!Q123="",0,$P$19+$Q$19*(WLEF!Q122))</f>
        <v>308.55740138845101</v>
      </c>
      <c r="R143" s="38">
        <f>IF('2015 Hourly Load - RC2016'!R123="",0,$P$19+$Q$19*(WLEF!R122))</f>
        <v>321.669396913225</v>
      </c>
      <c r="S143" s="38">
        <f>IF('2015 Hourly Load - RC2016'!S123="",0,$P$19+$Q$19*(WLEF!S122))</f>
        <v>325.02645919222556</v>
      </c>
      <c r="T143" s="38">
        <f>IF('2015 Hourly Load - RC2016'!T123="",0,$P$19+$Q$19*(WLEF!T122))</f>
        <v>314.74587868209318</v>
      </c>
      <c r="U143" s="38">
        <f>IF('2015 Hourly Load - RC2016'!U123="",0,$P$19+$Q$19*(WLEF!U122))</f>
        <v>295.68051580003362</v>
      </c>
      <c r="V143" s="38">
        <f>IF('2015 Hourly Load - RC2016'!V123="",0,$P$19+$Q$19*(WLEF!V122))</f>
        <v>293.73085803276331</v>
      </c>
      <c r="W143" s="38">
        <f>IF('2015 Hourly Load - RC2016'!W123="",0,$P$19+$Q$19*(WLEF!W122))</f>
        <v>273.83719679852436</v>
      </c>
      <c r="X143" s="38">
        <f>IF('2015 Hourly Load - RC2016'!X123="",0,$P$19+$Q$19*(WLEF!X122))</f>
        <v>239.85763082198741</v>
      </c>
      <c r="Y143" s="38">
        <f>IF('2015 Hourly Load - RC2016'!Y123="",0,$P$19+$Q$19*(WLEF!Y122))</f>
        <v>199.29235889019361</v>
      </c>
      <c r="Z143" s="25">
        <f t="shared" si="1"/>
        <v>5425.5284387553274</v>
      </c>
    </row>
    <row r="144" spans="1:26" x14ac:dyDescent="0.25">
      <c r="A144" s="37">
        <v>42118</v>
      </c>
      <c r="B144" s="38">
        <f>IF('2015 Hourly Load - RC2016'!B124="",0,$P$19+$Q$19*(WLEF!B123))</f>
        <v>174.87887882530444</v>
      </c>
      <c r="C144" s="38">
        <f>IF('2015 Hourly Load - RC2016'!C124="",0,$P$19+$Q$19*(WLEF!C123))</f>
        <v>160.08296919969891</v>
      </c>
      <c r="D144" s="38">
        <f>IF('2015 Hourly Load - RC2016'!D124="",0,$P$19+$Q$19*(WLEF!D123))</f>
        <v>147.47166875798007</v>
      </c>
      <c r="E144" s="38">
        <f>IF('2015 Hourly Load - RC2016'!E124="",0,$P$19+$Q$19*(WLEF!E123))</f>
        <v>142.40504153576731</v>
      </c>
      <c r="F144" s="38">
        <f>IF('2015 Hourly Load - RC2016'!F124="",0,$P$19+$Q$19*(WLEF!F123))</f>
        <v>142.56161626376792</v>
      </c>
      <c r="G144" s="38">
        <f>IF('2015 Hourly Load - RC2016'!G124="",0,$P$19+$Q$19*(WLEF!G123))</f>
        <v>147.249703379116</v>
      </c>
      <c r="H144" s="38">
        <f>IF('2015 Hourly Load - RC2016'!H124="",0,$P$19+$Q$19*(WLEF!H123))</f>
        <v>165.79693568417269</v>
      </c>
      <c r="I144" s="38">
        <f>IF('2015 Hourly Load - RC2016'!I124="",0,$P$19+$Q$19*(WLEF!I123))</f>
        <v>177.81289049963786</v>
      </c>
      <c r="J144" s="38">
        <f>IF('2015 Hourly Load - RC2016'!J124="",0,$P$19+$Q$19*(WLEF!J123))</f>
        <v>191.9359484108511</v>
      </c>
      <c r="K144" s="38">
        <f>IF('2015 Hourly Load - RC2016'!K124="",0,$P$19+$Q$19*(WLEF!K123))</f>
        <v>213.64681200798191</v>
      </c>
      <c r="L144" s="38">
        <f>IF('2015 Hourly Load - RC2016'!L124="",0,$P$19+$Q$19*(WLEF!L123))</f>
        <v>237.24580926121075</v>
      </c>
      <c r="M144" s="38">
        <f>IF('2015 Hourly Load - RC2016'!M124="",0,$P$19+$Q$19*(WLEF!M123))</f>
        <v>258.48309555430916</v>
      </c>
      <c r="N144" s="38">
        <f>IF('2015 Hourly Load - RC2016'!N124="",0,$P$19+$Q$19*(WLEF!N123))</f>
        <v>279.0204811297528</v>
      </c>
      <c r="O144" s="38">
        <f>IF('2015 Hourly Load - RC2016'!O124="",0,$P$19+$Q$19*(WLEF!O123))</f>
        <v>298.17727467521183</v>
      </c>
      <c r="P144" s="38">
        <f>IF('2015 Hourly Load - RC2016'!P124="",0,$P$19+$Q$19*(WLEF!P123))</f>
        <v>314.91353721096544</v>
      </c>
      <c r="Q144" s="38">
        <f>IF('2015 Hourly Load - RC2016'!Q124="",0,$P$19+$Q$19*(WLEF!Q123))</f>
        <v>331.83959987674262</v>
      </c>
      <c r="R144" s="38">
        <f>IF('2015 Hourly Load - RC2016'!R124="",0,$P$19+$Q$19*(WLEF!R123))</f>
        <v>341.8963471590103</v>
      </c>
      <c r="S144" s="38">
        <f>IF('2015 Hourly Load - RC2016'!S124="",0,$P$19+$Q$19*(WLEF!S123))</f>
        <v>340.56949919200378</v>
      </c>
      <c r="T144" s="38">
        <f>IF('2015 Hourly Load - RC2016'!T124="",0,$P$19+$Q$19*(WLEF!T123))</f>
        <v>325.88367355793895</v>
      </c>
      <c r="U144" s="38">
        <f>IF('2015 Hourly Load - RC2016'!U124="",0,$P$19+$Q$19*(WLEF!U123))</f>
        <v>303.73212088982757</v>
      </c>
      <c r="V144" s="38">
        <f>IF('2015 Hourly Load - RC2016'!V124="",0,$P$19+$Q$19*(WLEF!V123))</f>
        <v>301.93603687897104</v>
      </c>
      <c r="W144" s="38">
        <f>IF('2015 Hourly Load - RC2016'!W124="",0,$P$19+$Q$19*(WLEF!W123))</f>
        <v>277.58370517475925</v>
      </c>
      <c r="X144" s="38">
        <f>IF('2015 Hourly Load - RC2016'!X124="",0,$P$19+$Q$19*(WLEF!X123))</f>
        <v>241.65722742898851</v>
      </c>
      <c r="Y144" s="38">
        <f>IF('2015 Hourly Load - RC2016'!Y124="",0,$P$19+$Q$19*(WLEF!Y123))</f>
        <v>207.17381191044242</v>
      </c>
      <c r="Z144" s="25">
        <f t="shared" si="1"/>
        <v>5723.9546844644128</v>
      </c>
    </row>
    <row r="145" spans="1:26" x14ac:dyDescent="0.25">
      <c r="A145" s="37">
        <v>42119</v>
      </c>
      <c r="B145" s="38">
        <f>IF('2015 Hourly Load - RC2016'!B125="",0,$P$19+$Q$19*(WLEF!B124))</f>
        <v>179.88481479402674</v>
      </c>
      <c r="C145" s="38">
        <f>IF('2015 Hourly Load - RC2016'!C125="",0,$P$19+$Q$19*(WLEF!C124))</f>
        <v>162.23277868763654</v>
      </c>
      <c r="D145" s="38">
        <f>IF('2015 Hourly Load - RC2016'!D125="",0,$P$19+$Q$19*(WLEF!D124))</f>
        <v>152.03618428422277</v>
      </c>
      <c r="E145" s="38">
        <f>IF('2015 Hourly Load - RC2016'!E125="",0,$P$19+$Q$19*(WLEF!E124))</f>
        <v>146.43905942909694</v>
      </c>
      <c r="F145" s="38">
        <f>IF('2015 Hourly Load - RC2016'!F125="",0,$P$19+$Q$19*(WLEF!F124))</f>
        <v>145.1671297453652</v>
      </c>
      <c r="G145" s="38">
        <f>IF('2015 Hourly Load - RC2016'!G125="",0,$P$19+$Q$19*(WLEF!G124))</f>
        <v>152.3275393727892</v>
      </c>
      <c r="H145" s="38">
        <f>IF('2015 Hourly Load - RC2016'!H125="",0,$P$19+$Q$19*(WLEF!H124))</f>
        <v>171.34911557998623</v>
      </c>
      <c r="I145" s="38">
        <f>IF('2015 Hourly Load - RC2016'!I125="",0,$P$19+$Q$19*(WLEF!I124))</f>
        <v>183.08030855385073</v>
      </c>
      <c r="J145" s="38">
        <f>IF('2015 Hourly Load - RC2016'!J125="",0,$P$19+$Q$19*(WLEF!J124))</f>
        <v>198.67845890579514</v>
      </c>
      <c r="K145" s="38">
        <f>IF('2015 Hourly Load - RC2016'!K125="",0,$P$19+$Q$19*(WLEF!K124))</f>
        <v>221.77279305009506</v>
      </c>
      <c r="L145" s="38">
        <f>IF('2015 Hourly Load - RC2016'!L125="",0,$P$19+$Q$19*(WLEF!L124))</f>
        <v>248.43754446256992</v>
      </c>
      <c r="M145" s="38">
        <f>IF('2015 Hourly Load - RC2016'!M125="",0,$P$19+$Q$19*(WLEF!M124))</f>
        <v>273.5329596745749</v>
      </c>
      <c r="N145" s="38">
        <f>IF('2015 Hourly Load - RC2016'!N125="",0,$P$19+$Q$19*(WLEF!N124))</f>
        <v>296.75261248003585</v>
      </c>
      <c r="O145" s="38">
        <f>IF('2015 Hourly Load - RC2016'!O125="",0,$P$19+$Q$19*(WLEF!O124))</f>
        <v>319.23743906257556</v>
      </c>
      <c r="P145" s="38">
        <f>IF('2015 Hourly Load - RC2016'!P125="",0,$P$19+$Q$19*(WLEF!P124))</f>
        <v>339.48108001114906</v>
      </c>
      <c r="Q145" s="38">
        <f>IF('2015 Hourly Load - RC2016'!Q125="",0,$P$19+$Q$19*(WLEF!Q124))</f>
        <v>357.20173922913381</v>
      </c>
      <c r="R145" s="38">
        <f>IF('2015 Hourly Load - RC2016'!R125="",0,$P$19+$Q$19*(WLEF!R124))</f>
        <v>367.13304623456696</v>
      </c>
      <c r="S145" s="38">
        <f>IF('2015 Hourly Load - RC2016'!S125="",0,$P$19+$Q$19*(WLEF!S124))</f>
        <v>364.41823548902778</v>
      </c>
      <c r="T145" s="38">
        <f>IF('2015 Hourly Load - RC2016'!T125="",0,$P$19+$Q$19*(WLEF!T124))</f>
        <v>343.8781701751214</v>
      </c>
      <c r="U145" s="38">
        <f>IF('2015 Hourly Load - RC2016'!U125="",0,$P$19+$Q$19*(WLEF!U124))</f>
        <v>315.1092151523024</v>
      </c>
      <c r="V145" s="38">
        <f>IF('2015 Hourly Load - RC2016'!V125="",0,$P$19+$Q$19*(WLEF!V124))</f>
        <v>307.40119363114161</v>
      </c>
      <c r="W145" s="38">
        <f>IF('2015 Hourly Load - RC2016'!W125="",0,$P$19+$Q$19*(WLEF!W124))</f>
        <v>283.20648925955345</v>
      </c>
      <c r="X145" s="38">
        <f>IF('2015 Hourly Load - RC2016'!X125="",0,$P$19+$Q$19*(WLEF!X124))</f>
        <v>251.0462929210845</v>
      </c>
      <c r="Y145" s="38">
        <f>IF('2015 Hourly Load - RC2016'!Y125="",0,$P$19+$Q$19*(WLEF!Y124))</f>
        <v>218.84423395158211</v>
      </c>
      <c r="Z145" s="25">
        <f t="shared" si="1"/>
        <v>5998.6484341372843</v>
      </c>
    </row>
    <row r="146" spans="1:26" x14ac:dyDescent="0.25">
      <c r="A146" s="37">
        <v>42120</v>
      </c>
      <c r="B146" s="38">
        <f>IF('2015 Hourly Load - RC2016'!B126="",0,$P$19+$Q$19*(WLEF!B125))</f>
        <v>189.77741698229565</v>
      </c>
      <c r="C146" s="38">
        <f>IF('2015 Hourly Load - RC2016'!C126="",0,$P$19+$Q$19*(WLEF!C125))</f>
        <v>170.17627750836084</v>
      </c>
      <c r="D146" s="38">
        <f>IF('2015 Hourly Load - RC2016'!D126="",0,$P$19+$Q$19*(WLEF!D125))</f>
        <v>158.39376523643077</v>
      </c>
      <c r="E146" s="38">
        <f>IF('2015 Hourly Load - RC2016'!E126="",0,$P$19+$Q$19*(WLEF!E125))</f>
        <v>151.19620160136287</v>
      </c>
      <c r="F146" s="38">
        <f>IF('2015 Hourly Load - RC2016'!F126="",0,$P$19+$Q$19*(WLEF!F125))</f>
        <v>147.22013651204611</v>
      </c>
      <c r="G146" s="38">
        <f>IF('2015 Hourly Load - RC2016'!G126="",0,$P$19+$Q$19*(WLEF!G125))</f>
        <v>147.48647986956485</v>
      </c>
      <c r="H146" s="38">
        <f>IF('2015 Hourly Load - RC2016'!H126="",0,$P$19+$Q$19*(WLEF!H125))</f>
        <v>151.94430322346665</v>
      </c>
      <c r="I146" s="38">
        <f>IF('2015 Hourly Load - RC2016'!I126="",0,$P$19+$Q$19*(WLEF!I125))</f>
        <v>161.08908811868935</v>
      </c>
      <c r="J146" s="38">
        <f>IF('2015 Hourly Load - RC2016'!J126="",0,$P$19+$Q$19*(WLEF!J125))</f>
        <v>186.25238668350175</v>
      </c>
      <c r="K146" s="38">
        <f>IF('2015 Hourly Load - RC2016'!K126="",0,$P$19+$Q$19*(WLEF!K125))</f>
        <v>218.05286231154633</v>
      </c>
      <c r="L146" s="38">
        <f>IF('2015 Hourly Load - RC2016'!L126="",0,$P$19+$Q$19*(WLEF!L125))</f>
        <v>250.3090461268946</v>
      </c>
      <c r="M146" s="38">
        <f>IF('2015 Hourly Load - RC2016'!M126="",0,$P$19+$Q$19*(WLEF!M125))</f>
        <v>280.59152665948312</v>
      </c>
      <c r="N146" s="38">
        <f>IF('2015 Hourly Load - RC2016'!N126="",0,$P$19+$Q$19*(WLEF!N125))</f>
        <v>305.94639255586549</v>
      </c>
      <c r="O146" s="38">
        <f>IF('2015 Hourly Load - RC2016'!O126="",0,$P$19+$Q$19*(WLEF!O125))</f>
        <v>326.08390747402683</v>
      </c>
      <c r="P146" s="38">
        <f>IF('2015 Hourly Load - RC2016'!P126="",0,$P$19+$Q$19*(WLEF!P125))</f>
        <v>338.57092927827603</v>
      </c>
      <c r="Q146" s="38">
        <f>IF('2015 Hourly Load - RC2016'!Q126="",0,$P$19+$Q$19*(WLEF!Q125))</f>
        <v>349.92876884407207</v>
      </c>
      <c r="R146" s="38">
        <f>IF('2015 Hourly Load - RC2016'!R126="",0,$P$19+$Q$19*(WLEF!R125))</f>
        <v>355.86662391250991</v>
      </c>
      <c r="S146" s="38">
        <f>IF('2015 Hourly Load - RC2016'!S126="",0,$P$19+$Q$19*(WLEF!S125))</f>
        <v>352.33223004557897</v>
      </c>
      <c r="T146" s="38">
        <f>IF('2015 Hourly Load - RC2016'!T126="",0,$P$19+$Q$19*(WLEF!T125))</f>
        <v>332.88275034897447</v>
      </c>
      <c r="U146" s="38">
        <f>IF('2015 Hourly Load - RC2016'!U126="",0,$P$19+$Q$19*(WLEF!U125))</f>
        <v>304.46898857860748</v>
      </c>
      <c r="V146" s="38">
        <f>IF('2015 Hourly Load - RC2016'!V126="",0,$P$19+$Q$19*(WLEF!V125))</f>
        <v>296.80628776725371</v>
      </c>
      <c r="W146" s="38">
        <f>IF('2015 Hourly Load - RC2016'!W126="",0,$P$19+$Q$19*(WLEF!W125))</f>
        <v>275.00567683539168</v>
      </c>
      <c r="X146" s="38">
        <f>IF('2015 Hourly Load - RC2016'!X126="",0,$P$19+$Q$19*(WLEF!X125))</f>
        <v>247.28200013972793</v>
      </c>
      <c r="Y146" s="38">
        <f>IF('2015 Hourly Load - RC2016'!Y126="",0,$P$19+$Q$19*(WLEF!Y125))</f>
        <v>219.14427072178466</v>
      </c>
      <c r="Z146" s="25">
        <f t="shared" si="1"/>
        <v>5916.8083173357127</v>
      </c>
    </row>
    <row r="147" spans="1:26" x14ac:dyDescent="0.25">
      <c r="A147" s="37">
        <v>42121</v>
      </c>
      <c r="B147" s="38">
        <f>IF('2015 Hourly Load - RC2016'!B127="",0,$P$19+$Q$19*(WLEF!B126))</f>
        <v>194.19345822312715</v>
      </c>
      <c r="C147" s="38">
        <f>IF('2015 Hourly Load - RC2016'!C127="",0,$P$19+$Q$19*(WLEF!C126))</f>
        <v>176.29572658440614</v>
      </c>
      <c r="D147" s="38">
        <f>IF('2015 Hourly Load - RC2016'!D127="",0,$P$19+$Q$19*(WLEF!D126))</f>
        <v>163.84775431485127</v>
      </c>
      <c r="E147" s="38">
        <f>IF('2015 Hourly Load - RC2016'!E127="",0,$P$19+$Q$19*(WLEF!E126))</f>
        <v>156.80219349718604</v>
      </c>
      <c r="F147" s="38">
        <f>IF('2015 Hourly Load - RC2016'!F127="",0,$P$19+$Q$19*(WLEF!F126))</f>
        <v>152.43503336984693</v>
      </c>
      <c r="G147" s="38">
        <f>IF('2015 Hourly Load - RC2016'!G127="",0,$P$19+$Q$19*(WLEF!G126))</f>
        <v>151.68430149427866</v>
      </c>
      <c r="H147" s="38">
        <f>IF('2015 Hourly Load - RC2016'!H127="",0,$P$19+$Q$19*(WLEF!H126))</f>
        <v>154.15056670708134</v>
      </c>
      <c r="I147" s="38">
        <f>IF('2015 Hourly Load - RC2016'!I127="",0,$P$19+$Q$19*(WLEF!I126))</f>
        <v>161.33347271793178</v>
      </c>
      <c r="J147" s="38">
        <f>IF('2015 Hourly Load - RC2016'!J127="",0,$P$19+$Q$19*(WLEF!J126))</f>
        <v>189.2648320800082</v>
      </c>
      <c r="K147" s="38">
        <f>IF('2015 Hourly Load - RC2016'!K127="",0,$P$19+$Q$19*(WLEF!K126))</f>
        <v>225.87218398098378</v>
      </c>
      <c r="L147" s="38">
        <f>IF('2015 Hourly Load - RC2016'!L127="",0,$P$19+$Q$19*(WLEF!L126))</f>
        <v>260.31230012609046</v>
      </c>
      <c r="M147" s="38">
        <f>IF('2015 Hourly Load - RC2016'!M127="",0,$P$19+$Q$19*(WLEF!M126))</f>
        <v>290.67761267459184</v>
      </c>
      <c r="N147" s="38">
        <f>IF('2015 Hourly Load - RC2016'!N127="",0,$P$19+$Q$19*(WLEF!N126))</f>
        <v>315.78073496538678</v>
      </c>
      <c r="O147" s="38">
        <f>IF('2015 Hourly Load - RC2016'!O127="",0,$P$19+$Q$19*(WLEF!O126))</f>
        <v>337.10634107682722</v>
      </c>
      <c r="P147" s="38">
        <f>IF('2015 Hourly Load - RC2016'!P127="",0,$P$19+$Q$19*(WLEF!P126))</f>
        <v>351.7604359235612</v>
      </c>
      <c r="Q147" s="38">
        <f>IF('2015 Hourly Load - RC2016'!Q127="",0,$P$19+$Q$19*(WLEF!Q126))</f>
        <v>364.57213802712465</v>
      </c>
      <c r="R147" s="38">
        <f>IF('2015 Hourly Load - RC2016'!R127="",0,$P$19+$Q$19*(WLEF!R126))</f>
        <v>369.73657444513418</v>
      </c>
      <c r="S147" s="38">
        <f>IF('2015 Hourly Load - RC2016'!S127="",0,$P$19+$Q$19*(WLEF!S126))</f>
        <v>366.26783375117577</v>
      </c>
      <c r="T147" s="38">
        <f>IF('2015 Hourly Load - RC2016'!T127="",0,$P$19+$Q$19*(WLEF!T126))</f>
        <v>348.4021658751127</v>
      </c>
      <c r="U147" s="38">
        <f>IF('2015 Hourly Load - RC2016'!U127="",0,$P$19+$Q$19*(WLEF!U126))</f>
        <v>323.88585514520099</v>
      </c>
      <c r="V147" s="38">
        <f>IF('2015 Hourly Load - RC2016'!V127="",0,$P$19+$Q$19*(WLEF!V126))</f>
        <v>320.42358943744995</v>
      </c>
      <c r="W147" s="38">
        <f>IF('2015 Hourly Load - RC2016'!W127="",0,$P$19+$Q$19*(WLEF!W126))</f>
        <v>295.33266226316465</v>
      </c>
      <c r="X147" s="38">
        <f>IF('2015 Hourly Load - RC2016'!X127="",0,$P$19+$Q$19*(WLEF!X126))</f>
        <v>258.60474897068707</v>
      </c>
      <c r="Y147" s="38">
        <f>IF('2015 Hourly Load - RC2016'!Y127="",0,$P$19+$Q$19*(WLEF!Y126))</f>
        <v>225.03880293237745</v>
      </c>
      <c r="Z147" s="25">
        <f t="shared" si="1"/>
        <v>6153.7813185835867</v>
      </c>
    </row>
    <row r="148" spans="1:26" x14ac:dyDescent="0.25">
      <c r="A148" s="37">
        <v>42122</v>
      </c>
      <c r="B148" s="38">
        <f>IF('2015 Hourly Load - RC2016'!B128="",0,$P$19+$Q$19*(WLEF!B127))</f>
        <v>198.52029478675016</v>
      </c>
      <c r="C148" s="38">
        <f>IF('2015 Hourly Load - RC2016'!C128="",0,$P$19+$Q$19*(WLEF!C127))</f>
        <v>181.86911709242128</v>
      </c>
      <c r="D148" s="38">
        <f>IF('2015 Hourly Load - RC2016'!D128="",0,$P$19+$Q$19*(WLEF!D127))</f>
        <v>171.90372331050483</v>
      </c>
      <c r="E148" s="38">
        <f>IF('2015 Hourly Load - RC2016'!E128="",0,$P$19+$Q$19*(WLEF!E127))</f>
        <v>165.93105177154209</v>
      </c>
      <c r="F148" s="38">
        <f>IF('2015 Hourly Load - RC2016'!F128="",0,$P$19+$Q$19*(WLEF!F127))</f>
        <v>165.42867000490378</v>
      </c>
      <c r="G148" s="38">
        <f>IF('2015 Hourly Load - RC2016'!G128="",0,$P$19+$Q$19*(WLEF!G127))</f>
        <v>174.91416917759182</v>
      </c>
      <c r="H148" s="38">
        <f>IF('2015 Hourly Load - RC2016'!H128="",0,$P$19+$Q$19*(WLEF!H127))</f>
        <v>196.66990811954582</v>
      </c>
      <c r="I148" s="38">
        <f>IF('2015 Hourly Load - RC2016'!I128="",0,$P$19+$Q$19*(WLEF!I127))</f>
        <v>210.47290125593929</v>
      </c>
      <c r="J148" s="38">
        <f>IF('2015 Hourly Load - RC2016'!J128="",0,$P$19+$Q$19*(WLEF!J127))</f>
        <v>229.98630969913796</v>
      </c>
      <c r="K148" s="38">
        <f>IF('2015 Hourly Load - RC2016'!K128="",0,$P$19+$Q$19*(WLEF!K127))</f>
        <v>259.11615126539004</v>
      </c>
      <c r="L148" s="38">
        <f>IF('2015 Hourly Load - RC2016'!L128="",0,$P$19+$Q$19*(WLEF!L127))</f>
        <v>294.79805653667086</v>
      </c>
      <c r="M148" s="38">
        <f>IF('2015 Hourly Load - RC2016'!M128="",0,$P$19+$Q$19*(WLEF!M127))</f>
        <v>326.97164569635191</v>
      </c>
      <c r="N148" s="38">
        <f>IF('2015 Hourly Load - RC2016'!N128="",0,$P$19+$Q$19*(WLEF!N127))</f>
        <v>352.5731666307932</v>
      </c>
      <c r="O148" s="38">
        <f>IF('2015 Hourly Load - RC2016'!O128="",0,$P$19+$Q$19*(WLEF!O127))</f>
        <v>375.35541985956178</v>
      </c>
      <c r="P148" s="38">
        <f>IF('2015 Hourly Load - RC2016'!P128="",0,$P$19+$Q$19*(WLEF!P127))</f>
        <v>394.86602946481048</v>
      </c>
      <c r="Q148" s="38">
        <f>IF('2015 Hourly Load - RC2016'!Q128="",0,$P$19+$Q$19*(WLEF!Q127))</f>
        <v>410.24301374642135</v>
      </c>
      <c r="R148" s="38">
        <f>IF('2015 Hourly Load - RC2016'!R128="",0,$P$19+$Q$19*(WLEF!R127))</f>
        <v>414.37024376308625</v>
      </c>
      <c r="S148" s="38">
        <f>IF('2015 Hourly Load - RC2016'!S128="",0,$P$19+$Q$19*(WLEF!S127))</f>
        <v>412.73623989596422</v>
      </c>
      <c r="T148" s="38">
        <f>IF('2015 Hourly Load - RC2016'!T128="",0,$P$19+$Q$19*(WLEF!T127))</f>
        <v>394.57455695421436</v>
      </c>
      <c r="U148" s="38">
        <f>IF('2015 Hourly Load - RC2016'!U128="",0,$P$19+$Q$19*(WLEF!U127))</f>
        <v>367.99957384469053</v>
      </c>
      <c r="V148" s="38">
        <f>IF('2015 Hourly Load - RC2016'!V128="",0,$P$19+$Q$19*(WLEF!V127))</f>
        <v>360.58430137933391</v>
      </c>
      <c r="W148" s="38">
        <f>IF('2015 Hourly Load - RC2016'!W128="",0,$P$19+$Q$19*(WLEF!W127))</f>
        <v>327.57393264201642</v>
      </c>
      <c r="X148" s="38">
        <f>IF('2015 Hourly Load - RC2016'!X128="",0,$P$19+$Q$19*(WLEF!X127))</f>
        <v>283.54431160017384</v>
      </c>
      <c r="Y148" s="38">
        <f>IF('2015 Hourly Load - RC2016'!Y128="",0,$P$19+$Q$19*(WLEF!Y127))</f>
        <v>243.49029854046103</v>
      </c>
      <c r="Z148" s="25">
        <f t="shared" si="1"/>
        <v>6914.4930870382759</v>
      </c>
    </row>
    <row r="149" spans="1:26" x14ac:dyDescent="0.25">
      <c r="A149" s="37">
        <v>42123</v>
      </c>
      <c r="B149" s="38">
        <f>IF('2015 Hourly Load - RC2016'!B129="",0,$P$19+$Q$19*(WLEF!B128))</f>
        <v>213.96212790043046</v>
      </c>
      <c r="C149" s="38">
        <f>IF('2015 Hourly Load - RC2016'!C129="",0,$P$19+$Q$19*(WLEF!C128))</f>
        <v>194.87324370837126</v>
      </c>
      <c r="D149" s="38">
        <f>IF('2015 Hourly Load - RC2016'!D129="",0,$P$19+$Q$19*(WLEF!D128))</f>
        <v>183.20919684471369</v>
      </c>
      <c r="E149" s="38">
        <f>IF('2015 Hourly Load - RC2016'!E129="",0,$P$19+$Q$19*(WLEF!E128))</f>
        <v>176.74069317218164</v>
      </c>
      <c r="F149" s="38">
        <f>IF('2015 Hourly Load - RC2016'!F129="",0,$P$19+$Q$19*(WLEF!F128))</f>
        <v>175.67453469196539</v>
      </c>
      <c r="G149" s="38">
        <f>IF('2015 Hourly Load - RC2016'!G129="",0,$P$19+$Q$19*(WLEF!G128))</f>
        <v>184.55821576837877</v>
      </c>
      <c r="H149" s="38">
        <f>IF('2015 Hourly Load - RC2016'!H129="",0,$P$19+$Q$19*(WLEF!H128))</f>
        <v>205.94772462582105</v>
      </c>
      <c r="I149" s="38">
        <f>IF('2015 Hourly Load - RC2016'!I129="",0,$P$19+$Q$19*(WLEF!I128))</f>
        <v>219.98182109117295</v>
      </c>
      <c r="J149" s="38">
        <f>IF('2015 Hourly Load - RC2016'!J129="",0,$P$19+$Q$19*(WLEF!J128))</f>
        <v>244.09587749660011</v>
      </c>
      <c r="K149" s="38">
        <f>IF('2015 Hourly Load - RC2016'!K129="",0,$P$19+$Q$19*(WLEF!K128))</f>
        <v>276.86728988736087</v>
      </c>
      <c r="L149" s="38">
        <f>IF('2015 Hourly Load - RC2016'!L129="",0,$P$19+$Q$19*(WLEF!L128))</f>
        <v>312.07155505238279</v>
      </c>
      <c r="M149" s="38">
        <f>IF('2015 Hourly Load - RC2016'!M129="",0,$P$19+$Q$19*(WLEF!M128))</f>
        <v>343.84853537101998</v>
      </c>
      <c r="N149" s="38">
        <f>IF('2015 Hourly Load - RC2016'!N129="",0,$P$19+$Q$19*(WLEF!N128))</f>
        <v>368.40233727754651</v>
      </c>
      <c r="O149" s="38">
        <f>IF('2015 Hourly Load - RC2016'!O129="",0,$P$19+$Q$19*(WLEF!O128))</f>
        <v>388.86987687482963</v>
      </c>
      <c r="P149" s="38">
        <f>IF('2015 Hourly Load - RC2016'!P129="",0,$P$19+$Q$19*(WLEF!P128))</f>
        <v>403.47633863650077</v>
      </c>
      <c r="Q149" s="38">
        <f>IF('2015 Hourly Load - RC2016'!Q129="",0,$P$19+$Q$19*(WLEF!Q128))</f>
        <v>414.03644648189703</v>
      </c>
      <c r="R149" s="38">
        <f>IF('2015 Hourly Load - RC2016'!R129="",0,$P$19+$Q$19*(WLEF!R128))</f>
        <v>411.83759148962554</v>
      </c>
      <c r="S149" s="38">
        <f>IF('2015 Hourly Load - RC2016'!S129="",0,$P$19+$Q$19*(WLEF!S128))</f>
        <v>404.19914168231298</v>
      </c>
      <c r="T149" s="38">
        <f>IF('2015 Hourly Load - RC2016'!T129="",0,$P$19+$Q$19*(WLEF!T128))</f>
        <v>389.28707650750425</v>
      </c>
      <c r="U149" s="38">
        <f>IF('2015 Hourly Load - RC2016'!U129="",0,$P$19+$Q$19*(WLEF!U128))</f>
        <v>365.55810732582444</v>
      </c>
      <c r="V149" s="38">
        <f>IF('2015 Hourly Load - RC2016'!V129="",0,$P$19+$Q$19*(WLEF!V128))</f>
        <v>356.74622143326405</v>
      </c>
      <c r="W149" s="38">
        <f>IF('2015 Hourly Load - RC2016'!W129="",0,$P$19+$Q$19*(WLEF!W128))</f>
        <v>325.76929108138364</v>
      </c>
      <c r="X149" s="38">
        <f>IF('2015 Hourly Load - RC2016'!X129="",0,$P$19+$Q$19*(WLEF!X128))</f>
        <v>283.31040440089271</v>
      </c>
      <c r="Y149" s="38">
        <f>IF('2015 Hourly Load - RC2016'!Y129="",0,$P$19+$Q$19*(WLEF!Y128))</f>
        <v>243.32745179861877</v>
      </c>
      <c r="Z149" s="25">
        <f t="shared" si="1"/>
        <v>7086.6511006005985</v>
      </c>
    </row>
    <row r="150" spans="1:26" x14ac:dyDescent="0.25">
      <c r="A150" s="37">
        <v>42124</v>
      </c>
      <c r="B150" s="38">
        <f>IF('2015 Hourly Load - RC2016'!B130="",0,$P$19+$Q$19*(WLEF!B129))</f>
        <v>213.03827150050887</v>
      </c>
      <c r="C150" s="38">
        <f>IF('2015 Hourly Load - RC2016'!C130="",0,$P$19+$Q$19*(WLEF!C129))</f>
        <v>195.59410845196521</v>
      </c>
      <c r="D150" s="38">
        <f>IF('2015 Hourly Load - RC2016'!D130="",0,$P$19+$Q$19*(WLEF!D129))</f>
        <v>184.8736541152297</v>
      </c>
      <c r="E150" s="38">
        <f>IF('2015 Hourly Load - RC2016'!E130="",0,$P$19+$Q$19*(WLEF!E129))</f>
        <v>179.10749857094208</v>
      </c>
      <c r="F150" s="38">
        <f>IF('2015 Hourly Load - RC2016'!F130="",0,$P$19+$Q$19*(WLEF!F129))</f>
        <v>178.74701293986737</v>
      </c>
      <c r="G150" s="38">
        <f>IF('2015 Hourly Load - RC2016'!G130="",0,$P$19+$Q$19*(WLEF!G129))</f>
        <v>187.64030500940891</v>
      </c>
      <c r="H150" s="38">
        <f>IF('2015 Hourly Load - RC2016'!H130="",0,$P$19+$Q$19*(WLEF!H129))</f>
        <v>209.85105096140364</v>
      </c>
      <c r="I150" s="38">
        <f>IF('2015 Hourly Load - RC2016'!I130="",0,$P$19+$Q$19*(WLEF!I129))</f>
        <v>223.96775550208321</v>
      </c>
      <c r="J150" s="38">
        <f>IF('2015 Hourly Load - RC2016'!J130="",0,$P$19+$Q$19*(WLEF!J129))</f>
        <v>247.51749840751103</v>
      </c>
      <c r="K150" s="38">
        <f>IF('2015 Hourly Load - RC2016'!K130="",0,$P$19+$Q$19*(WLEF!K129))</f>
        <v>280.56572149100646</v>
      </c>
      <c r="L150" s="38">
        <f>IF('2015 Hourly Load - RC2016'!L130="",0,$P$19+$Q$19*(WLEF!L129))</f>
        <v>315.55678767040769</v>
      </c>
      <c r="M150" s="38">
        <f>IF('2015 Hourly Load - RC2016'!M130="",0,$P$19+$Q$19*(WLEF!M129))</f>
        <v>345.00553572702972</v>
      </c>
      <c r="N150" s="38">
        <f>IF('2015 Hourly Load - RC2016'!N130="",0,$P$19+$Q$19*(WLEF!N129))</f>
        <v>367.81377864460751</v>
      </c>
      <c r="O150" s="38">
        <f>IF('2015 Hourly Load - RC2016'!O130="",0,$P$19+$Q$19*(WLEF!O129))</f>
        <v>388.29268385563353</v>
      </c>
      <c r="P150" s="38">
        <f>IF('2015 Hourly Load - RC2016'!P130="",0,$P$19+$Q$19*(WLEF!P129))</f>
        <v>401.11647791206633</v>
      </c>
      <c r="Q150" s="38">
        <f>IF('2015 Hourly Load - RC2016'!Q130="",0,$P$19+$Q$19*(WLEF!Q129))</f>
        <v>410.07713416129843</v>
      </c>
      <c r="R150" s="38">
        <f>IF('2015 Hourly Load - RC2016'!R130="",0,$P$19+$Q$19*(WLEF!R129))</f>
        <v>405.4165959315676</v>
      </c>
      <c r="S150" s="38">
        <f>IF('2015 Hourly Load - RC2016'!S130="",0,$P$19+$Q$19*(WLEF!S129))</f>
        <v>380.42721197362232</v>
      </c>
      <c r="T150" s="38">
        <f>IF('2015 Hourly Load - RC2016'!T130="",0,$P$19+$Q$19*(WLEF!T129))</f>
        <v>362.42131870973196</v>
      </c>
      <c r="U150" s="38">
        <f>IF('2015 Hourly Load - RC2016'!U130="",0,$P$19+$Q$19*(WLEF!U129))</f>
        <v>343.64113871112232</v>
      </c>
      <c r="V150" s="38">
        <f>IF('2015 Hourly Load - RC2016'!V130="",0,$P$19+$Q$19*(WLEF!V129))</f>
        <v>342.36893392434962</v>
      </c>
      <c r="W150" s="38">
        <f>IF('2015 Hourly Load - RC2016'!W130="",0,$P$19+$Q$19*(WLEF!W129))</f>
        <v>315.24903543412717</v>
      </c>
      <c r="X150" s="38">
        <f>IF('2015 Hourly Load - RC2016'!X130="",0,$P$19+$Q$19*(WLEF!X129))</f>
        <v>275.5148187560236</v>
      </c>
      <c r="Y150" s="38">
        <f>IF('2015 Hourly Load - RC2016'!Y130="",0,$P$19+$Q$19*(WLEF!Y129))</f>
        <v>237.99962094887138</v>
      </c>
      <c r="Z150" s="25">
        <f t="shared" si="1"/>
        <v>6991.8039493103861</v>
      </c>
    </row>
    <row r="151" spans="1:26" x14ac:dyDescent="0.25">
      <c r="A151" s="37">
        <v>42125</v>
      </c>
      <c r="B151" s="38">
        <f>IF('2015 Hourly Load - RC2016'!B131="",0,$P$19+$Q$19*(WLEF!B130))</f>
        <v>208.46770286863693</v>
      </c>
      <c r="C151" s="38">
        <f>IF('2015 Hourly Load - RC2016'!C131="",0,$P$19+$Q$19*(WLEF!C130))</f>
        <v>190.74896937193878</v>
      </c>
      <c r="D151" s="38">
        <f>IF('2015 Hourly Load - RC2016'!D131="",0,$P$19+$Q$19*(WLEF!D130))</f>
        <v>179.63139456960153</v>
      </c>
      <c r="E151" s="38">
        <f>IF('2015 Hourly Load - RC2016'!E131="",0,$P$19+$Q$19*(WLEF!E130))</f>
        <v>173.91102355213826</v>
      </c>
      <c r="F151" s="38">
        <f>IF('2015 Hourly Load - RC2016'!F131="",0,$P$19+$Q$19*(WLEF!F130))</f>
        <v>172.32080635987859</v>
      </c>
      <c r="G151" s="38">
        <f>IF('2015 Hourly Load - RC2016'!G131="",0,$P$19+$Q$19*(WLEF!G130))</f>
        <v>181.79594639336369</v>
      </c>
      <c r="H151" s="38">
        <f>IF('2015 Hourly Load - RC2016'!H131="",0,$P$19+$Q$19*(WLEF!H130))</f>
        <v>204.76824717714686</v>
      </c>
      <c r="I151" s="38">
        <f>IF('2015 Hourly Load - RC2016'!I131="",0,$P$19+$Q$19*(WLEF!I130))</f>
        <v>219.3158679210236</v>
      </c>
      <c r="J151" s="38">
        <f>IF('2015 Hourly Load - RC2016'!J131="",0,$P$19+$Q$19*(WLEF!J130))</f>
        <v>240.34113364244178</v>
      </c>
      <c r="K151" s="38">
        <f>IF('2015 Hourly Load - RC2016'!K131="",0,$P$19+$Q$19*(WLEF!K130))</f>
        <v>273.02643458774691</v>
      </c>
      <c r="L151" s="38">
        <f>IF('2015 Hourly Load - RC2016'!L131="",0,$P$19+$Q$19*(WLEF!L130))</f>
        <v>309.32985046840611</v>
      </c>
      <c r="M151" s="38">
        <f>IF('2015 Hourly Load - RC2016'!M131="",0,$P$19+$Q$19*(WLEF!M130))</f>
        <v>338.57092927827603</v>
      </c>
      <c r="N151" s="38">
        <f>IF('2015 Hourly Load - RC2016'!N131="",0,$P$19+$Q$19*(WLEF!N130))</f>
        <v>362.88151661221264</v>
      </c>
      <c r="O151" s="38">
        <f>IF('2015 Hourly Load - RC2016'!O131="",0,$P$19+$Q$19*(WLEF!O130))</f>
        <v>384.39492332425709</v>
      </c>
      <c r="P151" s="38">
        <f>IF('2015 Hourly Load - RC2016'!P131="",0,$P$19+$Q$19*(WLEF!P130))</f>
        <v>398.43945022075849</v>
      </c>
      <c r="Q151" s="38">
        <f>IF('2015 Hourly Load - RC2016'!Q131="",0,$P$19+$Q$19*(WLEF!Q130))</f>
        <v>405.58129290910597</v>
      </c>
      <c r="R151" s="38">
        <f>IF('2015 Hourly Load - RC2016'!R131="",0,$P$19+$Q$19*(WLEF!R130))</f>
        <v>402.00040662825756</v>
      </c>
      <c r="S151" s="38">
        <f>IF('2015 Hourly Load - RC2016'!S131="",0,$P$19+$Q$19*(WLEF!S130))</f>
        <v>383.31311081002883</v>
      </c>
      <c r="T151" s="38">
        <f>IF('2015 Hourly Load - RC2016'!T131="",0,$P$19+$Q$19*(WLEF!T130))</f>
        <v>355.74541082874327</v>
      </c>
      <c r="U151" s="38">
        <f>IF('2015 Hourly Load - RC2016'!U131="",0,$P$19+$Q$19*(WLEF!U130))</f>
        <v>335.26693085321028</v>
      </c>
      <c r="V151" s="38">
        <f>IF('2015 Hourly Load - RC2016'!V131="",0,$P$19+$Q$19*(WLEF!V130))</f>
        <v>333.40514082946783</v>
      </c>
      <c r="W151" s="38">
        <f>IF('2015 Hourly Load - RC2016'!W131="",0,$P$19+$Q$19*(WLEF!W130))</f>
        <v>304.49630345889415</v>
      </c>
      <c r="X151" s="38">
        <f>IF('2015 Hourly Load - RC2016'!X131="",0,$P$19+$Q$19*(WLEF!X130))</f>
        <v>268.07301729925035</v>
      </c>
      <c r="Y151" s="38">
        <f>IF('2015 Hourly Load - RC2016'!Y131="",0,$P$19+$Q$19*(WLEF!Y130))</f>
        <v>232.89622888917017</v>
      </c>
      <c r="Z151" s="25">
        <f t="shared" si="1"/>
        <v>6858.7220388539554</v>
      </c>
    </row>
    <row r="152" spans="1:26" x14ac:dyDescent="0.25">
      <c r="A152" s="37">
        <v>42126</v>
      </c>
      <c r="B152" s="38">
        <f>IF('2015 Hourly Load - RC2016'!B132="",0,$P$19+$Q$19*(WLEF!B131))</f>
        <v>205.76433238370231</v>
      </c>
      <c r="C152" s="38">
        <f>IF('2015 Hourly Load - RC2016'!C132="",0,$P$19+$Q$19*(WLEF!C131))</f>
        <v>188.31882988529162</v>
      </c>
      <c r="D152" s="38">
        <f>IF('2015 Hourly Load - RC2016'!D132="",0,$P$19+$Q$19*(WLEF!D131))</f>
        <v>177.77705329618379</v>
      </c>
      <c r="E152" s="38">
        <f>IF('2015 Hourly Load - RC2016'!E132="",0,$P$19+$Q$19*(WLEF!E131))</f>
        <v>171.59154510243474</v>
      </c>
      <c r="F152" s="38">
        <f>IF('2015 Hourly Load - RC2016'!F132="",0,$P$19+$Q$19*(WLEF!F131))</f>
        <v>170.0044555298081</v>
      </c>
      <c r="G152" s="38">
        <f>IF('2015 Hourly Load - RC2016'!G132="",0,$P$19+$Q$19*(WLEF!G131))</f>
        <v>178.85508817597196</v>
      </c>
      <c r="H152" s="38">
        <f>IF('2015 Hourly Load - RC2016'!H132="",0,$P$19+$Q$19*(WLEF!H131))</f>
        <v>200.70446196056804</v>
      </c>
      <c r="I152" s="38">
        <f>IF('2015 Hourly Load - RC2016'!I132="",0,$P$19+$Q$19*(WLEF!I131))</f>
        <v>215.41744227772193</v>
      </c>
      <c r="J152" s="38">
        <f>IF('2015 Hourly Load - RC2016'!J132="",0,$P$19+$Q$19*(WLEF!J131))</f>
        <v>233.88754592259244</v>
      </c>
      <c r="K152" s="38">
        <f>IF('2015 Hourly Load - RC2016'!K132="",0,$P$19+$Q$19*(WLEF!K131))</f>
        <v>262.64283805353097</v>
      </c>
      <c r="L152" s="38">
        <f>IF('2015 Hourly Load - RC2016'!L132="",0,$P$19+$Q$19*(WLEF!L131))</f>
        <v>289.0143707220829</v>
      </c>
      <c r="M152" s="38">
        <f>IF('2015 Hourly Load - RC2016'!M132="",0,$P$19+$Q$19*(WLEF!M131))</f>
        <v>309.88240499086317</v>
      </c>
      <c r="N152" s="38">
        <f>IF('2015 Hourly Load - RC2016'!N132="",0,$P$19+$Q$19*(WLEF!N131))</f>
        <v>322.40708236256864</v>
      </c>
      <c r="O152" s="38">
        <f>IF('2015 Hourly Load - RC2016'!O132="",0,$P$19+$Q$19*(WLEF!O131))</f>
        <v>337.25261118299579</v>
      </c>
      <c r="P152" s="38">
        <f>IF('2015 Hourly Load - RC2016'!P132="",0,$P$19+$Q$19*(WLEF!P131))</f>
        <v>348.16309462271261</v>
      </c>
      <c r="Q152" s="38">
        <f>IF('2015 Hourly Load - RC2016'!Q132="",0,$P$19+$Q$19*(WLEF!Q131))</f>
        <v>353.96063539807244</v>
      </c>
      <c r="R152" s="38">
        <f>IF('2015 Hourly Load - RC2016'!R132="",0,$P$19+$Q$19*(WLEF!R131))</f>
        <v>350.3485995689399</v>
      </c>
      <c r="S152" s="38">
        <f>IF('2015 Hourly Load - RC2016'!S132="",0,$P$19+$Q$19*(WLEF!S131))</f>
        <v>339.56924466466637</v>
      </c>
      <c r="T152" s="38">
        <f>IF('2015 Hourly Load - RC2016'!T132="",0,$P$19+$Q$19*(WLEF!T131))</f>
        <v>323.40191115340667</v>
      </c>
      <c r="U152" s="38">
        <f>IF('2015 Hourly Load - RC2016'!U132="",0,$P$19+$Q$19*(WLEF!U131))</f>
        <v>302.23487678319987</v>
      </c>
      <c r="V152" s="38">
        <f>IF('2015 Hourly Load - RC2016'!V132="",0,$P$19+$Q$19*(WLEF!V131))</f>
        <v>301.82741814661489</v>
      </c>
      <c r="W152" s="38">
        <f>IF('2015 Hourly Load - RC2016'!W132="",0,$P$19+$Q$19*(WLEF!W131))</f>
        <v>273.30494035135274</v>
      </c>
      <c r="X152" s="38">
        <f>IF('2015 Hourly Load - RC2016'!X132="",0,$P$19+$Q$19*(WLEF!X131))</f>
        <v>246.50604601218743</v>
      </c>
      <c r="Y152" s="38">
        <f>IF('2015 Hourly Load - RC2016'!Y132="",0,$P$19+$Q$19*(WLEF!Y131))</f>
        <v>219.80980788245762</v>
      </c>
      <c r="Z152" s="25">
        <f t="shared" si="1"/>
        <v>6322.6466364299267</v>
      </c>
    </row>
    <row r="153" spans="1:26" x14ac:dyDescent="0.25">
      <c r="A153" s="37">
        <v>42127</v>
      </c>
      <c r="B153" s="38">
        <f>IF('2015 Hourly Load - RC2016'!B133="",0,$P$19+$Q$19*(WLEF!B132))</f>
        <v>195.71122182943901</v>
      </c>
      <c r="C153" s="38">
        <f>IF('2015 Hourly Load - RC2016'!C133="",0,$P$19+$Q$19*(WLEF!C132))</f>
        <v>178.89112667433403</v>
      </c>
      <c r="D153" s="38">
        <f>IF('2015 Hourly Load - RC2016'!D133="",0,$P$19+$Q$19*(WLEF!D132))</f>
        <v>168.34648750388868</v>
      </c>
      <c r="E153" s="38">
        <f>IF('2015 Hourly Load - RC2016'!E133="",0,$P$19+$Q$19*(WLEF!E132))</f>
        <v>162.23277868763654</v>
      </c>
      <c r="F153" s="38">
        <f>IF('2015 Hourly Load - RC2016'!F133="",0,$P$19+$Q$19*(WLEF!F132))</f>
        <v>159.19584157192813</v>
      </c>
      <c r="G153" s="38">
        <f>IF('2015 Hourly Load - RC2016'!G133="",0,$P$19+$Q$19*(WLEF!G132))</f>
        <v>160.86133634994911</v>
      </c>
      <c r="H153" s="38">
        <f>IF('2015 Hourly Load - RC2016'!H133="",0,$P$19+$Q$19*(WLEF!H132))</f>
        <v>166.67060926353008</v>
      </c>
      <c r="I153" s="38">
        <f>IF('2015 Hourly Load - RC2016'!I133="",0,$P$19+$Q$19*(WLEF!I132))</f>
        <v>176.15355870071676</v>
      </c>
      <c r="J153" s="38">
        <f>IF('2015 Hourly Load - RC2016'!J133="",0,$P$19+$Q$19*(WLEF!J132))</f>
        <v>196.1607158751869</v>
      </c>
      <c r="K153" s="38">
        <f>IF('2015 Hourly Load - RC2016'!K133="",0,$P$19+$Q$19*(WLEF!K132))</f>
        <v>223.18343002255619</v>
      </c>
      <c r="L153" s="38">
        <f>IF('2015 Hourly Load - RC2016'!L133="",0,$P$19+$Q$19*(WLEF!L132))</f>
        <v>247.07019512134519</v>
      </c>
      <c r="M153" s="38">
        <f>IF('2015 Hourly Load - RC2016'!M133="",0,$P$19+$Q$19*(WLEF!M132))</f>
        <v>264.34503560311043</v>
      </c>
      <c r="N153" s="38">
        <f>IF('2015 Hourly Load - RC2016'!N133="",0,$P$19+$Q$19*(WLEF!N132))</f>
        <v>272.54585725328883</v>
      </c>
      <c r="O153" s="38">
        <f>IF('2015 Hourly Load - RC2016'!O133="",0,$P$19+$Q$19*(WLEF!O132))</f>
        <v>276.53511554636742</v>
      </c>
      <c r="P153" s="38">
        <f>IF('2015 Hourly Load - RC2016'!P133="",0,$P$19+$Q$19*(WLEF!P132))</f>
        <v>274.29400539799173</v>
      </c>
      <c r="Q153" s="38">
        <f>IF('2015 Hourly Load - RC2016'!Q133="",0,$P$19+$Q$19*(WLEF!Q132))</f>
        <v>264.19670138540602</v>
      </c>
      <c r="R153" s="38">
        <f>IF('2015 Hourly Load - RC2016'!R133="",0,$P$19+$Q$19*(WLEF!R132))</f>
        <v>241.88868302403597</v>
      </c>
      <c r="S153" s="38">
        <f>IF('2015 Hourly Load - RC2016'!S133="",0,$P$19+$Q$19*(WLEF!S132))</f>
        <v>233.61686465980631</v>
      </c>
      <c r="T153" s="38">
        <f>IF('2015 Hourly Load - RC2016'!T133="",0,$P$19+$Q$19*(WLEF!T132))</f>
        <v>226.17982969870877</v>
      </c>
      <c r="U153" s="38">
        <f>IF('2015 Hourly Load - RC2016'!U133="",0,$P$19+$Q$19*(WLEF!U132))</f>
        <v>224.16417655712218</v>
      </c>
      <c r="V153" s="38">
        <f>IF('2015 Hourly Load - RC2016'!V133="",0,$P$19+$Q$19*(WLEF!V132))</f>
        <v>229.18549816664586</v>
      </c>
      <c r="W153" s="38">
        <f>IF('2015 Hourly Load - RC2016'!W133="",0,$P$19+$Q$19*(WLEF!W132))</f>
        <v>220.00333029082145</v>
      </c>
      <c r="X153" s="38">
        <f>IF('2015 Hourly Load - RC2016'!X133="",0,$P$19+$Q$19*(WLEF!X132))</f>
        <v>205.13368801787345</v>
      </c>
      <c r="Y153" s="38">
        <f>IF('2015 Hourly Load - RC2016'!Y133="",0,$P$19+$Q$19*(WLEF!Y132))</f>
        <v>187.4898169361889</v>
      </c>
      <c r="Z153" s="25">
        <f t="shared" si="1"/>
        <v>5154.0559041378765</v>
      </c>
    </row>
    <row r="154" spans="1:26" x14ac:dyDescent="0.25">
      <c r="A154" s="37">
        <v>42128</v>
      </c>
      <c r="B154" s="38">
        <f>IF('2015 Hourly Load - RC2016'!B134="",0,$P$19+$Q$19*(WLEF!B133))</f>
        <v>170.74448019372841</v>
      </c>
      <c r="C154" s="38">
        <f>IF('2015 Hourly Load - RC2016'!C134="",0,$P$19+$Q$19*(WLEF!C133))</f>
        <v>158.56986221559214</v>
      </c>
      <c r="D154" s="38">
        <f>IF('2015 Hourly Load - RC2016'!D134="",0,$P$19+$Q$19*(WLEF!D133))</f>
        <v>151.44003683325224</v>
      </c>
      <c r="E154" s="38">
        <f>IF('2015 Hourly Load - RC2016'!E134="",0,$P$19+$Q$19*(WLEF!E133))</f>
        <v>146.8069049052454</v>
      </c>
      <c r="F154" s="38">
        <f>IF('2015 Hourly Load - RC2016'!F134="",0,$P$19+$Q$19*(WLEF!F133))</f>
        <v>145.38552213961225</v>
      </c>
      <c r="G154" s="38">
        <f>IF('2015 Hourly Load - RC2016'!G134="",0,$P$19+$Q$19*(WLEF!G133))</f>
        <v>145.41466964229051</v>
      </c>
      <c r="H154" s="38">
        <f>IF('2015 Hourly Load - RC2016'!H134="",0,$P$19+$Q$19*(WLEF!H133))</f>
        <v>147.13147616981797</v>
      </c>
      <c r="I154" s="38">
        <f>IF('2015 Hourly Load - RC2016'!I134="",0,$P$19+$Q$19*(WLEF!I133))</f>
        <v>149.24596846614716</v>
      </c>
      <c r="J154" s="38">
        <f>IF('2015 Hourly Load - RC2016'!J134="",0,$P$19+$Q$19*(WLEF!J133))</f>
        <v>165.72991789946957</v>
      </c>
      <c r="K154" s="38">
        <f>IF('2015 Hourly Load - RC2016'!K134="",0,$P$19+$Q$19*(WLEF!K133))</f>
        <v>186.49554506126299</v>
      </c>
      <c r="L154" s="38">
        <f>IF('2015 Hourly Load - RC2016'!L134="",0,$P$19+$Q$19*(WLEF!L133))</f>
        <v>204.26159208735749</v>
      </c>
      <c r="M154" s="38">
        <f>IF('2015 Hourly Load - RC2016'!M134="",0,$P$19+$Q$19*(WLEF!M133))</f>
        <v>217.7540232460463</v>
      </c>
      <c r="N154" s="38">
        <f>IF('2015 Hourly Load - RC2016'!N134="",0,$P$19+$Q$19*(WLEF!N133))</f>
        <v>232.13243549025918</v>
      </c>
      <c r="O154" s="38">
        <f>IF('2015 Hourly Load - RC2016'!O134="",0,$P$19+$Q$19*(WLEF!O133))</f>
        <v>245.00637210827449</v>
      </c>
      <c r="P154" s="38">
        <f>IF('2015 Hourly Load - RC2016'!P134="",0,$P$19+$Q$19*(WLEF!P133))</f>
        <v>256.54234424798886</v>
      </c>
      <c r="Q154" s="38">
        <f>IF('2015 Hourly Load - RC2016'!Q134="",0,$P$19+$Q$19*(WLEF!Q133))</f>
        <v>269.85075579542911</v>
      </c>
      <c r="R154" s="38">
        <f>IF('2015 Hourly Load - RC2016'!R134="",0,$P$19+$Q$19*(WLEF!R133))</f>
        <v>280.51411618642584</v>
      </c>
      <c r="S154" s="38">
        <f>IF('2015 Hourly Load - RC2016'!S134="",0,$P$19+$Q$19*(WLEF!S133))</f>
        <v>286.02161867740904</v>
      </c>
      <c r="T154" s="38">
        <f>IF('2015 Hourly Load - RC2016'!T134="",0,$P$19+$Q$19*(WLEF!T133))</f>
        <v>281.26304982748263</v>
      </c>
      <c r="U154" s="38">
        <f>IF('2015 Hourly Load - RC2016'!U134="",0,$P$19+$Q$19*(WLEF!U133))</f>
        <v>264.64188520393645</v>
      </c>
      <c r="V154" s="38">
        <f>IF('2015 Hourly Load - RC2016'!V134="",0,$P$19+$Q$19*(WLEF!V133))</f>
        <v>259.16489482736199</v>
      </c>
      <c r="W154" s="38">
        <f>IF('2015 Hourly Load - RC2016'!W134="",0,$P$19+$Q$19*(WLEF!W133))</f>
        <v>238.86990941885932</v>
      </c>
      <c r="X154" s="38">
        <f>IF('2015 Hourly Load - RC2016'!X134="",0,$P$19+$Q$19*(WLEF!X133))</f>
        <v>214.31994218033032</v>
      </c>
      <c r="Y154" s="38">
        <f>IF('2015 Hourly Load - RC2016'!Y134="",0,$P$19+$Q$19*(WLEF!Y133))</f>
        <v>183.48566281991845</v>
      </c>
      <c r="Z154" s="25">
        <f t="shared" si="1"/>
        <v>5000.7929856434976</v>
      </c>
    </row>
    <row r="155" spans="1:26" x14ac:dyDescent="0.25">
      <c r="A155" s="37">
        <v>42129</v>
      </c>
      <c r="B155" s="38">
        <f>IF('2015 Hourly Load - RC2016'!B135="",0,$P$19+$Q$19*(WLEF!B134))</f>
        <v>161.90517122486827</v>
      </c>
      <c r="C155" s="38">
        <f>IF('2015 Hourly Load - RC2016'!C135="",0,$P$19+$Q$19*(WLEF!C134))</f>
        <v>146.77743868562951</v>
      </c>
      <c r="D155" s="38">
        <f>IF('2015 Hourly Load - RC2016'!D135="",0,$P$19+$Q$19*(WLEF!D134))</f>
        <v>141.3287981806603</v>
      </c>
      <c r="E155" s="38">
        <f>IF('2015 Hourly Load - RC2016'!E135="",0,$P$19+$Q$19*(WLEF!E134))</f>
        <v>137.55637056883427</v>
      </c>
      <c r="F155" s="38">
        <f>IF('2015 Hourly Load - RC2016'!F135="",0,$P$19+$Q$19*(WLEF!F134))</f>
        <v>137.66555292693289</v>
      </c>
      <c r="G155" s="38">
        <f>IF('2015 Hourly Load - RC2016'!G135="",0,$P$19+$Q$19*(WLEF!G134))</f>
        <v>145.63348978821705</v>
      </c>
      <c r="H155" s="38">
        <f>IF('2015 Hourly Load - RC2016'!H135="",0,$P$19+$Q$19*(WLEF!H134))</f>
        <v>162.84062137276175</v>
      </c>
      <c r="I155" s="38">
        <f>IF('2015 Hourly Load - RC2016'!I135="",0,$P$19+$Q$19*(WLEF!I134))</f>
        <v>174.45591796461713</v>
      </c>
      <c r="J155" s="38">
        <f>IF('2015 Hourly Load - RC2016'!J135="",0,$P$19+$Q$19*(WLEF!J134))</f>
        <v>189.05635178252254</v>
      </c>
      <c r="K155" s="38">
        <f>IF('2015 Hourly Load - RC2016'!K135="",0,$P$19+$Q$19*(WLEF!K134))</f>
        <v>209.72686206791371</v>
      </c>
      <c r="L155" s="38">
        <f>IF('2015 Hourly Load - RC2016'!L135="",0,$P$19+$Q$19*(WLEF!L134))</f>
        <v>232.69385956959985</v>
      </c>
      <c r="M155" s="38">
        <f>IF('2015 Hourly Load - RC2016'!M135="",0,$P$19+$Q$19*(WLEF!M134))</f>
        <v>253.26770552398369</v>
      </c>
      <c r="N155" s="38">
        <f>IF('2015 Hourly Load - RC2016'!N135="",0,$P$19+$Q$19*(WLEF!N134))</f>
        <v>273.86256079566107</v>
      </c>
      <c r="O155" s="38">
        <f>IF('2015 Hourly Load - RC2016'!O135="",0,$P$19+$Q$19*(WLEF!O134))</f>
        <v>293.70421245804573</v>
      </c>
      <c r="P155" s="38">
        <f>IF('2015 Hourly Load - RC2016'!P135="",0,$P$19+$Q$19*(WLEF!P134))</f>
        <v>312.76650475402948</v>
      </c>
      <c r="Q155" s="38">
        <f>IF('2015 Hourly Load - RC2016'!Q135="",0,$P$19+$Q$19*(WLEF!Q134))</f>
        <v>329.3564292465831</v>
      </c>
      <c r="R155" s="38">
        <f>IF('2015 Hourly Load - RC2016'!R135="",0,$P$19+$Q$19*(WLEF!R134))</f>
        <v>344.3228935315496</v>
      </c>
      <c r="S155" s="38">
        <f>IF('2015 Hourly Load - RC2016'!S135="",0,$P$19+$Q$19*(WLEF!S134))</f>
        <v>346.46281943950453</v>
      </c>
      <c r="T155" s="38">
        <f>IF('2015 Hourly Load - RC2016'!T135="",0,$P$19+$Q$19*(WLEF!T134))</f>
        <v>334.36426829091471</v>
      </c>
      <c r="U155" s="38">
        <f>IF('2015 Hourly Load - RC2016'!U135="",0,$P$19+$Q$19*(WLEF!U134))</f>
        <v>296.83312792704902</v>
      </c>
      <c r="V155" s="38">
        <f>IF('2015 Hourly Load - RC2016'!V135="",0,$P$19+$Q$19*(WLEF!V134))</f>
        <v>297.85429699532756</v>
      </c>
      <c r="W155" s="38">
        <f>IF('2015 Hourly Load - RC2016'!W135="",0,$P$19+$Q$19*(WLEF!W134))</f>
        <v>271.48567723184016</v>
      </c>
      <c r="X155" s="38">
        <f>IF('2015 Hourly Load - RC2016'!X135="",0,$P$19+$Q$19*(WLEF!X134))</f>
        <v>226.00399188674146</v>
      </c>
      <c r="Y155" s="38">
        <f>IF('2015 Hourly Load - RC2016'!Y135="",0,$P$19+$Q$19*(WLEF!Y134))</f>
        <v>199.15359540663582</v>
      </c>
      <c r="Z155" s="25">
        <f t="shared" si="1"/>
        <v>5619.0785176204226</v>
      </c>
    </row>
    <row r="156" spans="1:26" x14ac:dyDescent="0.25">
      <c r="A156" s="37">
        <v>42130</v>
      </c>
      <c r="B156" s="38">
        <f>IF('2015 Hourly Load - RC2016'!B136="",0,$P$19+$Q$19*(WLEF!B135))</f>
        <v>172.77373667745178</v>
      </c>
      <c r="C156" s="38">
        <f>IF('2015 Hourly Load - RC2016'!C136="",0,$P$19+$Q$19*(WLEF!C135))</f>
        <v>157.89858395639737</v>
      </c>
      <c r="D156" s="38">
        <f>IF('2015 Hourly Load - RC2016'!D136="",0,$P$19+$Q$19*(WLEF!D135))</f>
        <v>148.64691481994242</v>
      </c>
      <c r="E156" s="38">
        <f>IF('2015 Hourly Load - RC2016'!E136="",0,$P$19+$Q$19*(WLEF!E135))</f>
        <v>143.43357799767853</v>
      </c>
      <c r="F156" s="38">
        <f>IF('2015 Hourly Load - RC2016'!F136="",0,$P$19+$Q$19*(WLEF!F135))</f>
        <v>142.234464230729</v>
      </c>
      <c r="G156" s="38">
        <f>IF('2015 Hourly Load - RC2016'!G136="",0,$P$19+$Q$19*(WLEF!G135))</f>
        <v>149.33605800222207</v>
      </c>
      <c r="H156" s="38">
        <f>IF('2015 Hourly Load - RC2016'!H136="",0,$P$19+$Q$19*(WLEF!H135))</f>
        <v>167.26121271724284</v>
      </c>
      <c r="I156" s="38">
        <f>IF('2015 Hourly Load - RC2016'!I136="",0,$P$19+$Q$19*(WLEF!I135))</f>
        <v>179.2157751019547</v>
      </c>
      <c r="J156" s="38">
        <f>IF('2015 Hourly Load - RC2016'!J136="",0,$P$19+$Q$19*(WLEF!J135))</f>
        <v>194.5816554532031</v>
      </c>
      <c r="K156" s="38">
        <f>IF('2015 Hourly Load - RC2016'!K136="",0,$P$19+$Q$19*(WLEF!K135))</f>
        <v>217.81803251060359</v>
      </c>
      <c r="L156" s="38">
        <f>IF('2015 Hourly Load - RC2016'!L136="",0,$P$19+$Q$19*(WLEF!L135))</f>
        <v>243.02524020468087</v>
      </c>
      <c r="M156" s="38">
        <f>IF('2015 Hourly Load - RC2016'!M136="",0,$P$19+$Q$19*(WLEF!M135))</f>
        <v>269.39926138153294</v>
      </c>
      <c r="N156" s="38">
        <f>IF('2015 Hourly Load - RC2016'!N136="",0,$P$19+$Q$19*(WLEF!N135))</f>
        <v>295.86793897268512</v>
      </c>
      <c r="O156" s="38">
        <f>IF('2015 Hourly Load - RC2016'!O136="",0,$P$19+$Q$19*(WLEF!O135))</f>
        <v>316.95821959447181</v>
      </c>
      <c r="P156" s="38">
        <f>IF('2015 Hourly Load - RC2016'!P136="",0,$P$19+$Q$19*(WLEF!P135))</f>
        <v>337.77953079891921</v>
      </c>
      <c r="Q156" s="38">
        <f>IF('2015 Hourly Load - RC2016'!Q136="",0,$P$19+$Q$19*(WLEF!Q135))</f>
        <v>356.4124149260582</v>
      </c>
      <c r="R156" s="38">
        <f>IF('2015 Hourly Load - RC2016'!R136="",0,$P$19+$Q$19*(WLEF!R135))</f>
        <v>368.58832370779197</v>
      </c>
      <c r="S156" s="38">
        <f>IF('2015 Hourly Load - RC2016'!S136="",0,$P$19+$Q$19*(WLEF!S135))</f>
        <v>367.78281864902846</v>
      </c>
      <c r="T156" s="38">
        <f>IF('2015 Hourly Load - RC2016'!T136="",0,$P$19+$Q$19*(WLEF!T135))</f>
        <v>352.7539395229216</v>
      </c>
      <c r="U156" s="38">
        <f>IF('2015 Hourly Load - RC2016'!U136="",0,$P$19+$Q$19*(WLEF!U135))</f>
        <v>314.55035338939479</v>
      </c>
      <c r="V156" s="38">
        <f>IF('2015 Hourly Load - RC2016'!V136="",0,$P$19+$Q$19*(WLEF!V135))</f>
        <v>319.0964277858784</v>
      </c>
      <c r="W156" s="38">
        <f>IF('2015 Hourly Load - RC2016'!W136="",0,$P$19+$Q$19*(WLEF!W135))</f>
        <v>292.16163925432301</v>
      </c>
      <c r="X156" s="38">
        <f>IF('2015 Hourly Load - RC2016'!X136="",0,$P$19+$Q$19*(WLEF!X135))</f>
        <v>254.22761384192785</v>
      </c>
      <c r="Y156" s="38">
        <f>IF('2015 Hourly Load - RC2016'!Y136="",0,$P$19+$Q$19*(WLEF!Y135))</f>
        <v>215.73487176670449</v>
      </c>
      <c r="Z156" s="25">
        <f t="shared" si="1"/>
        <v>5977.5386052637432</v>
      </c>
    </row>
    <row r="157" spans="1:26" x14ac:dyDescent="0.25">
      <c r="A157" s="37">
        <v>42131</v>
      </c>
      <c r="B157" s="38">
        <f>IF('2015 Hourly Load - RC2016'!B137="",0,$P$19+$Q$19*(WLEF!B136))</f>
        <v>188.58328778050546</v>
      </c>
      <c r="C157" s="38">
        <f>IF('2015 Hourly Load - RC2016'!C137="",0,$P$19+$Q$19*(WLEF!C136))</f>
        <v>171.74756626943835</v>
      </c>
      <c r="D157" s="38">
        <f>IF('2015 Hourly Load - RC2016'!D137="",0,$P$19+$Q$19*(WLEF!D136))</f>
        <v>162.62679334055358</v>
      </c>
      <c r="E157" s="38">
        <f>IF('2015 Hourly Load - RC2016'!E137="",0,$P$19+$Q$19*(WLEF!E136))</f>
        <v>156.83386054112941</v>
      </c>
      <c r="F157" s="38">
        <f>IF('2015 Hourly Load - RC2016'!F137="",0,$P$19+$Q$19*(WLEF!F136))</f>
        <v>155.60381781156582</v>
      </c>
      <c r="G157" s="38">
        <f>IF('2015 Hourly Load - RC2016'!G137="",0,$P$19+$Q$19*(WLEF!G136))</f>
        <v>163.0382527134351</v>
      </c>
      <c r="H157" s="38">
        <f>IF('2015 Hourly Load - RC2016'!H137="",0,$P$19+$Q$19*(WLEF!H136))</f>
        <v>182.32704203989925</v>
      </c>
      <c r="I157" s="38">
        <f>IF('2015 Hourly Load - RC2016'!I137="",0,$P$19+$Q$19*(WLEF!I136))</f>
        <v>195.06784556067919</v>
      </c>
      <c r="J157" s="38">
        <f>IF('2015 Hourly Load - RC2016'!J137="",0,$P$19+$Q$19*(WLEF!J136))</f>
        <v>214.50956953222436</v>
      </c>
      <c r="K157" s="38">
        <f>IF('2015 Hourly Load - RC2016'!K137="",0,$P$19+$Q$19*(WLEF!K136))</f>
        <v>239.8116215158492</v>
      </c>
      <c r="L157" s="38">
        <f>IF('2015 Hourly Load - RC2016'!L137="",0,$P$19+$Q$19*(WLEF!L136))</f>
        <v>269.72528616308699</v>
      </c>
      <c r="M157" s="38">
        <f>IF('2015 Hourly Load - RC2016'!M137="",0,$P$19+$Q$19*(WLEF!M136))</f>
        <v>296.21622864852145</v>
      </c>
      <c r="N157" s="38">
        <f>IF('2015 Hourly Load - RC2016'!N137="",0,$P$19+$Q$19*(WLEF!N136))</f>
        <v>321.07440187560275</v>
      </c>
      <c r="O157" s="38">
        <f>IF('2015 Hourly Load - RC2016'!O137="",0,$P$19+$Q$19*(WLEF!O136))</f>
        <v>344.88675160181958</v>
      </c>
      <c r="P157" s="38">
        <f>IF('2015 Hourly Load - RC2016'!P137="",0,$P$19+$Q$19*(WLEF!P136))</f>
        <v>367.28768685399319</v>
      </c>
      <c r="Q157" s="38">
        <f>IF('2015 Hourly Load - RC2016'!Q137="",0,$P$19+$Q$19*(WLEF!Q136))</f>
        <v>378.65817864348583</v>
      </c>
      <c r="R157" s="38">
        <f>IF('2015 Hourly Load - RC2016'!R137="",0,$P$19+$Q$19*(WLEF!R136))</f>
        <v>387.17191993797871</v>
      </c>
      <c r="S157" s="38">
        <f>IF('2015 Hourly Load - RC2016'!S137="",0,$P$19+$Q$19*(WLEF!S136))</f>
        <v>384.77720248403784</v>
      </c>
      <c r="T157" s="38">
        <f>IF('2015 Hourly Load - RC2016'!T137="",0,$P$19+$Q$19*(WLEF!T136))</f>
        <v>366.26783375117577</v>
      </c>
      <c r="U157" s="38">
        <f>IF('2015 Hourly Load - RC2016'!U137="",0,$P$19+$Q$19*(WLEF!U136))</f>
        <v>340.30453722079108</v>
      </c>
      <c r="V157" s="38">
        <f>IF('2015 Hourly Load - RC2016'!V137="",0,$P$19+$Q$19*(WLEF!V136))</f>
        <v>334.18974560567966</v>
      </c>
      <c r="W157" s="38">
        <f>IF('2015 Hourly Load - RC2016'!W137="",0,$P$19+$Q$19*(WLEF!W136))</f>
        <v>310.15893387072668</v>
      </c>
      <c r="X157" s="38">
        <f>IF('2015 Hourly Load - RC2016'!X137="",0,$P$19+$Q$19*(WLEF!X136))</f>
        <v>269.67511005235315</v>
      </c>
      <c r="Y157" s="38">
        <f>IF('2015 Hourly Load - RC2016'!Y137="",0,$P$19+$Q$19*(WLEF!Y136))</f>
        <v>231.79608427992474</v>
      </c>
      <c r="Z157" s="25">
        <f t="shared" si="1"/>
        <v>6432.3395580944571</v>
      </c>
    </row>
    <row r="158" spans="1:26" x14ac:dyDescent="0.25">
      <c r="A158" s="37">
        <v>42132</v>
      </c>
      <c r="B158" s="38">
        <f>IF('2015 Hourly Load - RC2016'!B138="",0,$P$19+$Q$19*(WLEF!B137))</f>
        <v>201.583812056331</v>
      </c>
      <c r="C158" s="38">
        <f>IF('2015 Hourly Load - RC2016'!C138="",0,$P$19+$Q$19*(WLEF!C137))</f>
        <v>184.28029040509102</v>
      </c>
      <c r="D158" s="38">
        <f>IF('2015 Hourly Load - RC2016'!D138="",0,$P$19+$Q$19*(WLEF!D137))</f>
        <v>173.96368481625711</v>
      </c>
      <c r="E158" s="38">
        <f>IF('2015 Hourly Load - RC2016'!E138="",0,$P$19+$Q$19*(WLEF!E137))</f>
        <v>166.78856556343112</v>
      </c>
      <c r="F158" s="38">
        <f>IF('2015 Hourly Load - RC2016'!F138="",0,$P$19+$Q$19*(WLEF!F137))</f>
        <v>165.14465714810666</v>
      </c>
      <c r="G158" s="38">
        <f>IF('2015 Hourly Load - RC2016'!G138="",0,$P$19+$Q$19*(WLEF!G137))</f>
        <v>172.49487613157066</v>
      </c>
      <c r="H158" s="38">
        <f>IF('2015 Hourly Load - RC2016'!H138="",0,$P$19+$Q$19*(WLEF!H137))</f>
        <v>192.16643108050982</v>
      </c>
      <c r="I158" s="38">
        <f>IF('2015 Hourly Load - RC2016'!I138="",0,$P$19+$Q$19*(WLEF!I137))</f>
        <v>204.46412831395571</v>
      </c>
      <c r="J158" s="38">
        <f>IF('2015 Hourly Load - RC2016'!J138="",0,$P$19+$Q$19*(WLEF!J137))</f>
        <v>225.82826143205835</v>
      </c>
      <c r="K158" s="38">
        <f>IF('2015 Hourly Load - RC2016'!K138="",0,$P$19+$Q$19*(WLEF!K137))</f>
        <v>253.21978056130428</v>
      </c>
      <c r="L158" s="38">
        <f>IF('2015 Hourly Load - RC2016'!L138="",0,$P$19+$Q$19*(WLEF!L137))</f>
        <v>282.97277832280764</v>
      </c>
      <c r="M158" s="38">
        <f>IF('2015 Hourly Load - RC2016'!M138="",0,$P$19+$Q$19*(WLEF!M137))</f>
        <v>308.99863982678477</v>
      </c>
      <c r="N158" s="38">
        <f>IF('2015 Hourly Load - RC2016'!N138="",0,$P$19+$Q$19*(WLEF!N137))</f>
        <v>332.15810964839795</v>
      </c>
      <c r="O158" s="38">
        <f>IF('2015 Hourly Load - RC2016'!O138="",0,$P$19+$Q$19*(WLEF!O137))</f>
        <v>354.89767074336646</v>
      </c>
      <c r="P158" s="38">
        <f>IF('2015 Hourly Load - RC2016'!P138="",0,$P$19+$Q$19*(WLEF!P137))</f>
        <v>373.07011457540619</v>
      </c>
      <c r="Q158" s="38">
        <f>IF('2015 Hourly Load - RC2016'!Q138="",0,$P$19+$Q$19*(WLEF!Q137))</f>
        <v>389.57607309073194</v>
      </c>
      <c r="R158" s="38">
        <f>IF('2015 Hourly Load - RC2016'!R138="",0,$P$19+$Q$19*(WLEF!R137))</f>
        <v>399.77655416332766</v>
      </c>
      <c r="S158" s="38">
        <f>IF('2015 Hourly Load - RC2016'!S138="",0,$P$19+$Q$19*(WLEF!S137))</f>
        <v>396.9426414143694</v>
      </c>
      <c r="T158" s="38">
        <f>IF('2015 Hourly Load - RC2016'!T138="",0,$P$19+$Q$19*(WLEF!T137))</f>
        <v>380.74366434357228</v>
      </c>
      <c r="U158" s="38">
        <f>IF('2015 Hourly Load - RC2016'!U138="",0,$P$19+$Q$19*(WLEF!U137))</f>
        <v>352.33223004557897</v>
      </c>
      <c r="V158" s="38">
        <f>IF('2015 Hourly Load - RC2016'!V138="",0,$P$19+$Q$19*(WLEF!V137))</f>
        <v>341.80778494804986</v>
      </c>
      <c r="W158" s="38">
        <f>IF('2015 Hourly Load - RC2016'!W138="",0,$P$19+$Q$19*(WLEF!W137))</f>
        <v>314.94148617021227</v>
      </c>
      <c r="X158" s="38">
        <f>IF('2015 Hourly Load - RC2016'!X138="",0,$P$19+$Q$19*(WLEF!X137))</f>
        <v>276.68839155406317</v>
      </c>
      <c r="Y158" s="38">
        <f>IF('2015 Hourly Load - RC2016'!Y138="",0,$P$19+$Q$19*(WLEF!Y137))</f>
        <v>239.85763082198741</v>
      </c>
      <c r="Z158" s="25">
        <f t="shared" si="1"/>
        <v>6684.6982571772714</v>
      </c>
    </row>
    <row r="159" spans="1:26" x14ac:dyDescent="0.25">
      <c r="A159" s="37">
        <v>42133</v>
      </c>
      <c r="B159" s="38">
        <f>IF('2015 Hourly Load - RC2016'!B139="",0,$P$19+$Q$19*(WLEF!B138))</f>
        <v>205.72359700415359</v>
      </c>
      <c r="C159" s="38">
        <f>IF('2015 Hourly Load - RC2016'!C139="",0,$P$19+$Q$19*(WLEF!C138))</f>
        <v>186.32717445165366</v>
      </c>
      <c r="D159" s="38">
        <f>IF('2015 Hourly Load - RC2016'!D139="",0,$P$19+$Q$19*(WLEF!D138))</f>
        <v>176.08251501785369</v>
      </c>
      <c r="E159" s="38">
        <f>IF('2015 Hourly Load - RC2016'!E139="",0,$P$19+$Q$19*(WLEF!E138))</f>
        <v>168.60184267561709</v>
      </c>
      <c r="F159" s="38">
        <f>IF('2015 Hourly Load - RC2016'!F139="",0,$P$19+$Q$19*(WLEF!F138))</f>
        <v>166.80542317324722</v>
      </c>
      <c r="G159" s="38">
        <f>IF('2015 Hourly Load - RC2016'!G139="",0,$P$19+$Q$19*(WLEF!G138))</f>
        <v>174.50873523228967</v>
      </c>
      <c r="H159" s="38">
        <f>IF('2015 Hourly Load - RC2016'!H139="",0,$P$19+$Q$19*(WLEF!H138))</f>
        <v>194.29044462598736</v>
      </c>
      <c r="I159" s="38">
        <f>IF('2015 Hourly Load - RC2016'!I139="",0,$P$19+$Q$19*(WLEF!I138))</f>
        <v>206.96904466528053</v>
      </c>
      <c r="J159" s="38">
        <f>IF('2015 Hourly Load - RC2016'!J139="",0,$P$19+$Q$19*(WLEF!J138))</f>
        <v>227.36954299345473</v>
      </c>
      <c r="K159" s="38">
        <f>IF('2015 Hourly Load - RC2016'!K139="",0,$P$19+$Q$19*(WLEF!K138))</f>
        <v>255.1661085753048</v>
      </c>
      <c r="L159" s="38">
        <f>IF('2015 Hourly Load - RC2016'!L139="",0,$P$19+$Q$19*(WLEF!L138))</f>
        <v>284.06459183904832</v>
      </c>
      <c r="M159" s="38">
        <f>IF('2015 Hourly Load - RC2016'!M139="",0,$P$19+$Q$19*(WLEF!M138))</f>
        <v>309.10901653467073</v>
      </c>
      <c r="N159" s="38">
        <f>IF('2015 Hourly Load - RC2016'!N139="",0,$P$19+$Q$19*(WLEF!N138))</f>
        <v>331.72382846532201</v>
      </c>
      <c r="O159" s="38">
        <f>IF('2015 Hourly Load - RC2016'!O139="",0,$P$19+$Q$19*(WLEF!O138))</f>
        <v>352.69367518238187</v>
      </c>
      <c r="P159" s="38">
        <f>IF('2015 Hourly Load - RC2016'!P139="",0,$P$19+$Q$19*(WLEF!P138))</f>
        <v>372.16473453185267</v>
      </c>
      <c r="Q159" s="38">
        <f>IF('2015 Hourly Load - RC2016'!Q139="",0,$P$19+$Q$19*(WLEF!Q138))</f>
        <v>386.94801374071</v>
      </c>
      <c r="R159" s="38">
        <f>IF('2015 Hourly Load - RC2016'!R139="",0,$P$19+$Q$19*(WLEF!R138))</f>
        <v>394.47742964491857</v>
      </c>
      <c r="S159" s="38">
        <f>IF('2015 Hourly Load - RC2016'!S139="",0,$P$19+$Q$19*(WLEF!S138))</f>
        <v>387.01197855264189</v>
      </c>
      <c r="T159" s="38">
        <f>IF('2015 Hourly Load - RC2016'!T139="",0,$P$19+$Q$19*(WLEF!T138))</f>
        <v>364.32591409566044</v>
      </c>
      <c r="U159" s="38">
        <f>IF('2015 Hourly Load - RC2016'!U139="",0,$P$19+$Q$19*(WLEF!U138))</f>
        <v>333.81182028701323</v>
      </c>
      <c r="V159" s="38">
        <f>IF('2015 Hourly Load - RC2016'!V139="",0,$P$19+$Q$19*(WLEF!V138))</f>
        <v>321.52766432977421</v>
      </c>
      <c r="W159" s="38">
        <f>IF('2015 Hourly Load - RC2016'!W139="",0,$P$19+$Q$19*(WLEF!W138))</f>
        <v>297.58533344908972</v>
      </c>
      <c r="X159" s="38">
        <f>IF('2015 Hourly Load - RC2016'!X139="",0,$P$19+$Q$19*(WLEF!X138))</f>
        <v>268.24791154133641</v>
      </c>
      <c r="Y159" s="38">
        <f>IF('2015 Hourly Load - RC2016'!Y139="",0,$P$19+$Q$19*(WLEF!Y138))</f>
        <v>238.15975524182852</v>
      </c>
      <c r="Z159" s="25">
        <f t="shared" si="1"/>
        <v>6603.6960958510908</v>
      </c>
    </row>
    <row r="160" spans="1:26" x14ac:dyDescent="0.25">
      <c r="A160" s="37">
        <v>42134</v>
      </c>
      <c r="B160" s="38">
        <f>IF('2015 Hourly Load - RC2016'!B140="",0,$P$19+$Q$19*(WLEF!B139))</f>
        <v>210.70129129728366</v>
      </c>
      <c r="C160" s="38">
        <f>IF('2015 Hourly Load - RC2016'!C140="",0,$P$19+$Q$19*(WLEF!C139))</f>
        <v>192.76296266926317</v>
      </c>
      <c r="D160" s="38">
        <f>IF('2015 Hourly Load - RC2016'!D140="",0,$P$19+$Q$19*(WLEF!D139))</f>
        <v>181.44875209731839</v>
      </c>
      <c r="E160" s="38">
        <f>IF('2015 Hourly Load - RC2016'!E140="",0,$P$19+$Q$19*(WLEF!E139))</f>
        <v>173.71806141460172</v>
      </c>
      <c r="F160" s="38">
        <f>IF('2015 Hourly Load - RC2016'!F140="",0,$P$19+$Q$19*(WLEF!F139))</f>
        <v>170.10752858744894</v>
      </c>
      <c r="G160" s="38">
        <f>IF('2015 Hourly Load - RC2016'!G140="",0,$P$19+$Q$19*(WLEF!G139))</f>
        <v>171.02062996818188</v>
      </c>
      <c r="H160" s="38">
        <f>IF('2015 Hourly Load - RC2016'!H140="",0,$P$19+$Q$19*(WLEF!H139))</f>
        <v>174.80831825022057</v>
      </c>
      <c r="I160" s="38">
        <f>IF('2015 Hourly Load - RC2016'!I140="",0,$P$19+$Q$19*(WLEF!I139))</f>
        <v>185.05943254073702</v>
      </c>
      <c r="J160" s="38">
        <f>IF('2015 Hourly Load - RC2016'!J140="",0,$P$19+$Q$19*(WLEF!J139))</f>
        <v>215.05814512533317</v>
      </c>
      <c r="K160" s="38">
        <f>IF('2015 Hourly Load - RC2016'!K140="",0,$P$19+$Q$19*(WLEF!K139))</f>
        <v>249.52600641859243</v>
      </c>
      <c r="L160" s="38">
        <f>IF('2015 Hourly Load - RC2016'!L140="",0,$P$19+$Q$19*(WLEF!L139))</f>
        <v>277.04627041607927</v>
      </c>
      <c r="M160" s="38">
        <f>IF('2015 Hourly Load - RC2016'!M140="",0,$P$19+$Q$19*(WLEF!M139))</f>
        <v>299.33659495503633</v>
      </c>
      <c r="N160" s="38">
        <f>IF('2015 Hourly Load - RC2016'!N140="",0,$P$19+$Q$19*(WLEF!N139))</f>
        <v>323.06059550740372</v>
      </c>
      <c r="O160" s="38">
        <f>IF('2015 Hourly Load - RC2016'!O140="",0,$P$19+$Q$19*(WLEF!O139))</f>
        <v>339.12857236826147</v>
      </c>
      <c r="P160" s="38">
        <f>IF('2015 Hourly Load - RC2016'!P140="",0,$P$19+$Q$19*(WLEF!P139))</f>
        <v>349.77890897871066</v>
      </c>
      <c r="Q160" s="38">
        <f>IF('2015 Hourly Load - RC2016'!Q140="",0,$P$19+$Q$19*(WLEF!Q139))</f>
        <v>357.74885878907486</v>
      </c>
      <c r="R160" s="38">
        <f>IF('2015 Hourly Load - RC2016'!R140="",0,$P$19+$Q$19*(WLEF!R139))</f>
        <v>357.29288807966213</v>
      </c>
      <c r="S160" s="38">
        <f>IF('2015 Hourly Load - RC2016'!S140="",0,$P$19+$Q$19*(WLEF!S139))</f>
        <v>351.42967400183886</v>
      </c>
      <c r="T160" s="38">
        <f>IF('2015 Hourly Load - RC2016'!T140="",0,$P$19+$Q$19*(WLEF!T139))</f>
        <v>335.03383134974769</v>
      </c>
      <c r="U160" s="38">
        <f>IF('2015 Hourly Load - RC2016'!U140="",0,$P$19+$Q$19*(WLEF!U139))</f>
        <v>307.20878002222935</v>
      </c>
      <c r="V160" s="38">
        <f>IF('2015 Hourly Load - RC2016'!V140="",0,$P$19+$Q$19*(WLEF!V139))</f>
        <v>309.82711934438134</v>
      </c>
      <c r="W160" s="38">
        <f>IF('2015 Hourly Load - RC2016'!W140="",0,$P$19+$Q$19*(WLEF!W139))</f>
        <v>289.93757207482469</v>
      </c>
      <c r="X160" s="38">
        <f>IF('2015 Hourly Load - RC2016'!X140="",0,$P$19+$Q$19*(WLEF!X139))</f>
        <v>265.0876125187184</v>
      </c>
      <c r="Y160" s="38">
        <f>IF('2015 Hourly Load - RC2016'!Y140="",0,$P$19+$Q$19*(WLEF!Y139))</f>
        <v>237.06334213693998</v>
      </c>
      <c r="Z160" s="25">
        <f t="shared" ref="Z160:Z223" si="2">SUM(B160:Y160)</f>
        <v>6323.1917489118896</v>
      </c>
    </row>
    <row r="161" spans="1:26" x14ac:dyDescent="0.25">
      <c r="A161" s="37">
        <v>42135</v>
      </c>
      <c r="B161" s="38">
        <f>IF('2015 Hourly Load - RC2016'!B141="",0,$P$19+$Q$19*(WLEF!B140))</f>
        <v>211.40850740738654</v>
      </c>
      <c r="C161" s="38">
        <f>IF('2015 Hourly Load - RC2016'!C141="",0,$P$19+$Q$19*(WLEF!C140))</f>
        <v>194.01898837780544</v>
      </c>
      <c r="D161" s="38">
        <f>IF('2015 Hourly Load - RC2016'!D141="",0,$P$19+$Q$19*(WLEF!D140))</f>
        <v>181.99723039788842</v>
      </c>
      <c r="E161" s="38">
        <f>IF('2015 Hourly Load - RC2016'!E141="",0,$P$19+$Q$19*(WLEF!E140))</f>
        <v>174.6144150589891</v>
      </c>
      <c r="F161" s="38">
        <f>IF('2015 Hourly Load - RC2016'!F141="",0,$P$19+$Q$19*(WLEF!F140))</f>
        <v>171.10701483922082</v>
      </c>
      <c r="G161" s="38">
        <f>IF('2015 Hourly Load - RC2016'!G141="",0,$P$19+$Q$19*(WLEF!G140))</f>
        <v>170.21066203356219</v>
      </c>
      <c r="H161" s="38">
        <f>IF('2015 Hourly Load - RC2016'!H141="",0,$P$19+$Q$19*(WLEF!H140))</f>
        <v>171.60887407782707</v>
      </c>
      <c r="I161" s="38">
        <f>IF('2015 Hourly Load - RC2016'!I141="",0,$P$19+$Q$19*(WLEF!I140))</f>
        <v>177.81289049963786</v>
      </c>
      <c r="J161" s="38">
        <f>IF('2015 Hourly Load - RC2016'!J141="",0,$P$19+$Q$19*(WLEF!J140))</f>
        <v>200.96393193570742</v>
      </c>
      <c r="K161" s="38">
        <f>IF('2015 Hourly Load - RC2016'!K141="",0,$P$19+$Q$19*(WLEF!K140))</f>
        <v>232.22219288973582</v>
      </c>
      <c r="L161" s="38">
        <f>IF('2015 Hourly Load - RC2016'!L141="",0,$P$19+$Q$19*(WLEF!L140))</f>
        <v>259.40871328467568</v>
      </c>
      <c r="M161" s="38">
        <f>IF('2015 Hourly Load - RC2016'!M141="",0,$P$19+$Q$19*(WLEF!M140))</f>
        <v>281.7803777410399</v>
      </c>
      <c r="N161" s="38">
        <f>IF('2015 Hourly Load - RC2016'!N141="",0,$P$19+$Q$19*(WLEF!N140))</f>
        <v>302.42515331117227</v>
      </c>
      <c r="O161" s="38">
        <f>IF('2015 Hourly Load - RC2016'!O141="",0,$P$19+$Q$19*(WLEF!O140))</f>
        <v>320.62156885056839</v>
      </c>
      <c r="P161" s="38">
        <f>IF('2015 Hourly Load - RC2016'!P141="",0,$P$19+$Q$19*(WLEF!P140))</f>
        <v>334.42245593898696</v>
      </c>
      <c r="Q161" s="38">
        <f>IF('2015 Hourly Load - RC2016'!Q141="",0,$P$19+$Q$19*(WLEF!Q140))</f>
        <v>341.3946942476847</v>
      </c>
      <c r="R161" s="38">
        <f>IF('2015 Hourly Load - RC2016'!R141="",0,$P$19+$Q$19*(WLEF!R140))</f>
        <v>344.02636935749155</v>
      </c>
      <c r="S161" s="38">
        <f>IF('2015 Hourly Load - RC2016'!S141="",0,$P$19+$Q$19*(WLEF!S140))</f>
        <v>336.81392667380749</v>
      </c>
      <c r="T161" s="38">
        <f>IF('2015 Hourly Load - RC2016'!T141="",0,$P$19+$Q$19*(WLEF!T140))</f>
        <v>322.06647124874354</v>
      </c>
      <c r="U161" s="38">
        <f>IF('2015 Hourly Load - RC2016'!U141="",0,$P$19+$Q$19*(WLEF!U140))</f>
        <v>301.50172298547261</v>
      </c>
      <c r="V161" s="38">
        <f>IF('2015 Hourly Load - RC2016'!V141="",0,$P$19+$Q$19*(WLEF!V140))</f>
        <v>301.88172415787778</v>
      </c>
      <c r="W161" s="38">
        <f>IF('2015 Hourly Load - RC2016'!W141="",0,$P$19+$Q$19*(WLEF!W140))</f>
        <v>288.32989422675365</v>
      </c>
      <c r="X161" s="38">
        <f>IF('2015 Hourly Load - RC2016'!X141="",0,$P$19+$Q$19*(WLEF!X140))</f>
        <v>259.26240208079662</v>
      </c>
      <c r="Y161" s="38">
        <f>IF('2015 Hourly Load - RC2016'!Y141="",0,$P$19+$Q$19*(WLEF!Y140))</f>
        <v>225.4990561909579</v>
      </c>
      <c r="Z161" s="25">
        <f t="shared" si="2"/>
        <v>6105.39923781379</v>
      </c>
    </row>
    <row r="162" spans="1:26" x14ac:dyDescent="0.25">
      <c r="A162" s="37">
        <v>42136</v>
      </c>
      <c r="B162" s="38">
        <f>IF('2015 Hourly Load - RC2016'!B142="",0,$P$19+$Q$19*(WLEF!B141))</f>
        <v>197.25884669662361</v>
      </c>
      <c r="C162" s="38">
        <f>IF('2015 Hourly Load - RC2016'!C142="",0,$P$19+$Q$19*(WLEF!C141))</f>
        <v>180.48346333422916</v>
      </c>
      <c r="D162" s="38">
        <f>IF('2015 Hourly Load - RC2016'!D142="",0,$P$19+$Q$19*(WLEF!D141))</f>
        <v>170.70999166615795</v>
      </c>
      <c r="E162" s="38">
        <f>IF('2015 Hourly Load - RC2016'!E142="",0,$P$19+$Q$19*(WLEF!E141))</f>
        <v>165.78017872181056</v>
      </c>
      <c r="F162" s="38">
        <f>IF('2015 Hourly Load - RC2016'!F142="",0,$P$19+$Q$19*(WLEF!F141))</f>
        <v>165.36179983646656</v>
      </c>
      <c r="G162" s="38">
        <f>IF('2015 Hourly Load - RC2016'!G142="",0,$P$19+$Q$19*(WLEF!G141))</f>
        <v>174.03392331948822</v>
      </c>
      <c r="H162" s="38">
        <f>IF('2015 Hourly Load - RC2016'!H142="",0,$P$19+$Q$19*(WLEF!H141))</f>
        <v>194.17406597492783</v>
      </c>
      <c r="I162" s="38">
        <f>IF('2015 Hourly Load - RC2016'!I142="",0,$P$19+$Q$19*(WLEF!I141))</f>
        <v>206.92811134573896</v>
      </c>
      <c r="J162" s="38">
        <f>IF('2015 Hourly Load - RC2016'!J142="",0,$P$19+$Q$19*(WLEF!J141))</f>
        <v>225.74043646369847</v>
      </c>
      <c r="K162" s="38">
        <f>IF('2015 Hourly Load - RC2016'!K142="",0,$P$19+$Q$19*(WLEF!K141))</f>
        <v>254.70857447543989</v>
      </c>
      <c r="L162" s="38">
        <f>IF('2015 Hourly Load - RC2016'!L142="",0,$P$19+$Q$19*(WLEF!L141))</f>
        <v>286.361796168453</v>
      </c>
      <c r="M162" s="38">
        <f>IF('2015 Hourly Load - RC2016'!M142="",0,$P$19+$Q$19*(WLEF!M141))</f>
        <v>313.43464281265938</v>
      </c>
      <c r="N162" s="38">
        <f>IF('2015 Hourly Load - RC2016'!N142="",0,$P$19+$Q$19*(WLEF!N141))</f>
        <v>336.69700788141142</v>
      </c>
      <c r="O162" s="38">
        <f>IF('2015 Hourly Load - RC2016'!O142="",0,$P$19+$Q$19*(WLEF!O141))</f>
        <v>355.59393221683018</v>
      </c>
      <c r="P162" s="38">
        <f>IF('2015 Hourly Load - RC2016'!P142="",0,$P$19+$Q$19*(WLEF!P141))</f>
        <v>369.76764012053985</v>
      </c>
      <c r="Q162" s="38">
        <f>IF('2015 Hourly Load - RC2016'!Q142="",0,$P$19+$Q$19*(WLEF!Q141))</f>
        <v>382.39192072890944</v>
      </c>
      <c r="R162" s="38">
        <f>IF('2015 Hourly Load - RC2016'!R142="",0,$P$19+$Q$19*(WLEF!R141))</f>
        <v>387.13992830599619</v>
      </c>
      <c r="S162" s="38">
        <f>IF('2015 Hourly Load - RC2016'!S142="",0,$P$19+$Q$19*(WLEF!S141))</f>
        <v>383.18596623630651</v>
      </c>
      <c r="T162" s="38">
        <f>IF('2015 Hourly Load - RC2016'!T142="",0,$P$19+$Q$19*(WLEF!T141))</f>
        <v>370.0473066847818</v>
      </c>
      <c r="U162" s="38">
        <f>IF('2015 Hourly Load - RC2016'!U142="",0,$P$19+$Q$19*(WLEF!U141))</f>
        <v>350.73873677869165</v>
      </c>
      <c r="V162" s="38">
        <f>IF('2015 Hourly Load - RC2016'!V142="",0,$P$19+$Q$19*(WLEF!V141))</f>
        <v>345.48094062108106</v>
      </c>
      <c r="W162" s="38">
        <f>IF('2015 Hourly Load - RC2016'!W142="",0,$P$19+$Q$19*(WLEF!W141))</f>
        <v>316.34107289095311</v>
      </c>
      <c r="X162" s="38">
        <f>IF('2015 Hourly Load - RC2016'!X142="",0,$P$19+$Q$19*(WLEF!X141))</f>
        <v>276.45850018819664</v>
      </c>
      <c r="Y162" s="38">
        <f>IF('2015 Hourly Load - RC2016'!Y142="",0,$P$19+$Q$19*(WLEF!Y141))</f>
        <v>239.71962303306339</v>
      </c>
      <c r="Z162" s="25">
        <f t="shared" si="2"/>
        <v>6648.5384065024546</v>
      </c>
    </row>
    <row r="163" spans="1:26" x14ac:dyDescent="0.25">
      <c r="A163" s="37">
        <v>42137</v>
      </c>
      <c r="B163" s="38">
        <f>IF('2015 Hourly Load - RC2016'!B143="",0,$P$19+$Q$19*(WLEF!B142))</f>
        <v>210.53516931954243</v>
      </c>
      <c r="C163" s="38">
        <f>IF('2015 Hourly Load - RC2016'!C143="",0,$P$19+$Q$19*(WLEF!C142))</f>
        <v>193.41907671205536</v>
      </c>
      <c r="D163" s="38">
        <f>IF('2015 Hourly Load - RC2016'!D143="",0,$P$19+$Q$19*(WLEF!D142))</f>
        <v>182.01553900849973</v>
      </c>
      <c r="E163" s="38">
        <f>IF('2015 Hourly Load - RC2016'!E143="",0,$P$19+$Q$19*(WLEF!E142))</f>
        <v>175.32049049794665</v>
      </c>
      <c r="F163" s="38">
        <f>IF('2015 Hourly Load - RC2016'!F143="",0,$P$19+$Q$19*(WLEF!F142))</f>
        <v>173.8934731523471</v>
      </c>
      <c r="G163" s="38">
        <f>IF('2015 Hourly Load - RC2016'!G143="",0,$P$19+$Q$19*(WLEF!G142))</f>
        <v>182.51050557396462</v>
      </c>
      <c r="H163" s="38">
        <f>IF('2015 Hourly Load - RC2016'!H143="",0,$P$19+$Q$19*(WLEF!H142))</f>
        <v>203.07004281530479</v>
      </c>
      <c r="I163" s="38">
        <f>IF('2015 Hourly Load - RC2016'!I143="",0,$P$19+$Q$19*(WLEF!I142))</f>
        <v>215.65018699890931</v>
      </c>
      <c r="J163" s="38">
        <f>IF('2015 Hourly Load - RC2016'!J143="",0,$P$19+$Q$19*(WLEF!J142))</f>
        <v>234.09071538942214</v>
      </c>
      <c r="K163" s="38">
        <f>IF('2015 Hourly Load - RC2016'!K143="",0,$P$19+$Q$19*(WLEF!K142))</f>
        <v>263.35728148955974</v>
      </c>
      <c r="L163" s="38">
        <f>IF('2015 Hourly Load - RC2016'!L143="",0,$P$19+$Q$19*(WLEF!L142))</f>
        <v>292.95881741372574</v>
      </c>
      <c r="M163" s="38">
        <f>IF('2015 Hourly Load - RC2016'!M143="",0,$P$19+$Q$19*(WLEF!M142))</f>
        <v>316.70565235721926</v>
      </c>
      <c r="N163" s="38">
        <f>IF('2015 Hourly Load - RC2016'!N143="",0,$P$19+$Q$19*(WLEF!N142))</f>
        <v>339.24604807656965</v>
      </c>
      <c r="O163" s="38">
        <f>IF('2015 Hourly Load - RC2016'!O143="",0,$P$19+$Q$19*(WLEF!O142))</f>
        <v>354.62546215546587</v>
      </c>
      <c r="P163" s="38">
        <f>IF('2015 Hourly Load - RC2016'!P143="",0,$P$19+$Q$19*(WLEF!P142))</f>
        <v>366.23695762847507</v>
      </c>
      <c r="Q163" s="38">
        <f>IF('2015 Hourly Load - RC2016'!Q143="",0,$P$19+$Q$19*(WLEF!Q142))</f>
        <v>376.04589494314939</v>
      </c>
      <c r="R163" s="38">
        <f>IF('2015 Hourly Load - RC2016'!R143="",0,$P$19+$Q$19*(WLEF!R142))</f>
        <v>381.15530320441349</v>
      </c>
      <c r="S163" s="38">
        <f>IF('2015 Hourly Load - RC2016'!S143="",0,$P$19+$Q$19*(WLEF!S142))</f>
        <v>375.480900395378</v>
      </c>
      <c r="T163" s="38">
        <f>IF('2015 Hourly Load - RC2016'!T143="",0,$P$19+$Q$19*(WLEF!T142))</f>
        <v>359.14952243757335</v>
      </c>
      <c r="U163" s="38">
        <f>IF('2015 Hourly Load - RC2016'!U143="",0,$P$19+$Q$19*(WLEF!U142))</f>
        <v>337.63310972156961</v>
      </c>
      <c r="V163" s="38">
        <f>IF('2015 Hourly Load - RC2016'!V143="",0,$P$19+$Q$19*(WLEF!V142))</f>
        <v>334.36426829091471</v>
      </c>
      <c r="W163" s="38">
        <f>IF('2015 Hourly Load - RC2016'!W143="",0,$P$19+$Q$19*(WLEF!W142))</f>
        <v>311.98823154140302</v>
      </c>
      <c r="X163" s="38">
        <f>IF('2015 Hourly Load - RC2016'!X143="",0,$P$19+$Q$19*(WLEF!X142))</f>
        <v>274.57343376325923</v>
      </c>
      <c r="Y163" s="38">
        <f>IF('2015 Hourly Load - RC2016'!Y143="",0,$P$19+$Q$19*(WLEF!Y142))</f>
        <v>236.67595595759758</v>
      </c>
      <c r="Z163" s="25">
        <f t="shared" si="2"/>
        <v>6690.7020388442652</v>
      </c>
    </row>
    <row r="164" spans="1:26" x14ac:dyDescent="0.25">
      <c r="A164" s="37">
        <v>42138</v>
      </c>
      <c r="B164" s="38">
        <f>IF('2015 Hourly Load - RC2016'!B144="",0,$P$19+$Q$19*(WLEF!B143))</f>
        <v>210.28618764783857</v>
      </c>
      <c r="C164" s="38">
        <f>IF('2015 Hourly Load - RC2016'!C144="",0,$P$19+$Q$19*(WLEF!C143))</f>
        <v>193.28383588938749</v>
      </c>
      <c r="D164" s="38">
        <f>IF('2015 Hourly Load - RC2016'!D144="",0,$P$19+$Q$19*(WLEF!D143))</f>
        <v>181.32099105794026</v>
      </c>
      <c r="E164" s="38">
        <f>IF('2015 Hourly Load - RC2016'!E144="",0,$P$19+$Q$19*(WLEF!E143))</f>
        <v>174.66727761801599</v>
      </c>
      <c r="F164" s="38">
        <f>IF('2015 Hourly Load - RC2016'!F144="",0,$P$19+$Q$19*(WLEF!F143))</f>
        <v>173.42024643694612</v>
      </c>
      <c r="G164" s="38">
        <f>IF('2015 Hourly Load - RC2016'!G144="",0,$P$19+$Q$19*(WLEF!G143))</f>
        <v>176.88330390466862</v>
      </c>
      <c r="H164" s="38">
        <f>IF('2015 Hourly Load - RC2016'!H144="",0,$P$19+$Q$19*(WLEF!H143))</f>
        <v>204.82911624113933</v>
      </c>
      <c r="I164" s="38">
        <f>IF('2015 Hourly Load - RC2016'!I144="",0,$P$19+$Q$19*(WLEF!I143))</f>
        <v>214.97367507210657</v>
      </c>
      <c r="J164" s="38">
        <f>IF('2015 Hourly Load - RC2016'!J144="",0,$P$19+$Q$19*(WLEF!J143))</f>
        <v>235.40328903126522</v>
      </c>
      <c r="K164" s="38">
        <f>IF('2015 Hourly Load - RC2016'!K144="",0,$P$19+$Q$19*(WLEF!K143))</f>
        <v>267.77338982869401</v>
      </c>
      <c r="L164" s="38">
        <f>IF('2015 Hourly Load - RC2016'!L144="",0,$P$19+$Q$19*(WLEF!L143))</f>
        <v>297.71979425398899</v>
      </c>
      <c r="M164" s="38">
        <f>IF('2015 Hourly Load - RC2016'!M144="",0,$P$19+$Q$19*(WLEF!M143))</f>
        <v>327.31571908259446</v>
      </c>
      <c r="N164" s="38">
        <f>IF('2015 Hourly Load - RC2016'!N144="",0,$P$19+$Q$19*(WLEF!N143))</f>
        <v>349.41941640251548</v>
      </c>
      <c r="O164" s="38">
        <f>IF('2015 Hourly Load - RC2016'!O144="",0,$P$19+$Q$19*(WLEF!O143))</f>
        <v>363.83378830458463</v>
      </c>
      <c r="P164" s="38">
        <f>IF('2015 Hourly Load - RC2016'!P144="",0,$P$19+$Q$19*(WLEF!P143))</f>
        <v>374.19599725482578</v>
      </c>
      <c r="Q164" s="38">
        <f>IF('2015 Hourly Load - RC2016'!Q144="",0,$P$19+$Q$19*(WLEF!Q143))</f>
        <v>373.88303399661442</v>
      </c>
      <c r="R164" s="38">
        <f>IF('2015 Hourly Load - RC2016'!R144="",0,$P$19+$Q$19*(WLEF!R143))</f>
        <v>370.8559955580069</v>
      </c>
      <c r="S164" s="38">
        <f>IF('2015 Hourly Load - RC2016'!S144="",0,$P$19+$Q$19*(WLEF!S143))</f>
        <v>364.35668621599194</v>
      </c>
      <c r="T164" s="38">
        <f>IF('2015 Hourly Load - RC2016'!T144="",0,$P$19+$Q$19*(WLEF!T143))</f>
        <v>347.05878656378667</v>
      </c>
      <c r="U164" s="38">
        <f>IF('2015 Hourly Load - RC2016'!U144="",0,$P$19+$Q$19*(WLEF!U143))</f>
        <v>327.22967809035669</v>
      </c>
      <c r="V164" s="38">
        <f>IF('2015 Hourly Load - RC2016'!V144="",0,$P$19+$Q$19*(WLEF!V143))</f>
        <v>328.63690479158481</v>
      </c>
      <c r="W164" s="38">
        <f>IF('2015 Hourly Load - RC2016'!W144="",0,$P$19+$Q$19*(WLEF!W143))</f>
        <v>305.61765784161241</v>
      </c>
      <c r="X164" s="38">
        <f>IF('2015 Hourly Load - RC2016'!X144="",0,$P$19+$Q$19*(WLEF!X143))</f>
        <v>271.10775862300397</v>
      </c>
      <c r="Y164" s="38">
        <f>IF('2015 Hourly Load - RC2016'!Y144="",0,$P$19+$Q$19*(WLEF!Y143))</f>
        <v>234.22623718623242</v>
      </c>
      <c r="Z164" s="25">
        <f t="shared" si="2"/>
        <v>6668.298766893703</v>
      </c>
    </row>
    <row r="165" spans="1:26" x14ac:dyDescent="0.25">
      <c r="A165" s="37">
        <v>42139</v>
      </c>
      <c r="B165" s="38">
        <f>IF('2015 Hourly Load - RC2016'!B145="",0,$P$19+$Q$19*(WLEF!B144))</f>
        <v>205.49967235485167</v>
      </c>
      <c r="C165" s="38">
        <f>IF('2015 Hourly Load - RC2016'!C145="",0,$P$19+$Q$19*(WLEF!C144))</f>
        <v>188.20559143479682</v>
      </c>
      <c r="D165" s="38">
        <f>IF('2015 Hourly Load - RC2016'!D145="",0,$P$19+$Q$19*(WLEF!D144))</f>
        <v>177.27603698000473</v>
      </c>
      <c r="E165" s="38">
        <f>IF('2015 Hourly Load - RC2016'!E145="",0,$P$19+$Q$19*(WLEF!E144))</f>
        <v>171.52224597544097</v>
      </c>
      <c r="F165" s="38">
        <f>IF('2015 Hourly Load - RC2016'!F145="",0,$P$19+$Q$19*(WLEF!F144))</f>
        <v>171.31450963038611</v>
      </c>
      <c r="G165" s="38">
        <f>IF('2015 Hourly Load - RC2016'!G145="",0,$P$19+$Q$19*(WLEF!G144))</f>
        <v>179.70376679885737</v>
      </c>
      <c r="H165" s="38">
        <f>IF('2015 Hourly Load - RC2016'!H145="",0,$P$19+$Q$19*(WLEF!H144))</f>
        <v>200.32574655938765</v>
      </c>
      <c r="I165" s="38">
        <f>IF('2015 Hourly Load - RC2016'!I145="",0,$P$19+$Q$19*(WLEF!I144))</f>
        <v>212.53571863319877</v>
      </c>
      <c r="J165" s="38">
        <f>IF('2015 Hourly Load - RC2016'!J145="",0,$P$19+$Q$19*(WLEF!J144))</f>
        <v>229.47442932902845</v>
      </c>
      <c r="K165" s="38">
        <f>IF('2015 Hourly Load - RC2016'!K145="",0,$P$19+$Q$19*(WLEF!K144))</f>
        <v>259.57948601352041</v>
      </c>
      <c r="L165" s="38">
        <f>IF('2015 Hourly Load - RC2016'!L145="",0,$P$19+$Q$19*(WLEF!L144))</f>
        <v>288.17209914837326</v>
      </c>
      <c r="M165" s="38">
        <f>IF('2015 Hourly Load - RC2016'!M145="",0,$P$19+$Q$19*(WLEF!M144))</f>
        <v>303.86848560906515</v>
      </c>
      <c r="N165" s="38">
        <f>IF('2015 Hourly Load - RC2016'!N145="",0,$P$19+$Q$19*(WLEF!N144))</f>
        <v>309.82711934438134</v>
      </c>
      <c r="O165" s="38">
        <f>IF('2015 Hourly Load - RC2016'!O145="",0,$P$19+$Q$19*(WLEF!O144))</f>
        <v>308.64010088521621</v>
      </c>
      <c r="P165" s="38">
        <f>IF('2015 Hourly Load - RC2016'!P145="",0,$P$19+$Q$19*(WLEF!P144))</f>
        <v>299.14765703820223</v>
      </c>
      <c r="Q165" s="38">
        <f>IF('2015 Hourly Load - RC2016'!Q145="",0,$P$19+$Q$19*(WLEF!Q144))</f>
        <v>288.32989422675365</v>
      </c>
      <c r="R165" s="38">
        <f>IF('2015 Hourly Load - RC2016'!R145="",0,$P$19+$Q$19*(WLEF!R144))</f>
        <v>285.4204606606869</v>
      </c>
      <c r="S165" s="38">
        <f>IF('2015 Hourly Load - RC2016'!S145="",0,$P$19+$Q$19*(WLEF!S144))</f>
        <v>285.00278714624972</v>
      </c>
      <c r="T165" s="38">
        <f>IF('2015 Hourly Load - RC2016'!T145="",0,$P$19+$Q$19*(WLEF!T144))</f>
        <v>279.48341915916876</v>
      </c>
      <c r="U165" s="38">
        <f>IF('2015 Hourly Load - RC2016'!U145="",0,$P$19+$Q$19*(WLEF!U144))</f>
        <v>270.57930664959343</v>
      </c>
      <c r="V165" s="38">
        <f>IF('2015 Hourly Load - RC2016'!V145="",0,$P$19+$Q$19*(WLEF!V144))</f>
        <v>270.57930664959343</v>
      </c>
      <c r="W165" s="38">
        <f>IF('2015 Hourly Load - RC2016'!W145="",0,$P$19+$Q$19*(WLEF!W144))</f>
        <v>256.78435105113061</v>
      </c>
      <c r="X165" s="38">
        <f>IF('2015 Hourly Load - RC2016'!X145="",0,$P$19+$Q$19*(WLEF!X144))</f>
        <v>229.69687697694292</v>
      </c>
      <c r="Y165" s="38">
        <f>IF('2015 Hourly Load - RC2016'!Y145="",0,$P$19+$Q$19*(WLEF!Y144))</f>
        <v>202.20530421367613</v>
      </c>
      <c r="Z165" s="25">
        <f t="shared" si="2"/>
        <v>5873.1743724685066</v>
      </c>
    </row>
    <row r="166" spans="1:26" x14ac:dyDescent="0.25">
      <c r="A166" s="37">
        <v>42140</v>
      </c>
      <c r="B166" s="38">
        <f>IF('2015 Hourly Load - RC2016'!B146="",0,$P$19+$Q$19*(WLEF!B145))</f>
        <v>179.50480775052006</v>
      </c>
      <c r="C166" s="38">
        <f>IF('2015 Hourly Load - RC2016'!C146="",0,$P$19+$Q$19*(WLEF!C145))</f>
        <v>166.28361728671581</v>
      </c>
      <c r="D166" s="38">
        <f>IF('2015 Hourly Load - RC2016'!D146="",0,$P$19+$Q$19*(WLEF!D145))</f>
        <v>158.26582219290668</v>
      </c>
      <c r="E166" s="38">
        <f>IF('2015 Hourly Load - RC2016'!E146="",0,$P$19+$Q$19*(WLEF!E145))</f>
        <v>153.39071113980799</v>
      </c>
      <c r="F166" s="38">
        <f>IF('2015 Hourly Load - RC2016'!F146="",0,$P$19+$Q$19*(WLEF!F145))</f>
        <v>152.66565442975497</v>
      </c>
      <c r="G166" s="38">
        <f>IF('2015 Hourly Load - RC2016'!G146="",0,$P$19+$Q$19*(WLEF!G145))</f>
        <v>161.26826658740066</v>
      </c>
      <c r="H166" s="38">
        <f>IF('2015 Hourly Load - RC2016'!H146="",0,$P$19+$Q$19*(WLEF!H145))</f>
        <v>180.59250478589217</v>
      </c>
      <c r="I166" s="38">
        <f>IF('2015 Hourly Load - RC2016'!I146="",0,$P$19+$Q$19*(WLEF!I145))</f>
        <v>189.72040271579132</v>
      </c>
      <c r="J166" s="38">
        <f>IF('2015 Hourly Load - RC2016'!J146="",0,$P$19+$Q$19*(WLEF!J145))</f>
        <v>196.76795970796087</v>
      </c>
      <c r="K166" s="38">
        <f>IF('2015 Hourly Load - RC2016'!K146="",0,$P$19+$Q$19*(WLEF!K145))</f>
        <v>210.03744753002431</v>
      </c>
      <c r="L166" s="38">
        <f>IF('2015 Hourly Load - RC2016'!L146="",0,$P$19+$Q$19*(WLEF!L145))</f>
        <v>221.90270878371757</v>
      </c>
      <c r="M166" s="38">
        <f>IF('2015 Hourly Load - RC2016'!M146="",0,$P$19+$Q$19*(WLEF!M145))</f>
        <v>230.58834502616742</v>
      </c>
      <c r="N166" s="38">
        <f>IF('2015 Hourly Load - RC2016'!N146="",0,$P$19+$Q$19*(WLEF!N145))</f>
        <v>234.54268955618238</v>
      </c>
      <c r="O166" s="38">
        <f>IF('2015 Hourly Load - RC2016'!O146="",0,$P$19+$Q$19*(WLEF!O145))</f>
        <v>237.26862520030363</v>
      </c>
      <c r="P166" s="38">
        <f>IF('2015 Hourly Load - RC2016'!P146="",0,$P$19+$Q$19*(WLEF!P145))</f>
        <v>242.97877127516932</v>
      </c>
      <c r="Q166" s="38">
        <f>IF('2015 Hourly Load - RC2016'!Q146="",0,$P$19+$Q$19*(WLEF!Q145))</f>
        <v>246.2947391987019</v>
      </c>
      <c r="R166" s="38">
        <f>IF('2015 Hourly Load - RC2016'!R146="",0,$P$19+$Q$19*(WLEF!R145))</f>
        <v>250.04782991842831</v>
      </c>
      <c r="S166" s="38">
        <f>IF('2015 Hourly Load - RC2016'!S146="",0,$P$19+$Q$19*(WLEF!S145))</f>
        <v>246.13048339250355</v>
      </c>
      <c r="T166" s="38">
        <f>IF('2015 Hourly Load - RC2016'!T146="",0,$P$19+$Q$19*(WLEF!T145))</f>
        <v>236.08442067620655</v>
      </c>
      <c r="U166" s="38">
        <f>IF('2015 Hourly Load - RC2016'!U146="",0,$P$19+$Q$19*(WLEF!U145))</f>
        <v>223.48818715835148</v>
      </c>
      <c r="V166" s="38">
        <f>IF('2015 Hourly Load - RC2016'!V146="",0,$P$19+$Q$19*(WLEF!V145))</f>
        <v>218.39479526193389</v>
      </c>
      <c r="W166" s="38">
        <f>IF('2015 Hourly Load - RC2016'!W146="",0,$P$19+$Q$19*(WLEF!W145))</f>
        <v>207.66593770151823</v>
      </c>
      <c r="X166" s="38">
        <f>IF('2015 Hourly Load - RC2016'!X146="",0,$P$19+$Q$19*(WLEF!X145))</f>
        <v>190.44369893412818</v>
      </c>
      <c r="Y166" s="38">
        <f>IF('2015 Hourly Load - RC2016'!Y146="",0,$P$19+$Q$19*(WLEF!Y145))</f>
        <v>170.27945121345567</v>
      </c>
      <c r="Z166" s="25">
        <f t="shared" si="2"/>
        <v>4904.6078774235439</v>
      </c>
    </row>
    <row r="167" spans="1:26" x14ac:dyDescent="0.25">
      <c r="A167" s="37">
        <v>42141</v>
      </c>
      <c r="B167" s="38">
        <f>IF('2015 Hourly Load - RC2016'!B147="",0,$P$19+$Q$19*(WLEF!B146))</f>
        <v>152.89665291761546</v>
      </c>
      <c r="C167" s="38">
        <f>IF('2015 Hourly Load - RC2016'!C147="",0,$P$19+$Q$19*(WLEF!C146))</f>
        <v>142.4477236048221</v>
      </c>
      <c r="D167" s="38">
        <f>IF('2015 Hourly Load - RC2016'!D147="",0,$P$19+$Q$19*(WLEF!D146))</f>
        <v>135.71669614565059</v>
      </c>
      <c r="E167" s="38">
        <f>IF('2015 Hourly Load - RC2016'!E147="",0,$P$19+$Q$19*(WLEF!E146))</f>
        <v>132.09156356656644</v>
      </c>
      <c r="F167" s="38">
        <f>IF('2015 Hourly Load - RC2016'!F147="",0,$P$19+$Q$19*(WLEF!F146))</f>
        <v>131.02235462976523</v>
      </c>
      <c r="G167" s="38">
        <f>IF('2015 Hourly Load - RC2016'!G147="",0,$P$19+$Q$19*(WLEF!G146))</f>
        <v>132.23413320134301</v>
      </c>
      <c r="H167" s="38">
        <f>IF('2015 Hourly Load - RC2016'!H147="",0,$P$19+$Q$19*(WLEF!H146))</f>
        <v>136.16023689449446</v>
      </c>
      <c r="I167" s="38">
        <f>IF('2015 Hourly Load - RC2016'!I147="",0,$P$19+$Q$19*(WLEF!I146))</f>
        <v>144.0087446481341</v>
      </c>
      <c r="J167" s="38">
        <f>IF('2015 Hourly Load - RC2016'!J147="",0,$P$19+$Q$19*(WLEF!J146))</f>
        <v>162.29838069815332</v>
      </c>
      <c r="K167" s="38">
        <f>IF('2015 Hourly Load - RC2016'!K147="",0,$P$19+$Q$19*(WLEF!K146))</f>
        <v>183.7440382539956</v>
      </c>
      <c r="L167" s="38">
        <f>IF('2015 Hourly Load - RC2016'!L147="",0,$P$19+$Q$19*(WLEF!L146))</f>
        <v>202.96933245664655</v>
      </c>
      <c r="M167" s="38">
        <f>IF('2015 Hourly Load - RC2016'!M147="",0,$P$19+$Q$19*(WLEF!M146))</f>
        <v>218.71574741180638</v>
      </c>
      <c r="N167" s="38">
        <f>IF('2015 Hourly Load - RC2016'!N147="",0,$P$19+$Q$19*(WLEF!N146))</f>
        <v>230.76696070786517</v>
      </c>
      <c r="O167" s="38">
        <f>IF('2015 Hourly Load - RC2016'!O147="",0,$P$19+$Q$19*(WLEF!O146))</f>
        <v>242.21300266997349</v>
      </c>
      <c r="P167" s="38">
        <f>IF('2015 Hourly Load - RC2016'!P147="",0,$P$19+$Q$19*(WLEF!P146))</f>
        <v>253.57938133351257</v>
      </c>
      <c r="Q167" s="38">
        <f>IF('2015 Hourly Load - RC2016'!Q147="",0,$P$19+$Q$19*(WLEF!Q146))</f>
        <v>262.79053819227516</v>
      </c>
      <c r="R167" s="38">
        <f>IF('2015 Hourly Load - RC2016'!R147="",0,$P$19+$Q$19*(WLEF!R146))</f>
        <v>268.69801702036733</v>
      </c>
      <c r="S167" s="38">
        <f>IF('2015 Hourly Load - RC2016'!S147="",0,$P$19+$Q$19*(WLEF!S146))</f>
        <v>267.57377237826171</v>
      </c>
      <c r="T167" s="38">
        <f>IF('2015 Hourly Load - RC2016'!T147="",0,$P$19+$Q$19*(WLEF!T146))</f>
        <v>256.76014282225736</v>
      </c>
      <c r="U167" s="38">
        <f>IF('2015 Hourly Load - RC2016'!U147="",0,$P$19+$Q$19*(WLEF!U146))</f>
        <v>238.9387195669724</v>
      </c>
      <c r="V167" s="38">
        <f>IF('2015 Hourly Load - RC2016'!V147="",0,$P$19+$Q$19*(WLEF!V146))</f>
        <v>233.77473270759083</v>
      </c>
      <c r="W167" s="38">
        <f>IF('2015 Hourly Load - RC2016'!W147="",0,$P$19+$Q$19*(WLEF!W146))</f>
        <v>223.96775550208321</v>
      </c>
      <c r="X167" s="38">
        <f>IF('2015 Hourly Load - RC2016'!X147="",0,$P$19+$Q$19*(WLEF!X146))</f>
        <v>204.14015086936178</v>
      </c>
      <c r="Y167" s="38">
        <f>IF('2015 Hourly Load - RC2016'!Y147="",0,$P$19+$Q$19*(WLEF!Y146))</f>
        <v>183.7440382539956</v>
      </c>
      <c r="Z167" s="25">
        <f t="shared" si="2"/>
        <v>4741.2528164535097</v>
      </c>
    </row>
    <row r="168" spans="1:26" x14ac:dyDescent="0.25">
      <c r="A168" s="37">
        <v>42142</v>
      </c>
      <c r="B168" s="38">
        <f>IF('2015 Hourly Load - RC2016'!B148="",0,$P$19+$Q$19*(WLEF!B147))</f>
        <v>165.64618341138595</v>
      </c>
      <c r="C168" s="38">
        <f>IF('2015 Hourly Load - RC2016'!C148="",0,$P$19+$Q$19*(WLEF!C147))</f>
        <v>153.12802883342846</v>
      </c>
      <c r="D168" s="38">
        <f>IF('2015 Hourly Load - RC2016'!D148="",0,$P$19+$Q$19*(WLEF!D147))</f>
        <v>145.02174449806299</v>
      </c>
      <c r="E168" s="38">
        <f>IF('2015 Hourly Load - RC2016'!E148="",0,$P$19+$Q$19*(WLEF!E147))</f>
        <v>139.78823792601764</v>
      </c>
      <c r="F168" s="38">
        <f>IF('2015 Hourly Load - RC2016'!F148="",0,$P$19+$Q$19*(WLEF!F147))</f>
        <v>137.50181964876657</v>
      </c>
      <c r="G168" s="38">
        <f>IF('2015 Hourly Load - RC2016'!G148="",0,$P$19+$Q$19*(WLEF!G147))</f>
        <v>137.96635797270108</v>
      </c>
      <c r="H168" s="38">
        <f>IF('2015 Hourly Load - RC2016'!H148="",0,$P$19+$Q$19*(WLEF!H147))</f>
        <v>139.35774611958479</v>
      </c>
      <c r="I168" s="38">
        <f>IF('2015 Hourly Load - RC2016'!I148="",0,$P$19+$Q$19*(WLEF!I147))</f>
        <v>145.85268736209613</v>
      </c>
      <c r="J168" s="38">
        <f>IF('2015 Hourly Load - RC2016'!J148="",0,$P$19+$Q$19*(WLEF!J147))</f>
        <v>165.72991789946957</v>
      </c>
      <c r="K168" s="38">
        <f>IF('2015 Hourly Load - RC2016'!K148="",0,$P$19+$Q$19*(WLEF!K147))</f>
        <v>191.7824274943506</v>
      </c>
      <c r="L168" s="38">
        <f>IF('2015 Hourly Load - RC2016'!L148="",0,$P$19+$Q$19*(WLEF!L147))</f>
        <v>214.97367507210657</v>
      </c>
      <c r="M168" s="38">
        <f>IF('2015 Hourly Load - RC2016'!M148="",0,$P$19+$Q$19*(WLEF!M147))</f>
        <v>233.88754592259244</v>
      </c>
      <c r="N168" s="38">
        <f>IF('2015 Hourly Load - RC2016'!N148="",0,$P$19+$Q$19*(WLEF!N147))</f>
        <v>250.45161324548479</v>
      </c>
      <c r="O168" s="38">
        <f>IF('2015 Hourly Load - RC2016'!O148="",0,$P$19+$Q$19*(WLEF!O147))</f>
        <v>264.4439586307314</v>
      </c>
      <c r="P168" s="38">
        <f>IF('2015 Hourly Load - RC2016'!P148="",0,$P$19+$Q$19*(WLEF!P147))</f>
        <v>277.53248904033404</v>
      </c>
      <c r="Q168" s="38">
        <f>IF('2015 Hourly Load - RC2016'!Q148="",0,$P$19+$Q$19*(WLEF!Q147))</f>
        <v>287.27906770869663</v>
      </c>
      <c r="R168" s="38">
        <f>IF('2015 Hourly Load - RC2016'!R148="",0,$P$19+$Q$19*(WLEF!R147))</f>
        <v>294.42423176302606</v>
      </c>
      <c r="S168" s="38">
        <f>IF('2015 Hourly Load - RC2016'!S148="",0,$P$19+$Q$19*(WLEF!S147))</f>
        <v>292.79926100490042</v>
      </c>
      <c r="T168" s="38">
        <f>IF('2015 Hourly Load - RC2016'!T148="",0,$P$19+$Q$19*(WLEF!T147))</f>
        <v>279.50915387442762</v>
      </c>
      <c r="U168" s="38">
        <f>IF('2015 Hourly Load - RC2016'!U148="",0,$P$19+$Q$19*(WLEF!U147))</f>
        <v>261.34077619952933</v>
      </c>
      <c r="V168" s="38">
        <f>IF('2015 Hourly Load - RC2016'!V148="",0,$P$19+$Q$19*(WLEF!V147))</f>
        <v>259.31116577225936</v>
      </c>
      <c r="W168" s="38">
        <f>IF('2015 Hourly Load - RC2016'!W148="",0,$P$19+$Q$19*(WLEF!W147))</f>
        <v>246.43559531057417</v>
      </c>
      <c r="X168" s="38">
        <f>IF('2015 Hourly Load - RC2016'!X148="",0,$P$19+$Q$19*(WLEF!X147))</f>
        <v>220.34770561942594</v>
      </c>
      <c r="Y168" s="38">
        <f>IF('2015 Hourly Load - RC2016'!Y148="",0,$P$19+$Q$19*(WLEF!Y147))</f>
        <v>192.10878776741802</v>
      </c>
      <c r="Z168" s="25">
        <f t="shared" si="2"/>
        <v>5096.6201780973697</v>
      </c>
    </row>
    <row r="169" spans="1:26" x14ac:dyDescent="0.25">
      <c r="A169" s="37">
        <v>42143</v>
      </c>
      <c r="B169" s="38">
        <f>IF('2015 Hourly Load - RC2016'!B149="",0,$P$19+$Q$19*(WLEF!B148))</f>
        <v>169.9186074451905</v>
      </c>
      <c r="C169" s="38">
        <f>IF('2015 Hourly Load - RC2016'!C149="",0,$P$19+$Q$19*(WLEF!C148))</f>
        <v>156.04419739162532</v>
      </c>
      <c r="D169" s="38">
        <f>IF('2015 Hourly Load - RC2016'!D149="",0,$P$19+$Q$19*(WLEF!D148))</f>
        <v>147.94645634764683</v>
      </c>
      <c r="E169" s="38">
        <f>IF('2015 Hourly Load - RC2016'!E149="",0,$P$19+$Q$19*(WLEF!E148))</f>
        <v>144.12410005007803</v>
      </c>
      <c r="F169" s="38">
        <f>IF('2015 Hourly Load - RC2016'!F149="",0,$P$19+$Q$19*(WLEF!F148))</f>
        <v>144.2973344479019</v>
      </c>
      <c r="G169" s="38">
        <f>IF('2015 Hourly Load - RC2016'!G149="",0,$P$19+$Q$19*(WLEF!G148))</f>
        <v>151.88308273211393</v>
      </c>
      <c r="H169" s="38">
        <f>IF('2015 Hourly Load - RC2016'!H149="",0,$P$19+$Q$19*(WLEF!H148))</f>
        <v>169.4728734205782</v>
      </c>
      <c r="I169" s="38">
        <f>IF('2015 Hourly Load - RC2016'!I149="",0,$P$19+$Q$19*(WLEF!I148))</f>
        <v>180.66523263615221</v>
      </c>
      <c r="J169" s="38">
        <f>IF('2015 Hourly Load - RC2016'!J149="",0,$P$19+$Q$19*(WLEF!J148))</f>
        <v>198.48077053156453</v>
      </c>
      <c r="K169" s="38">
        <f>IF('2015 Hourly Load - RC2016'!K149="",0,$P$19+$Q$19*(WLEF!K148))</f>
        <v>221.36179162312919</v>
      </c>
      <c r="L169" s="38">
        <f>IF('2015 Hourly Load - RC2016'!L149="",0,$P$19+$Q$19*(WLEF!L148))</f>
        <v>244.32909442209251</v>
      </c>
      <c r="M169" s="38">
        <f>IF('2015 Hourly Load - RC2016'!M149="",0,$P$19+$Q$19*(WLEF!M148))</f>
        <v>265.0876125187184</v>
      </c>
      <c r="N169" s="38">
        <f>IF('2015 Hourly Load - RC2016'!N149="",0,$P$19+$Q$19*(WLEF!N148))</f>
        <v>283.62231086083705</v>
      </c>
      <c r="O169" s="38">
        <f>IF('2015 Hourly Load - RC2016'!O149="",0,$P$19+$Q$19*(WLEF!O148))</f>
        <v>302.80595295337918</v>
      </c>
      <c r="P169" s="38">
        <f>IF('2015 Hourly Load - RC2016'!P149="",0,$P$19+$Q$19*(WLEF!P148))</f>
        <v>316.08883779029873</v>
      </c>
      <c r="Q169" s="38">
        <f>IF('2015 Hourly Load - RC2016'!Q149="",0,$P$19+$Q$19*(WLEF!Q148))</f>
        <v>329.24123488056551</v>
      </c>
      <c r="R169" s="38">
        <f>IF('2015 Hourly Load - RC2016'!R149="",0,$P$19+$Q$19*(WLEF!R148))</f>
        <v>336.49246457683466</v>
      </c>
      <c r="S169" s="38">
        <f>IF('2015 Hourly Load - RC2016'!S149="",0,$P$19+$Q$19*(WLEF!S148))</f>
        <v>335.32522250365162</v>
      </c>
      <c r="T169" s="38">
        <f>IF('2015 Hourly Load - RC2016'!T149="",0,$P$19+$Q$19*(WLEF!T148))</f>
        <v>323.37345895688981</v>
      </c>
      <c r="U169" s="38">
        <f>IF('2015 Hourly Load - RC2016'!U149="",0,$P$19+$Q$19*(WLEF!U148))</f>
        <v>300.93233769252049</v>
      </c>
      <c r="V169" s="38">
        <f>IF('2015 Hourly Load - RC2016'!V149="",0,$P$19+$Q$19*(WLEF!V148))</f>
        <v>293.27811139679358</v>
      </c>
      <c r="W169" s="38">
        <f>IF('2015 Hourly Load - RC2016'!W149="",0,$P$19+$Q$19*(WLEF!W148))</f>
        <v>273.86256079566107</v>
      </c>
      <c r="X169" s="38">
        <f>IF('2015 Hourly Load - RC2016'!X149="",0,$P$19+$Q$19*(WLEF!X148))</f>
        <v>241.47218372989539</v>
      </c>
      <c r="Y169" s="38">
        <f>IF('2015 Hourly Load - RC2016'!Y149="",0,$P$19+$Q$19*(WLEF!Y148))</f>
        <v>206.72354539548505</v>
      </c>
      <c r="Z169" s="25">
        <f t="shared" si="2"/>
        <v>5736.8293750996045</v>
      </c>
    </row>
    <row r="170" spans="1:26" x14ac:dyDescent="0.25">
      <c r="A170" s="37">
        <v>42144</v>
      </c>
      <c r="B170" s="38">
        <f>IF('2015 Hourly Load - RC2016'!B150="",0,$P$19+$Q$19*(WLEF!B149))</f>
        <v>180.86537261461649</v>
      </c>
      <c r="C170" s="38">
        <f>IF('2015 Hourly Load - RC2016'!C150="",0,$P$19+$Q$19*(WLEF!C149))</f>
        <v>164.86112907654626</v>
      </c>
      <c r="D170" s="38">
        <f>IF('2015 Hourly Load - RC2016'!D150="",0,$P$19+$Q$19*(WLEF!D149))</f>
        <v>156.24910638195161</v>
      </c>
      <c r="E170" s="38">
        <f>IF('2015 Hourly Load - RC2016'!E150="",0,$P$19+$Q$19*(WLEF!E149))</f>
        <v>151.22665752094315</v>
      </c>
      <c r="F170" s="38">
        <f>IF('2015 Hourly Load - RC2016'!F150="",0,$P$19+$Q$19*(WLEF!F149))</f>
        <v>149.81755542215549</v>
      </c>
      <c r="G170" s="38">
        <f>IF('2015 Hourly Load - RC2016'!G150="",0,$P$19+$Q$19*(WLEF!G149))</f>
        <v>156.47009464178308</v>
      </c>
      <c r="H170" s="38">
        <f>IF('2015 Hourly Load - RC2016'!H150="",0,$P$19+$Q$19*(WLEF!H149))</f>
        <v>173.40274300596684</v>
      </c>
      <c r="I170" s="38">
        <f>IF('2015 Hourly Load - RC2016'!I150="",0,$P$19+$Q$19*(WLEF!I149))</f>
        <v>186.9827122877717</v>
      </c>
      <c r="J170" s="38">
        <f>IF('2015 Hourly Load - RC2016'!J150="",0,$P$19+$Q$19*(WLEF!J149))</f>
        <v>205.09305664069387</v>
      </c>
      <c r="K170" s="38">
        <f>IF('2015 Hourly Load - RC2016'!K150="",0,$P$19+$Q$19*(WLEF!K149))</f>
        <v>229.07444628208918</v>
      </c>
      <c r="L170" s="38">
        <f>IF('2015 Hourly Load - RC2016'!L150="",0,$P$19+$Q$19*(WLEF!L149))</f>
        <v>254.51610970407188</v>
      </c>
      <c r="M170" s="38">
        <f>IF('2015 Hourly Load - RC2016'!M150="",0,$P$19+$Q$19*(WLEF!M149))</f>
        <v>276.71394342644726</v>
      </c>
      <c r="N170" s="38">
        <f>IF('2015 Hourly Load - RC2016'!N150="",0,$P$19+$Q$19*(WLEF!N149))</f>
        <v>295.2791714962791</v>
      </c>
      <c r="O170" s="38">
        <f>IF('2015 Hourly Load - RC2016'!O150="",0,$P$19+$Q$19*(WLEF!O149))</f>
        <v>311.29445606005294</v>
      </c>
      <c r="P170" s="38">
        <f>IF('2015 Hourly Load - RC2016'!P150="",0,$P$19+$Q$19*(WLEF!P149))</f>
        <v>322.97530433869815</v>
      </c>
      <c r="Q170" s="38">
        <f>IF('2015 Hourly Load - RC2016'!Q150="",0,$P$19+$Q$19*(WLEF!Q149))</f>
        <v>332.53479197100756</v>
      </c>
      <c r="R170" s="38">
        <f>IF('2015 Hourly Load - RC2016'!R150="",0,$P$19+$Q$19*(WLEF!R149))</f>
        <v>338.18973291735449</v>
      </c>
      <c r="S170" s="38">
        <f>IF('2015 Hourly Load - RC2016'!S150="",0,$P$19+$Q$19*(WLEF!S149))</f>
        <v>335.6751133127355</v>
      </c>
      <c r="T170" s="38">
        <f>IF('2015 Hourly Load - RC2016'!T150="",0,$P$19+$Q$19*(WLEF!T149))</f>
        <v>325.48345231202518</v>
      </c>
      <c r="U170" s="38">
        <f>IF('2015 Hourly Load - RC2016'!U150="",0,$P$19+$Q$19*(WLEF!U149))</f>
        <v>302.34359616301009</v>
      </c>
      <c r="V170" s="38">
        <f>IF('2015 Hourly Load - RC2016'!V150="",0,$P$19+$Q$19*(WLEF!V149))</f>
        <v>295.46641853588596</v>
      </c>
      <c r="W170" s="38">
        <f>IF('2015 Hourly Load - RC2016'!W150="",0,$P$19+$Q$19*(WLEF!W149))</f>
        <v>273.91329382230703</v>
      </c>
      <c r="X170" s="38">
        <f>IF('2015 Hourly Load - RC2016'!X150="",0,$P$19+$Q$19*(WLEF!X149))</f>
        <v>240.64081563036905</v>
      </c>
      <c r="Y170" s="38">
        <f>IF('2015 Hourly Load - RC2016'!Y150="",0,$P$19+$Q$19*(WLEF!Y149))</f>
        <v>207.21478548896562</v>
      </c>
      <c r="Z170" s="25">
        <f t="shared" si="2"/>
        <v>5866.2838590537276</v>
      </c>
    </row>
    <row r="171" spans="1:26" x14ac:dyDescent="0.25">
      <c r="A171" s="37">
        <v>42145</v>
      </c>
      <c r="B171" s="38">
        <f>IF('2015 Hourly Load - RC2016'!B151="",0,$P$19+$Q$19*(WLEF!B150))</f>
        <v>181.28450300095028</v>
      </c>
      <c r="C171" s="38">
        <f>IF('2015 Hourly Load - RC2016'!C151="",0,$P$19+$Q$19*(WLEF!C150))</f>
        <v>165.04453306086799</v>
      </c>
      <c r="D171" s="38">
        <f>IF('2015 Hourly Load - RC2016'!D151="",0,$P$19+$Q$19*(WLEF!D150))</f>
        <v>155.46254652894586</v>
      </c>
      <c r="E171" s="38">
        <f>IF('2015 Hourly Load - RC2016'!E151="",0,$P$19+$Q$19*(WLEF!E150))</f>
        <v>149.62173992929803</v>
      </c>
      <c r="F171" s="38">
        <f>IF('2015 Hourly Load - RC2016'!F151="",0,$P$19+$Q$19*(WLEF!F150))</f>
        <v>148.06542163827419</v>
      </c>
      <c r="G171" s="38">
        <f>IF('2015 Hourly Load - RC2016'!G151="",0,$P$19+$Q$19*(WLEF!G150))</f>
        <v>154.64897289928666</v>
      </c>
      <c r="H171" s="38">
        <f>IF('2015 Hourly Load - RC2016'!H151="",0,$P$19+$Q$19*(WLEF!H150))</f>
        <v>171.95580585176322</v>
      </c>
      <c r="I171" s="38">
        <f>IF('2015 Hourly Load - RC2016'!I151="",0,$P$19+$Q$19*(WLEF!I150))</f>
        <v>185.02226343597502</v>
      </c>
      <c r="J171" s="38">
        <f>IF('2015 Hourly Load - RC2016'!J151="",0,$P$19+$Q$19*(WLEF!J150))</f>
        <v>200.8042245557011</v>
      </c>
      <c r="K171" s="38">
        <f>IF('2015 Hourly Load - RC2016'!K151="",0,$P$19+$Q$19*(WLEF!K150))</f>
        <v>222.24944597257598</v>
      </c>
      <c r="L171" s="38">
        <f>IF('2015 Hourly Load - RC2016'!L151="",0,$P$19+$Q$19*(WLEF!L150))</f>
        <v>244.98299422089679</v>
      </c>
      <c r="M171" s="38">
        <f>IF('2015 Hourly Load - RC2016'!M151="",0,$P$19+$Q$19*(WLEF!M150))</f>
        <v>266.20430860177413</v>
      </c>
      <c r="N171" s="38">
        <f>IF('2015 Hourly Load - RC2016'!N151="",0,$P$19+$Q$19*(WLEF!N150))</f>
        <v>284.79411142495746</v>
      </c>
      <c r="O171" s="38">
        <f>IF('2015 Hourly Load - RC2016'!O151="",0,$P$19+$Q$19*(WLEF!O150))</f>
        <v>305.56289220697619</v>
      </c>
      <c r="P171" s="38">
        <f>IF('2015 Hourly Load - RC2016'!P151="",0,$P$19+$Q$19*(WLEF!P150))</f>
        <v>326.08390747402683</v>
      </c>
      <c r="Q171" s="38">
        <f>IF('2015 Hourly Load - RC2016'!Q151="",0,$P$19+$Q$19*(WLEF!Q150))</f>
        <v>340.48116343781481</v>
      </c>
      <c r="R171" s="38">
        <f>IF('2015 Hourly Load - RC2016'!R151="",0,$P$19+$Q$19*(WLEF!R150))</f>
        <v>349.35952445755555</v>
      </c>
      <c r="S171" s="38">
        <f>IF('2015 Hourly Load - RC2016'!S151="",0,$P$19+$Q$19*(WLEF!S150))</f>
        <v>345.68906529756265</v>
      </c>
      <c r="T171" s="38">
        <f>IF('2015 Hourly Load - RC2016'!T151="",0,$P$19+$Q$19*(WLEF!T150))</f>
        <v>330.59646375214243</v>
      </c>
      <c r="U171" s="38">
        <f>IF('2015 Hourly Load - RC2016'!U151="",0,$P$19+$Q$19*(WLEF!U150))</f>
        <v>306.27536882400807</v>
      </c>
      <c r="V171" s="38">
        <f>IF('2015 Hourly Load - RC2016'!V151="",0,$P$19+$Q$19*(WLEF!V150))</f>
        <v>295.43966392642659</v>
      </c>
      <c r="W171" s="38">
        <f>IF('2015 Hourly Load - RC2016'!W151="",0,$P$19+$Q$19*(WLEF!W150))</f>
        <v>276.38189992714399</v>
      </c>
      <c r="X171" s="38">
        <f>IF('2015 Hourly Load - RC2016'!X151="",0,$P$19+$Q$19*(WLEF!X150))</f>
        <v>243.35071058650925</v>
      </c>
      <c r="Y171" s="38">
        <f>IF('2015 Hourly Load - RC2016'!Y151="",0,$P$19+$Q$19*(WLEF!Y150))</f>
        <v>208.61187950776235</v>
      </c>
      <c r="Z171" s="25">
        <f t="shared" si="2"/>
        <v>5857.9734105191965</v>
      </c>
    </row>
    <row r="172" spans="1:26" x14ac:dyDescent="0.25">
      <c r="A172" s="37">
        <v>42146</v>
      </c>
      <c r="B172" s="38">
        <f>IF('2015 Hourly Load - RC2016'!B152="",0,$P$19+$Q$19*(WLEF!B151))</f>
        <v>180.06603053495277</v>
      </c>
      <c r="C172" s="38">
        <f>IF('2015 Hourly Load - RC2016'!C152="",0,$P$19+$Q$19*(WLEF!C151))</f>
        <v>163.40120420713282</v>
      </c>
      <c r="D172" s="38">
        <f>IF('2015 Hourly Load - RC2016'!D152="",0,$P$19+$Q$19*(WLEF!D151))</f>
        <v>152.58873880667977</v>
      </c>
      <c r="E172" s="38">
        <f>IF('2015 Hourly Load - RC2016'!E152="",0,$P$19+$Q$19*(WLEF!E151))</f>
        <v>147.30885724274663</v>
      </c>
      <c r="F172" s="38">
        <f>IF('2015 Hourly Load - RC2016'!F152="",0,$P$19+$Q$19*(WLEF!F151))</f>
        <v>146.39498842517696</v>
      </c>
      <c r="G172" s="38">
        <f>IF('2015 Hourly Load - RC2016'!G152="",0,$P$19+$Q$19*(WLEF!G151))</f>
        <v>153.3752458197722</v>
      </c>
      <c r="H172" s="38">
        <f>IF('2015 Hourly Load - RC2016'!H152="",0,$P$19+$Q$19*(WLEF!H151))</f>
        <v>170.7272350912144</v>
      </c>
      <c r="I172" s="38">
        <f>IF('2015 Hourly Load - RC2016'!I152="",0,$P$19+$Q$19*(WLEF!I151))</f>
        <v>182.85954842824833</v>
      </c>
      <c r="J172" s="38">
        <f>IF('2015 Hourly Load - RC2016'!J152="",0,$P$19+$Q$19*(WLEF!J151))</f>
        <v>201.14373106371841</v>
      </c>
      <c r="K172" s="38">
        <f>IF('2015 Hourly Load - RC2016'!K152="",0,$P$19+$Q$19*(WLEF!K151))</f>
        <v>224.71050351836294</v>
      </c>
      <c r="L172" s="38">
        <f>IF('2015 Hourly Load - RC2016'!L152="",0,$P$19+$Q$19*(WLEF!L151))</f>
        <v>251.85673976983946</v>
      </c>
      <c r="M172" s="38">
        <f>IF('2015 Hourly Load - RC2016'!M152="",0,$P$19+$Q$19*(WLEF!M151))</f>
        <v>279.61210951003875</v>
      </c>
      <c r="N172" s="38">
        <f>IF('2015 Hourly Load - RC2016'!N152="",0,$P$19+$Q$19*(WLEF!N151))</f>
        <v>306.85165853230455</v>
      </c>
      <c r="O172" s="38">
        <f>IF('2015 Hourly Load - RC2016'!O152="",0,$P$19+$Q$19*(WLEF!O151))</f>
        <v>334.56795441467489</v>
      </c>
      <c r="P172" s="38">
        <f>IF('2015 Hourly Load - RC2016'!P152="",0,$P$19+$Q$19*(WLEF!P151))</f>
        <v>356.16977404395629</v>
      </c>
      <c r="Q172" s="38">
        <f>IF('2015 Hourly Load - RC2016'!Q152="",0,$P$19+$Q$19*(WLEF!Q151))</f>
        <v>374.97913928803945</v>
      </c>
      <c r="R172" s="38">
        <f>IF('2015 Hourly Load - RC2016'!R152="",0,$P$19+$Q$19*(WLEF!R151))</f>
        <v>387.04396347479411</v>
      </c>
      <c r="S172" s="38">
        <f>IF('2015 Hourly Load - RC2016'!S152="",0,$P$19+$Q$19*(WLEF!S151))</f>
        <v>383.31311081002883</v>
      </c>
      <c r="T172" s="38">
        <f>IF('2015 Hourly Load - RC2016'!T152="",0,$P$19+$Q$19*(WLEF!T151))</f>
        <v>366.26783375117577</v>
      </c>
      <c r="U172" s="38">
        <f>IF('2015 Hourly Load - RC2016'!U152="",0,$P$19+$Q$19*(WLEF!U151))</f>
        <v>337.28187023660234</v>
      </c>
      <c r="V172" s="38">
        <f>IF('2015 Hourly Load - RC2016'!V152="",0,$P$19+$Q$19*(WLEF!V151))</f>
        <v>321.38597368276254</v>
      </c>
      <c r="W172" s="38">
        <f>IF('2015 Hourly Load - RC2016'!W152="",0,$P$19+$Q$19*(WLEF!W151))</f>
        <v>301.33896598761004</v>
      </c>
      <c r="X172" s="38">
        <f>IF('2015 Hourly Load - RC2016'!X152="",0,$P$19+$Q$19*(WLEF!X151))</f>
        <v>261.24269861052198</v>
      </c>
      <c r="Y172" s="38">
        <f>IF('2015 Hourly Load - RC2016'!Y152="",0,$P$19+$Q$19*(WLEF!Y151))</f>
        <v>222.46637478509609</v>
      </c>
      <c r="Z172" s="25">
        <f t="shared" si="2"/>
        <v>6206.954250035451</v>
      </c>
    </row>
    <row r="173" spans="1:26" x14ac:dyDescent="0.25">
      <c r="A173" s="37">
        <v>42147</v>
      </c>
      <c r="B173" s="38">
        <f>IF('2015 Hourly Load - RC2016'!B153="",0,$P$19+$Q$19*(WLEF!B152))</f>
        <v>191.4948651373424</v>
      </c>
      <c r="C173" s="38">
        <f>IF('2015 Hourly Load - RC2016'!C153="",0,$P$19+$Q$19*(WLEF!C152))</f>
        <v>172.7562953124025</v>
      </c>
      <c r="D173" s="38">
        <f>IF('2015 Hourly Load - RC2016'!D153="",0,$P$19+$Q$19*(WLEF!D152))</f>
        <v>160.87759342995639</v>
      </c>
      <c r="E173" s="38">
        <f>IF('2015 Hourly Load - RC2016'!E153="",0,$P$19+$Q$19*(WLEF!E152))</f>
        <v>154.25944628408917</v>
      </c>
      <c r="F173" s="38">
        <f>IF('2015 Hourly Load - RC2016'!F153="",0,$P$19+$Q$19*(WLEF!F152))</f>
        <v>151.66902237203274</v>
      </c>
      <c r="G173" s="38">
        <f>IF('2015 Hourly Load - RC2016'!G153="",0,$P$19+$Q$19*(WLEF!G152))</f>
        <v>157.62771733455011</v>
      </c>
      <c r="H173" s="38">
        <f>IF('2015 Hourly Load - RC2016'!H153="",0,$P$19+$Q$19*(WLEF!H152))</f>
        <v>173.21031597739403</v>
      </c>
      <c r="I173" s="38">
        <f>IF('2015 Hourly Load - RC2016'!I153="",0,$P$19+$Q$19*(WLEF!I152))</f>
        <v>188.96165510924075</v>
      </c>
      <c r="J173" s="38">
        <f>IF('2015 Hourly Load - RC2016'!J153="",0,$P$19+$Q$19*(WLEF!J152))</f>
        <v>211.45016874351199</v>
      </c>
      <c r="K173" s="38">
        <f>IF('2015 Hourly Load - RC2016'!K153="",0,$P$19+$Q$19*(WLEF!K152))</f>
        <v>241.03313521241506</v>
      </c>
      <c r="L173" s="38">
        <f>IF('2015 Hourly Load - RC2016'!L153="",0,$P$19+$Q$19*(WLEF!L152))</f>
        <v>274.44639570809233</v>
      </c>
      <c r="M173" s="38">
        <f>IF('2015 Hourly Load - RC2016'!M153="",0,$P$19+$Q$19*(WLEF!M152))</f>
        <v>310.10361467509335</v>
      </c>
      <c r="N173" s="38">
        <f>IF('2015 Hourly Load - RC2016'!N153="",0,$P$19+$Q$19*(WLEF!N152))</f>
        <v>342.39848485557263</v>
      </c>
      <c r="O173" s="38">
        <f>IF('2015 Hourly Load - RC2016'!O153="",0,$P$19+$Q$19*(WLEF!O152))</f>
        <v>376.76862334209994</v>
      </c>
      <c r="P173" s="38">
        <f>IF('2015 Hourly Load - RC2016'!P153="",0,$P$19+$Q$19*(WLEF!P152))</f>
        <v>402.91836508737464</v>
      </c>
      <c r="Q173" s="38">
        <f>IF('2015 Hourly Load - RC2016'!Q153="",0,$P$19+$Q$19*(WLEF!Q152))</f>
        <v>420.57575060594502</v>
      </c>
      <c r="R173" s="38">
        <f>IF('2015 Hourly Load - RC2016'!R153="",0,$P$19+$Q$19*(WLEF!R152))</f>
        <v>426.32872552740264</v>
      </c>
      <c r="S173" s="38">
        <f>IF('2015 Hourly Load - RC2016'!S153="",0,$P$19+$Q$19*(WLEF!S152))</f>
        <v>418.55686332616983</v>
      </c>
      <c r="T173" s="38">
        <f>IF('2015 Hourly Load - RC2016'!T153="",0,$P$19+$Q$19*(WLEF!T152))</f>
        <v>394.9956164167499</v>
      </c>
      <c r="U173" s="38">
        <f>IF('2015 Hourly Load - RC2016'!U153="",0,$P$19+$Q$19*(WLEF!U152))</f>
        <v>355.98786383559769</v>
      </c>
      <c r="V173" s="38">
        <f>IF('2015 Hourly Load - RC2016'!V153="",0,$P$19+$Q$19*(WLEF!V152))</f>
        <v>340.2751053890554</v>
      </c>
      <c r="W173" s="38">
        <f>IF('2015 Hourly Load - RC2016'!W153="",0,$P$19+$Q$19*(WLEF!W152))</f>
        <v>318.70181931298276</v>
      </c>
      <c r="X173" s="38">
        <f>IF('2015 Hourly Load - RC2016'!X153="",0,$P$19+$Q$19*(WLEF!X152))</f>
        <v>282.94681882823483</v>
      </c>
      <c r="Y173" s="38">
        <f>IF('2015 Hourly Load - RC2016'!Y153="",0,$P$19+$Q$19*(WLEF!Y152))</f>
        <v>247.23492061566213</v>
      </c>
      <c r="Z173" s="25">
        <f t="shared" si="2"/>
        <v>6715.5791824389671</v>
      </c>
    </row>
    <row r="174" spans="1:26" x14ac:dyDescent="0.25">
      <c r="A174" s="37">
        <v>42148</v>
      </c>
      <c r="B174" s="38">
        <f>IF('2015 Hourly Load - RC2016'!B154="",0,$P$19+$Q$19*(WLEF!B153))</f>
        <v>216.26475964379205</v>
      </c>
      <c r="C174" s="38">
        <f>IF('2015 Hourly Load - RC2016'!C154="",0,$P$19+$Q$19*(WLEF!C153))</f>
        <v>194.98998469026526</v>
      </c>
      <c r="D174" s="38">
        <f>IF('2015 Hourly Load - RC2016'!D154="",0,$P$19+$Q$19*(WLEF!D153))</f>
        <v>179.55904917966672</v>
      </c>
      <c r="E174" s="38">
        <f>IF('2015 Hourly Load - RC2016'!E154="",0,$P$19+$Q$19*(WLEF!E153))</f>
        <v>169.59276718396873</v>
      </c>
      <c r="F174" s="38">
        <f>IF('2015 Hourly Load - RC2016'!F154="",0,$P$19+$Q$19*(WLEF!F153))</f>
        <v>164.39519846283144</v>
      </c>
      <c r="G174" s="38">
        <f>IF('2015 Hourly Load - RC2016'!G154="",0,$P$19+$Q$19*(WLEF!G153))</f>
        <v>163.00529738208053</v>
      </c>
      <c r="H174" s="38">
        <f>IF('2015 Hourly Load - RC2016'!H154="",0,$P$19+$Q$19*(WLEF!H153))</f>
        <v>164.32874430387074</v>
      </c>
      <c r="I174" s="38">
        <f>IF('2015 Hourly Load - RC2016'!I154="",0,$P$19+$Q$19*(WLEF!I153))</f>
        <v>174.86123616534712</v>
      </c>
      <c r="J174" s="38">
        <f>IF('2015 Hourly Load - RC2016'!J154="",0,$P$19+$Q$19*(WLEF!J153))</f>
        <v>205.74396385519915</v>
      </c>
      <c r="K174" s="38">
        <f>IF('2015 Hourly Load - RC2016'!K154="",0,$P$19+$Q$19*(WLEF!K153))</f>
        <v>244.53913307765765</v>
      </c>
      <c r="L174" s="38">
        <f>IF('2015 Hourly Load - RC2016'!L154="",0,$P$19+$Q$19*(WLEF!L153))</f>
        <v>283.57030967627065</v>
      </c>
      <c r="M174" s="38">
        <f>IF('2015 Hourly Load - RC2016'!M154="",0,$P$19+$Q$19*(WLEF!M153))</f>
        <v>322.80476729264154</v>
      </c>
      <c r="N174" s="38">
        <f>IF('2015 Hourly Load - RC2016'!N154="",0,$P$19+$Q$19*(WLEF!N153))</f>
        <v>358.26608186153425</v>
      </c>
      <c r="O174" s="38">
        <f>IF('2015 Hourly Load - RC2016'!O154="",0,$P$19+$Q$19*(WLEF!O153))</f>
        <v>384.01288571836596</v>
      </c>
      <c r="P174" s="38">
        <f>IF('2015 Hourly Load - RC2016'!P154="",0,$P$19+$Q$19*(WLEF!P153))</f>
        <v>400.16843509021999</v>
      </c>
      <c r="Q174" s="38">
        <f>IF('2015 Hourly Load - RC2016'!Q154="",0,$P$19+$Q$19*(WLEF!Q153))</f>
        <v>408.91715128573514</v>
      </c>
      <c r="R174" s="38">
        <f>IF('2015 Hourly Load - RC2016'!R154="",0,$P$19+$Q$19*(WLEF!R153))</f>
        <v>408.51991591429015</v>
      </c>
      <c r="S174" s="38">
        <f>IF('2015 Hourly Load - RC2016'!S154="",0,$P$19+$Q$19*(WLEF!S153))</f>
        <v>401.08376329587259</v>
      </c>
      <c r="T174" s="38">
        <f>IF('2015 Hourly Load - RC2016'!T154="",0,$P$19+$Q$19*(WLEF!T153))</f>
        <v>376.17152309523152</v>
      </c>
      <c r="U174" s="38">
        <f>IF('2015 Hourly Load - RC2016'!U154="",0,$P$19+$Q$19*(WLEF!U153))</f>
        <v>345.21347252826382</v>
      </c>
      <c r="V174" s="38">
        <f>IF('2015 Hourly Load - RC2016'!V154="",0,$P$19+$Q$19*(WLEF!V153))</f>
        <v>332.5058063429845</v>
      </c>
      <c r="W174" s="38">
        <f>IF('2015 Hourly Load - RC2016'!W154="",0,$P$19+$Q$19*(WLEF!W153))</f>
        <v>310.62941794300616</v>
      </c>
      <c r="X174" s="38">
        <f>IF('2015 Hourly Load - RC2016'!X154="",0,$P$19+$Q$19*(WLEF!X153))</f>
        <v>279.14902050944187</v>
      </c>
      <c r="Y174" s="38">
        <f>IF('2015 Hourly Load - RC2016'!Y154="",0,$P$19+$Q$19*(WLEF!Y153))</f>
        <v>247.16431391049525</v>
      </c>
      <c r="Z174" s="25">
        <f t="shared" si="2"/>
        <v>6735.4569984090322</v>
      </c>
    </row>
    <row r="175" spans="1:26" x14ac:dyDescent="0.25">
      <c r="A175" s="37">
        <v>42149</v>
      </c>
      <c r="B175" s="38">
        <f>IF('2015 Hourly Load - RC2016'!B155="",0,$P$19+$Q$19*(WLEF!B154))</f>
        <v>219.65938439135397</v>
      </c>
      <c r="C175" s="38">
        <f>IF('2015 Hourly Load - RC2016'!C155="",0,$P$19+$Q$19*(WLEF!C154))</f>
        <v>198.28324990309065</v>
      </c>
      <c r="D175" s="38">
        <f>IF('2015 Hourly Load - RC2016'!D155="",0,$P$19+$Q$19*(WLEF!D154))</f>
        <v>183.26445984551845</v>
      </c>
      <c r="E175" s="38">
        <f>IF('2015 Hourly Load - RC2016'!E155="",0,$P$19+$Q$19*(WLEF!E154))</f>
        <v>173.87592443001353</v>
      </c>
      <c r="F175" s="38">
        <f>IF('2015 Hourly Load - RC2016'!F155="",0,$P$19+$Q$19*(WLEF!F154))</f>
        <v>168.36349943980096</v>
      </c>
      <c r="G175" s="38">
        <f>IF('2015 Hourly Load - RC2016'!G155="",0,$P$19+$Q$19*(WLEF!G154))</f>
        <v>166.31723353635167</v>
      </c>
      <c r="H175" s="38">
        <f>IF('2015 Hourly Load - RC2016'!H155="",0,$P$19+$Q$19*(WLEF!H154))</f>
        <v>167.17671498596638</v>
      </c>
      <c r="I175" s="38">
        <f>IF('2015 Hourly Load - RC2016'!I155="",0,$P$19+$Q$19*(WLEF!I154))</f>
        <v>173.87592443001353</v>
      </c>
      <c r="J175" s="38">
        <f>IF('2015 Hourly Load - RC2016'!J155="",0,$P$19+$Q$19*(WLEF!J154))</f>
        <v>198.28324990309065</v>
      </c>
      <c r="K175" s="38">
        <f>IF('2015 Hourly Load - RC2016'!K155="",0,$P$19+$Q$19*(WLEF!K154))</f>
        <v>232.33442738187705</v>
      </c>
      <c r="L175" s="38">
        <f>IF('2015 Hourly Load - RC2016'!L155="",0,$P$19+$Q$19*(WLEF!L154))</f>
        <v>273.22896410451489</v>
      </c>
      <c r="M175" s="38">
        <f>IF('2015 Hourly Load - RC2016'!M155="",0,$P$19+$Q$19*(WLEF!M154))</f>
        <v>308.69524227034731</v>
      </c>
      <c r="N175" s="38">
        <f>IF('2015 Hourly Load - RC2016'!N155="",0,$P$19+$Q$19*(WLEF!N154))</f>
        <v>342.25074697403323</v>
      </c>
      <c r="O175" s="38">
        <f>IF('2015 Hourly Load - RC2016'!O155="",0,$P$19+$Q$19*(WLEF!O154))</f>
        <v>365.61978744055051</v>
      </c>
      <c r="P175" s="38">
        <f>IF('2015 Hourly Load - RC2016'!P155="",0,$P$19+$Q$19*(WLEF!P154))</f>
        <v>379.8896279212189</v>
      </c>
      <c r="Q175" s="38">
        <f>IF('2015 Hourly Load - RC2016'!Q155="",0,$P$19+$Q$19*(WLEF!Q154))</f>
        <v>388.1965378590142</v>
      </c>
      <c r="R175" s="38">
        <f>IF('2015 Hourly Load - RC2016'!R155="",0,$P$19+$Q$19*(WLEF!R154))</f>
        <v>390.99090119092341</v>
      </c>
      <c r="S175" s="38">
        <f>IF('2015 Hourly Load - RC2016'!S155="",0,$P$19+$Q$19*(WLEF!S154))</f>
        <v>379.51044870302138</v>
      </c>
      <c r="T175" s="38">
        <f>IF('2015 Hourly Load - RC2016'!T155="",0,$P$19+$Q$19*(WLEF!T154))</f>
        <v>355.98786383559769</v>
      </c>
      <c r="U175" s="38">
        <f>IF('2015 Hourly Load - RC2016'!U155="",0,$P$19+$Q$19*(WLEF!U154))</f>
        <v>329.96164000078625</v>
      </c>
      <c r="V175" s="38">
        <f>IF('2015 Hourly Load - RC2016'!V155="",0,$P$19+$Q$19*(WLEF!V154))</f>
        <v>322.03809789273231</v>
      </c>
      <c r="W175" s="38">
        <f>IF('2015 Hourly Load - RC2016'!W155="",0,$P$19+$Q$19*(WLEF!W154))</f>
        <v>302.69711950645438</v>
      </c>
      <c r="X175" s="38">
        <f>IF('2015 Hourly Load - RC2016'!X155="",0,$P$19+$Q$19*(WLEF!X154))</f>
        <v>270.7805344592897</v>
      </c>
      <c r="Y175" s="38">
        <f>IF('2015 Hourly Load - RC2016'!Y155="",0,$P$19+$Q$19*(WLEF!Y154))</f>
        <v>241.03313521241506</v>
      </c>
      <c r="Z175" s="25">
        <f t="shared" si="2"/>
        <v>6532.3147156179757</v>
      </c>
    </row>
    <row r="176" spans="1:26" x14ac:dyDescent="0.25">
      <c r="A176" s="37">
        <v>42150</v>
      </c>
      <c r="B176" s="38">
        <f>IF('2015 Hourly Load - RC2016'!B156="",0,$P$19+$Q$19*(WLEF!B155))</f>
        <v>212.70312889835122</v>
      </c>
      <c r="C176" s="38">
        <f>IF('2015 Hourly Load - RC2016'!C156="",0,$P$19+$Q$19*(WLEF!C155))</f>
        <v>194.29044462598736</v>
      </c>
      <c r="D176" s="38">
        <f>IF('2015 Hourly Load - RC2016'!D156="",0,$P$19+$Q$19*(WLEF!D155))</f>
        <v>181.55832698048761</v>
      </c>
      <c r="E176" s="38">
        <f>IF('2015 Hourly Load - RC2016'!E156="",0,$P$19+$Q$19*(WLEF!E155))</f>
        <v>173.6128948899177</v>
      </c>
      <c r="F176" s="38">
        <f>IF('2015 Hourly Load - RC2016'!F156="",0,$P$19+$Q$19*(WLEF!F155))</f>
        <v>169.38728534188343</v>
      </c>
      <c r="G176" s="38">
        <f>IF('2015 Hourly Load - RC2016'!G156="",0,$P$19+$Q$19*(WLEF!G155))</f>
        <v>169.45575244992412</v>
      </c>
      <c r="H176" s="38">
        <f>IF('2015 Hourly Load - RC2016'!H156="",0,$P$19+$Q$19*(WLEF!H155))</f>
        <v>171.31450963038611</v>
      </c>
      <c r="I176" s="38">
        <f>IF('2015 Hourly Load - RC2016'!I156="",0,$P$19+$Q$19*(WLEF!I155))</f>
        <v>180.28371084846279</v>
      </c>
      <c r="J176" s="38">
        <f>IF('2015 Hourly Load - RC2016'!J156="",0,$P$19+$Q$19*(WLEF!J155))</f>
        <v>210.97146848407101</v>
      </c>
      <c r="K176" s="38">
        <f>IF('2015 Hourly Load - RC2016'!K156="",0,$P$19+$Q$19*(WLEF!K155))</f>
        <v>252.3582786140505</v>
      </c>
      <c r="L176" s="38">
        <f>IF('2015 Hourly Load - RC2016'!L156="",0,$P$19+$Q$19*(WLEF!L155))</f>
        <v>293.94408301897624</v>
      </c>
      <c r="M176" s="38">
        <f>IF('2015 Hourly Load - RC2016'!M156="",0,$P$19+$Q$19*(WLEF!M155))</f>
        <v>326.34147185737061</v>
      </c>
      <c r="N176" s="38">
        <f>IF('2015 Hourly Load - RC2016'!N156="",0,$P$19+$Q$19*(WLEF!N155))</f>
        <v>355.20028408839136</v>
      </c>
      <c r="O176" s="38">
        <f>IF('2015 Hourly Load - RC2016'!O156="",0,$P$19+$Q$19*(WLEF!O155))</f>
        <v>375.92029363038836</v>
      </c>
      <c r="P176" s="38">
        <f>IF('2015 Hourly Load - RC2016'!P156="",0,$P$19+$Q$19*(WLEF!P155))</f>
        <v>387.78007966258411</v>
      </c>
      <c r="Q176" s="38">
        <f>IF('2015 Hourly Load - RC2016'!Q156="",0,$P$19+$Q$19*(WLEF!Q155))</f>
        <v>394.02436848565526</v>
      </c>
      <c r="R176" s="38">
        <f>IF('2015 Hourly Load - RC2016'!R156="",0,$P$19+$Q$19*(WLEF!R155))</f>
        <v>394.21849729492925</v>
      </c>
      <c r="S176" s="38">
        <f>IF('2015 Hourly Load - RC2016'!S156="",0,$P$19+$Q$19*(WLEF!S155))</f>
        <v>384.58603270991131</v>
      </c>
      <c r="T176" s="38">
        <f>IF('2015 Hourly Load - RC2016'!T156="",0,$P$19+$Q$19*(WLEF!T155))</f>
        <v>361.44082463252977</v>
      </c>
      <c r="U176" s="38">
        <f>IF('2015 Hourly Load - RC2016'!U156="",0,$P$19+$Q$19*(WLEF!U155))</f>
        <v>335.03383134974769</v>
      </c>
      <c r="V176" s="38">
        <f>IF('2015 Hourly Load - RC2016'!V156="",0,$P$19+$Q$19*(WLEF!V155))</f>
        <v>329.61571470139006</v>
      </c>
      <c r="W176" s="38">
        <f>IF('2015 Hourly Load - RC2016'!W156="",0,$P$19+$Q$19*(WLEF!W155))</f>
        <v>307.09886629263167</v>
      </c>
      <c r="X176" s="38">
        <f>IF('2015 Hourly Load - RC2016'!X156="",0,$P$19+$Q$19*(WLEF!X155))</f>
        <v>271.96491595516011</v>
      </c>
      <c r="Y176" s="38">
        <f>IF('2015 Hourly Load - RC2016'!Y156="",0,$P$19+$Q$19*(WLEF!Y155))</f>
        <v>235.13125909259549</v>
      </c>
      <c r="Z176" s="25">
        <f t="shared" si="2"/>
        <v>6668.2363235357834</v>
      </c>
    </row>
    <row r="177" spans="1:26" x14ac:dyDescent="0.25">
      <c r="A177" s="37">
        <v>42151</v>
      </c>
      <c r="B177" s="38">
        <f>IF('2015 Hourly Load - RC2016'!B157="",0,$P$19+$Q$19*(WLEF!B156))</f>
        <v>207.2967527755028</v>
      </c>
      <c r="C177" s="38">
        <f>IF('2015 Hourly Load - RC2016'!C157="",0,$P$19+$Q$19*(WLEF!C156))</f>
        <v>188.88592796485159</v>
      </c>
      <c r="D177" s="38">
        <f>IF('2015 Hourly Load - RC2016'!D157="",0,$P$19+$Q$19*(WLEF!D156))</f>
        <v>177.58006861540241</v>
      </c>
      <c r="E177" s="38">
        <f>IF('2015 Hourly Load - RC2016'!E157="",0,$P$19+$Q$19*(WLEF!E156))</f>
        <v>170.9688191750493</v>
      </c>
      <c r="F177" s="38">
        <f>IF('2015 Hourly Load - RC2016'!F157="",0,$P$19+$Q$19*(WLEF!F156))</f>
        <v>168.80639856112555</v>
      </c>
      <c r="G177" s="38">
        <f>IF('2015 Hourly Load - RC2016'!G157="",0,$P$19+$Q$19*(WLEF!G156))</f>
        <v>176.99033240725163</v>
      </c>
      <c r="H177" s="38">
        <f>IF('2015 Hourly Load - RC2016'!H157="",0,$P$19+$Q$19*(WLEF!H156))</f>
        <v>195.08731497192662</v>
      </c>
      <c r="I177" s="38">
        <f>IF('2015 Hourly Load - RC2016'!I157="",0,$P$19+$Q$19*(WLEF!I156))</f>
        <v>212.13854952132766</v>
      </c>
      <c r="J177" s="38">
        <f>IF('2015 Hourly Load - RC2016'!J157="",0,$P$19+$Q$19*(WLEF!J156))</f>
        <v>236.78984274544183</v>
      </c>
      <c r="K177" s="38">
        <f>IF('2015 Hourly Load - RC2016'!K157="",0,$P$19+$Q$19*(WLEF!K156))</f>
        <v>269.85075579542911</v>
      </c>
      <c r="L177" s="38">
        <f>IF('2015 Hourly Load - RC2016'!L157="",0,$P$19+$Q$19*(WLEF!L156))</f>
        <v>304.4416753757784</v>
      </c>
      <c r="M177" s="38">
        <f>IF('2015 Hourly Load - RC2016'!M157="",0,$P$19+$Q$19*(WLEF!M156))</f>
        <v>337.54527720465057</v>
      </c>
      <c r="N177" s="38">
        <f>IF('2015 Hourly Load - RC2016'!N157="",0,$P$19+$Q$19*(WLEF!N156))</f>
        <v>363.21923495046394</v>
      </c>
      <c r="O177" s="38">
        <f>IF('2015 Hourly Load - RC2016'!O157="",0,$P$19+$Q$19*(WLEF!O156))</f>
        <v>383.66289677801461</v>
      </c>
      <c r="P177" s="38">
        <f>IF('2015 Hourly Load - RC2016'!P157="",0,$P$19+$Q$19*(WLEF!P156))</f>
        <v>395.83858581280725</v>
      </c>
      <c r="Q177" s="38">
        <f>IF('2015 Hourly Load - RC2016'!Q157="",0,$P$19+$Q$19*(WLEF!Q156))</f>
        <v>401.64013990539524</v>
      </c>
      <c r="R177" s="38">
        <f>IF('2015 Hourly Load - RC2016'!R157="",0,$P$19+$Q$19*(WLEF!R156))</f>
        <v>392.4089768489639</v>
      </c>
      <c r="S177" s="38">
        <f>IF('2015 Hourly Load - RC2016'!S157="",0,$P$19+$Q$19*(WLEF!S156))</f>
        <v>368.83639955240983</v>
      </c>
      <c r="T177" s="38">
        <f>IF('2015 Hourly Load - RC2016'!T157="",0,$P$19+$Q$19*(WLEF!T156))</f>
        <v>347.38685448865692</v>
      </c>
      <c r="U177" s="38">
        <f>IF('2015 Hourly Load - RC2016'!U157="",0,$P$19+$Q$19*(WLEF!U156))</f>
        <v>327.20100111452592</v>
      </c>
      <c r="V177" s="38">
        <f>IF('2015 Hourly Load - RC2016'!V157="",0,$P$19+$Q$19*(WLEF!V156))</f>
        <v>324.91227801057835</v>
      </c>
      <c r="W177" s="38">
        <f>IF('2015 Hourly Load - RC2016'!W157="",0,$P$19+$Q$19*(WLEF!W156))</f>
        <v>304.30513452349635</v>
      </c>
      <c r="X177" s="38">
        <f>IF('2015 Hourly Load - RC2016'!X157="",0,$P$19+$Q$19*(WLEF!X156))</f>
        <v>269.72528616308699</v>
      </c>
      <c r="Y177" s="38">
        <f>IF('2015 Hourly Load - RC2016'!Y157="",0,$P$19+$Q$19*(WLEF!Y156))</f>
        <v>231.34820310962715</v>
      </c>
      <c r="Z177" s="25">
        <f t="shared" si="2"/>
        <v>6756.8667063717639</v>
      </c>
    </row>
    <row r="178" spans="1:26" x14ac:dyDescent="0.25">
      <c r="A178" s="37">
        <v>42152</v>
      </c>
      <c r="B178" s="38">
        <f>IF('2015 Hourly Load - RC2016'!B158="",0,$P$19+$Q$19*(WLEF!B157))</f>
        <v>203.43294734019065</v>
      </c>
      <c r="C178" s="38">
        <f>IF('2015 Hourly Load - RC2016'!C158="",0,$P$19+$Q$19*(WLEF!C157))</f>
        <v>185.87885043255847</v>
      </c>
      <c r="D178" s="38">
        <f>IF('2015 Hourly Load - RC2016'!D158="",0,$P$19+$Q$19*(WLEF!D157))</f>
        <v>175.47972735110551</v>
      </c>
      <c r="E178" s="38">
        <f>IF('2015 Hourly Load - RC2016'!E158="",0,$P$19+$Q$19*(WLEF!E157))</f>
        <v>169.23333248005952</v>
      </c>
      <c r="F178" s="38">
        <f>IF('2015 Hourly Load - RC2016'!F158="",0,$P$19+$Q$19*(WLEF!F157))</f>
        <v>167.75212654522664</v>
      </c>
      <c r="G178" s="38">
        <f>IF('2015 Hourly Load - RC2016'!G158="",0,$P$19+$Q$19*(WLEF!G157))</f>
        <v>175.74542404873233</v>
      </c>
      <c r="H178" s="38">
        <f>IF('2015 Hourly Load - RC2016'!H158="",0,$P$19+$Q$19*(WLEF!H157))</f>
        <v>194.50396232854575</v>
      </c>
      <c r="I178" s="38">
        <f>IF('2015 Hourly Load - RC2016'!I158="",0,$P$19+$Q$19*(WLEF!I157))</f>
        <v>209.35465771827833</v>
      </c>
      <c r="J178" s="38">
        <f>IF('2015 Hourly Load - RC2016'!J158="",0,$P$19+$Q$19*(WLEF!J157))</f>
        <v>232.06513505395611</v>
      </c>
      <c r="K178" s="38">
        <f>IF('2015 Hourly Load - RC2016'!K158="",0,$P$19+$Q$19*(WLEF!K157))</f>
        <v>261.56154890606348</v>
      </c>
      <c r="L178" s="38">
        <f>IF('2015 Hourly Load - RC2016'!L158="",0,$P$19+$Q$19*(WLEF!L157))</f>
        <v>294.39754257441177</v>
      </c>
      <c r="M178" s="38">
        <f>IF('2015 Hourly Load - RC2016'!M158="",0,$P$19+$Q$19*(WLEF!M157))</f>
        <v>330.307806854072</v>
      </c>
      <c r="N178" s="38">
        <f>IF('2015 Hourly Load - RC2016'!N158="",0,$P$19+$Q$19*(WLEF!N157))</f>
        <v>357.23212050185236</v>
      </c>
      <c r="O178" s="38">
        <f>IF('2015 Hourly Load - RC2016'!O158="",0,$P$19+$Q$19*(WLEF!O157))</f>
        <v>380.23742106961549</v>
      </c>
      <c r="P178" s="38">
        <f>IF('2015 Hourly Load - RC2016'!P158="",0,$P$19+$Q$19*(WLEF!P157))</f>
        <v>393.08693055054522</v>
      </c>
      <c r="Q178" s="38">
        <f>IF('2015 Hourly Load - RC2016'!Q158="",0,$P$19+$Q$19*(WLEF!Q157))</f>
        <v>396.78015868081906</v>
      </c>
      <c r="R178" s="38">
        <f>IF('2015 Hourly Load - RC2016'!R158="",0,$P$19+$Q$19*(WLEF!R157))</f>
        <v>396.42284428327406</v>
      </c>
      <c r="S178" s="38">
        <f>IF('2015 Hourly Load - RC2016'!S158="",0,$P$19+$Q$19*(WLEF!S157))</f>
        <v>383.98106015468255</v>
      </c>
      <c r="T178" s="38">
        <f>IF('2015 Hourly Load - RC2016'!T158="",0,$P$19+$Q$19*(WLEF!T157))</f>
        <v>364.91087122720376</v>
      </c>
      <c r="U178" s="38">
        <f>IF('2015 Hourly Load - RC2016'!U158="",0,$P$19+$Q$19*(WLEF!U157))</f>
        <v>344.41188349418968</v>
      </c>
      <c r="V178" s="38">
        <f>IF('2015 Hourly Load - RC2016'!V158="",0,$P$19+$Q$19*(WLEF!V157))</f>
        <v>337.9845907604265</v>
      </c>
      <c r="W178" s="38">
        <f>IF('2015 Hourly Load - RC2016'!W158="",0,$P$19+$Q$19*(WLEF!W157))</f>
        <v>315.33294773271297</v>
      </c>
      <c r="X178" s="38">
        <f>IF('2015 Hourly Load - RC2016'!X158="",0,$P$19+$Q$19*(WLEF!X157))</f>
        <v>278.89198368650295</v>
      </c>
      <c r="Y178" s="38">
        <f>IF('2015 Hourly Load - RC2016'!Y158="",0,$P$19+$Q$19*(WLEF!Y157))</f>
        <v>241.72664649419835</v>
      </c>
      <c r="Z178" s="25">
        <f t="shared" si="2"/>
        <v>6790.7125202692241</v>
      </c>
    </row>
    <row r="179" spans="1:26" x14ac:dyDescent="0.25">
      <c r="A179" s="37">
        <v>42153</v>
      </c>
      <c r="B179" s="38">
        <f>IF('2015 Hourly Load - RC2016'!B159="",0,$P$19+$Q$19*(WLEF!B158))</f>
        <v>211.36685278109121</v>
      </c>
      <c r="C179" s="38">
        <f>IF('2015 Hourly Load - RC2016'!C159="",0,$P$19+$Q$19*(WLEF!C158))</f>
        <v>191.4757077332024</v>
      </c>
      <c r="D179" s="38">
        <f>IF('2015 Hourly Load - RC2016'!D159="",0,$P$19+$Q$19*(WLEF!D158))</f>
        <v>180.35632463160829</v>
      </c>
      <c r="E179" s="38">
        <f>IF('2015 Hourly Load - RC2016'!E159="",0,$P$19+$Q$19*(WLEF!E158))</f>
        <v>173.84083201771904</v>
      </c>
      <c r="F179" s="38">
        <f>IF('2015 Hourly Load - RC2016'!F159="",0,$P$19+$Q$19*(WLEF!F158))</f>
        <v>171.59154510243474</v>
      </c>
      <c r="G179" s="38">
        <f>IF('2015 Hourly Load - RC2016'!G159="",0,$P$19+$Q$19*(WLEF!G158))</f>
        <v>178.99928242840184</v>
      </c>
      <c r="H179" s="38">
        <f>IF('2015 Hourly Load - RC2016'!H159="",0,$P$19+$Q$19*(WLEF!H158))</f>
        <v>197.47516910823344</v>
      </c>
      <c r="I179" s="38">
        <f>IF('2015 Hourly Load - RC2016'!I159="",0,$P$19+$Q$19*(WLEF!I158))</f>
        <v>212.34751041040619</v>
      </c>
      <c r="J179" s="38">
        <f>IF('2015 Hourly Load - RC2016'!J159="",0,$P$19+$Q$19*(WLEF!J158))</f>
        <v>231.66164947561765</v>
      </c>
      <c r="K179" s="38">
        <f>IF('2015 Hourly Load - RC2016'!K159="",0,$P$19+$Q$19*(WLEF!K158))</f>
        <v>257.5356381651535</v>
      </c>
      <c r="L179" s="38">
        <f>IF('2015 Hourly Load - RC2016'!L159="",0,$P$19+$Q$19*(WLEF!L158))</f>
        <v>286.38797540996705</v>
      </c>
      <c r="M179" s="38">
        <f>IF('2015 Hourly Load - RC2016'!M159="",0,$P$19+$Q$19*(WLEF!M158))</f>
        <v>308.00645722525815</v>
      </c>
      <c r="N179" s="38">
        <f>IF('2015 Hourly Load - RC2016'!N159="",0,$P$19+$Q$19*(WLEF!N158))</f>
        <v>321.49932284545673</v>
      </c>
      <c r="O179" s="38">
        <f>IF('2015 Hourly Load - RC2016'!O159="",0,$P$19+$Q$19*(WLEF!O158))</f>
        <v>330.53871895286767</v>
      </c>
      <c r="P179" s="38">
        <f>IF('2015 Hourly Load - RC2016'!P159="",0,$P$19+$Q$19*(WLEF!P158))</f>
        <v>324.22775454643715</v>
      </c>
      <c r="Q179" s="38">
        <f>IF('2015 Hourly Load - RC2016'!Q159="",0,$P$19+$Q$19*(WLEF!Q158))</f>
        <v>317.35137203419964</v>
      </c>
      <c r="R179" s="38">
        <f>IF('2015 Hourly Load - RC2016'!R159="",0,$P$19+$Q$19*(WLEF!R158))</f>
        <v>313.01694329762995</v>
      </c>
      <c r="S179" s="38">
        <f>IF('2015 Hourly Load - RC2016'!S159="",0,$P$19+$Q$19*(WLEF!S158))</f>
        <v>307.59368943547457</v>
      </c>
      <c r="T179" s="38">
        <f>IF('2015 Hourly Load - RC2016'!T159="",0,$P$19+$Q$19*(WLEF!T158))</f>
        <v>302.66991533836716</v>
      </c>
      <c r="U179" s="38">
        <f>IF('2015 Hourly Load - RC2016'!U159="",0,$P$19+$Q$19*(WLEF!U158))</f>
        <v>288.06693597860442</v>
      </c>
      <c r="V179" s="38">
        <f>IF('2015 Hourly Load - RC2016'!V159="",0,$P$19+$Q$19*(WLEF!V158))</f>
        <v>286.6760577788209</v>
      </c>
      <c r="W179" s="38">
        <f>IF('2015 Hourly Load - RC2016'!W159="",0,$P$19+$Q$19*(WLEF!W158))</f>
        <v>273.07705690219353</v>
      </c>
      <c r="X179" s="38">
        <f>IF('2015 Hourly Load - RC2016'!X159="",0,$P$19+$Q$19*(WLEF!X158))</f>
        <v>246.3416845261624</v>
      </c>
      <c r="Y179" s="38">
        <f>IF('2015 Hourly Load - RC2016'!Y159="",0,$P$19+$Q$19*(WLEF!Y158))</f>
        <v>216.03147981364089</v>
      </c>
      <c r="Z179" s="25">
        <f t="shared" si="2"/>
        <v>6128.1358759389486</v>
      </c>
    </row>
    <row r="180" spans="1:26" x14ac:dyDescent="0.25">
      <c r="A180" s="37">
        <v>42154</v>
      </c>
      <c r="B180" s="38">
        <f>IF('2015 Hourly Load - RC2016'!B160="",0,$P$19+$Q$19*(WLEF!B159))</f>
        <v>188.90485723476252</v>
      </c>
      <c r="C180" s="38">
        <f>IF('2015 Hourly Load - RC2016'!C160="",0,$P$19+$Q$19*(WLEF!C159))</f>
        <v>171.24531786067661</v>
      </c>
      <c r="D180" s="38">
        <f>IF('2015 Hourly Load - RC2016'!D160="",0,$P$19+$Q$19*(WLEF!D159))</f>
        <v>163.13715896648037</v>
      </c>
      <c r="E180" s="38">
        <f>IF('2015 Hourly Load - RC2016'!E160="",0,$P$19+$Q$19*(WLEF!E159))</f>
        <v>158.2977978890423</v>
      </c>
      <c r="F180" s="38">
        <f>IF('2015 Hourly Load - RC2016'!F160="",0,$P$19+$Q$19*(WLEF!F159))</f>
        <v>157.42091113971594</v>
      </c>
      <c r="G180" s="38">
        <f>IF('2015 Hourly Load - RC2016'!G160="",0,$P$19+$Q$19*(WLEF!G159))</f>
        <v>164.46167946111322</v>
      </c>
      <c r="H180" s="38">
        <f>IF('2015 Hourly Load - RC2016'!H160="",0,$P$19+$Q$19*(WLEF!H159))</f>
        <v>181.08393862572169</v>
      </c>
      <c r="I180" s="38">
        <f>IF('2015 Hourly Load - RC2016'!I160="",0,$P$19+$Q$19*(WLEF!I159))</f>
        <v>195.30158920784754</v>
      </c>
      <c r="J180" s="38">
        <f>IF('2015 Hourly Load - RC2016'!J160="",0,$P$19+$Q$19*(WLEF!J159))</f>
        <v>216.51947822037386</v>
      </c>
      <c r="K180" s="38">
        <f>IF('2015 Hourly Load - RC2016'!K160="",0,$P$19+$Q$19*(WLEF!K159))</f>
        <v>250.07156845918286</v>
      </c>
      <c r="L180" s="38">
        <f>IF('2015 Hourly Load - RC2016'!L160="",0,$P$19+$Q$19*(WLEF!L159))</f>
        <v>282.58356203726004</v>
      </c>
      <c r="M180" s="38">
        <f>IF('2015 Hourly Load - RC2016'!M160="",0,$P$19+$Q$19*(WLEF!M159))</f>
        <v>310.98952698485715</v>
      </c>
      <c r="N180" s="38">
        <f>IF('2015 Hourly Load - RC2016'!N160="",0,$P$19+$Q$19*(WLEF!N159))</f>
        <v>334.48065029688945</v>
      </c>
      <c r="O180" s="38">
        <f>IF('2015 Hourly Load - RC2016'!O160="",0,$P$19+$Q$19*(WLEF!O159))</f>
        <v>353.32678541083374</v>
      </c>
      <c r="P180" s="38">
        <f>IF('2015 Hourly Load - RC2016'!P160="",0,$P$19+$Q$19*(WLEF!P159))</f>
        <v>364.69529025183846</v>
      </c>
      <c r="Q180" s="38">
        <f>IF('2015 Hourly Load - RC2016'!Q160="",0,$P$19+$Q$19*(WLEF!Q159))</f>
        <v>372.10234653003357</v>
      </c>
      <c r="R180" s="38">
        <f>IF('2015 Hourly Load - RC2016'!R160="",0,$P$19+$Q$19*(WLEF!R159))</f>
        <v>370.01622591225799</v>
      </c>
      <c r="S180" s="38">
        <f>IF('2015 Hourly Load - RC2016'!S160="",0,$P$19+$Q$19*(WLEF!S159))</f>
        <v>354.53475615373509</v>
      </c>
      <c r="T180" s="38">
        <f>IF('2015 Hourly Load - RC2016'!T160="",0,$P$19+$Q$19*(WLEF!T159))</f>
        <v>327.80356987306163</v>
      </c>
      <c r="U180" s="38">
        <f>IF('2015 Hourly Load - RC2016'!U160="",0,$P$19+$Q$19*(WLEF!U159))</f>
        <v>306.76928613976497</v>
      </c>
      <c r="V180" s="38">
        <f>IF('2015 Hourly Load - RC2016'!V160="",0,$P$19+$Q$19*(WLEF!V159))</f>
        <v>300.66146184465663</v>
      </c>
      <c r="W180" s="38">
        <f>IF('2015 Hourly Load - RC2016'!W160="",0,$P$19+$Q$19*(WLEF!W159))</f>
        <v>282.8949048714619</v>
      </c>
      <c r="X180" s="38">
        <f>IF('2015 Hourly Load - RC2016'!X160="",0,$P$19+$Q$19*(WLEF!X159))</f>
        <v>256.66332668134021</v>
      </c>
      <c r="Y180" s="38">
        <f>IF('2015 Hourly Load - RC2016'!Y160="",0,$P$19+$Q$19*(WLEF!Y159))</f>
        <v>230.23143573462482</v>
      </c>
      <c r="Z180" s="25">
        <f t="shared" si="2"/>
        <v>6294.1974257875327</v>
      </c>
    </row>
    <row r="181" spans="1:26" x14ac:dyDescent="0.25">
      <c r="A181" s="37">
        <v>42155</v>
      </c>
      <c r="B181" s="38">
        <f>IF('2015 Hourly Load - RC2016'!B161="",0,$P$19+$Q$19*(WLEF!B160))</f>
        <v>206.07006160615737</v>
      </c>
      <c r="C181" s="38">
        <f>IF('2015 Hourly Load - RC2016'!C161="",0,$P$19+$Q$19*(WLEF!C160))</f>
        <v>187.0014721344684</v>
      </c>
      <c r="D181" s="38">
        <f>IF('2015 Hourly Load - RC2016'!D161="",0,$P$19+$Q$19*(WLEF!D160))</f>
        <v>174.64965508754946</v>
      </c>
      <c r="E181" s="38">
        <f>IF('2015 Hourly Load - RC2016'!E161="",0,$P$19+$Q$19*(WLEF!E160))</f>
        <v>166.99096759342402</v>
      </c>
      <c r="F181" s="38">
        <f>IF('2015 Hourly Load - RC2016'!F161="",0,$P$19+$Q$19*(WLEF!F160))</f>
        <v>164.129542862915</v>
      </c>
      <c r="G181" s="38">
        <f>IF('2015 Hourly Load - RC2016'!G161="",0,$P$19+$Q$19*(WLEF!G160))</f>
        <v>163.63259605879267</v>
      </c>
      <c r="H181" s="38">
        <f>IF('2015 Hourly Load - RC2016'!H161="",0,$P$19+$Q$19*(WLEF!H160))</f>
        <v>166.99096759342402</v>
      </c>
      <c r="I181" s="38">
        <f>IF('2015 Hourly Load - RC2016'!I161="",0,$P$19+$Q$19*(WLEF!I160))</f>
        <v>178.26142168474254</v>
      </c>
      <c r="J181" s="38">
        <f>IF('2015 Hourly Load - RC2016'!J161="",0,$P$19+$Q$19*(WLEF!J160))</f>
        <v>209.10682342755007</v>
      </c>
      <c r="K181" s="38">
        <f>IF('2015 Hourly Load - RC2016'!K161="",0,$P$19+$Q$19*(WLEF!K160))</f>
        <v>248.13057895388818</v>
      </c>
      <c r="L181" s="38">
        <f>IF('2015 Hourly Load - RC2016'!L161="",0,$P$19+$Q$19*(WLEF!L160))</f>
        <v>286.57127706937723</v>
      </c>
      <c r="M181" s="38">
        <f>IF('2015 Hourly Load - RC2016'!M161="",0,$P$19+$Q$19*(WLEF!M160))</f>
        <v>318.72999472900113</v>
      </c>
      <c r="N181" s="38">
        <f>IF('2015 Hourly Load - RC2016'!N161="",0,$P$19+$Q$19*(WLEF!N160))</f>
        <v>340.51060701175362</v>
      </c>
      <c r="O181" s="38">
        <f>IF('2015 Hourly Load - RC2016'!O161="",0,$P$19+$Q$19*(WLEF!O160))</f>
        <v>354.86741863488044</v>
      </c>
      <c r="P181" s="38">
        <f>IF('2015 Hourly Load - RC2016'!P161="",0,$P$19+$Q$19*(WLEF!P160))</f>
        <v>357.29288807966213</v>
      </c>
      <c r="Q181" s="38">
        <f>IF('2015 Hourly Load - RC2016'!Q161="",0,$P$19+$Q$19*(WLEF!Q160))</f>
        <v>355.07921862089057</v>
      </c>
      <c r="R181" s="38">
        <f>IF('2015 Hourly Load - RC2016'!R161="",0,$P$19+$Q$19*(WLEF!R160))</f>
        <v>347.05878656378667</v>
      </c>
      <c r="S181" s="38">
        <f>IF('2015 Hourly Load - RC2016'!S161="",0,$P$19+$Q$19*(WLEF!S160))</f>
        <v>329.90396900964447</v>
      </c>
      <c r="T181" s="38">
        <f>IF('2015 Hourly Load - RC2016'!T161="",0,$P$19+$Q$19*(WLEF!T160))</f>
        <v>310.71249486772365</v>
      </c>
      <c r="U181" s="38">
        <f>IF('2015 Hourly Load - RC2016'!U161="",0,$P$19+$Q$19*(WLEF!U160))</f>
        <v>291.23350617633531</v>
      </c>
      <c r="V181" s="38">
        <f>IF('2015 Hourly Load - RC2016'!V161="",0,$P$19+$Q$19*(WLEF!V160))</f>
        <v>288.67199072925382</v>
      </c>
      <c r="W181" s="38">
        <f>IF('2015 Hourly Load - RC2016'!W161="",0,$P$19+$Q$19*(WLEF!W160))</f>
        <v>276.10116146751704</v>
      </c>
      <c r="X181" s="38">
        <f>IF('2015 Hourly Load - RC2016'!X161="",0,$P$19+$Q$19*(WLEF!X160))</f>
        <v>254.32375228998814</v>
      </c>
      <c r="Y181" s="38">
        <f>IF('2015 Hourly Load - RC2016'!Y161="",0,$P$19+$Q$19*(WLEF!Y160))</f>
        <v>228.03260842040316</v>
      </c>
      <c r="Z181" s="25">
        <f t="shared" si="2"/>
        <v>6204.0537606731286</v>
      </c>
    </row>
    <row r="182" spans="1:26" x14ac:dyDescent="0.25">
      <c r="A182" s="37">
        <v>42156</v>
      </c>
      <c r="B182" s="38">
        <f>IF('2015 Hourly Load - RC2016'!B162="",0,$P$19+$Q$19*(WLEF!B161))</f>
        <v>205.92734100019982</v>
      </c>
      <c r="C182" s="38">
        <f>IF('2015 Hourly Load - RC2016'!C162="",0,$P$19+$Q$19*(WLEF!C161))</f>
        <v>187.60267292635845</v>
      </c>
      <c r="D182" s="38">
        <f>IF('2015 Hourly Load - RC2016'!D162="",0,$P$19+$Q$19*(WLEF!D161))</f>
        <v>176.36685078523243</v>
      </c>
      <c r="E182" s="38">
        <f>IF('2015 Hourly Load - RC2016'!E162="",0,$P$19+$Q$19*(WLEF!E161))</f>
        <v>168.85757527529796</v>
      </c>
      <c r="F182" s="38">
        <f>IF('2015 Hourly Load - RC2016'!F162="",0,$P$19+$Q$19*(WLEF!F161))</f>
        <v>164.87779377874224</v>
      </c>
      <c r="G182" s="38">
        <f>IF('2015 Hourly Load - RC2016'!G162="",0,$P$19+$Q$19*(WLEF!G161))</f>
        <v>164.67792806459011</v>
      </c>
      <c r="H182" s="38">
        <f>IF('2015 Hourly Load - RC2016'!H162="",0,$P$19+$Q$19*(WLEF!H161))</f>
        <v>166.21640491693498</v>
      </c>
      <c r="I182" s="38">
        <f>IF('2015 Hourly Load - RC2016'!I162="",0,$P$19+$Q$19*(WLEF!I161))</f>
        <v>174.10418866204037</v>
      </c>
      <c r="J182" s="38">
        <f>IF('2015 Hourly Load - RC2016'!J162="",0,$P$19+$Q$19*(WLEF!J161))</f>
        <v>199.57013244357159</v>
      </c>
      <c r="K182" s="38">
        <f>IF('2015 Hourly Load - RC2016'!K162="",0,$P$19+$Q$19*(WLEF!K161))</f>
        <v>234.52007491199748</v>
      </c>
      <c r="L182" s="38">
        <f>IF('2015 Hourly Load - RC2016'!L162="",0,$P$19+$Q$19*(WLEF!L161))</f>
        <v>269.9260577043251</v>
      </c>
      <c r="M182" s="38">
        <f>IF('2015 Hourly Load - RC2016'!M162="",0,$P$19+$Q$19*(WLEF!M161))</f>
        <v>298.60828733221911</v>
      </c>
      <c r="N182" s="38">
        <f>IF('2015 Hourly Load - RC2016'!N162="",0,$P$19+$Q$19*(WLEF!N161))</f>
        <v>323.57265955911669</v>
      </c>
      <c r="O182" s="38">
        <f>IF('2015 Hourly Load - RC2016'!O162="",0,$P$19+$Q$19*(WLEF!O161))</f>
        <v>341.36520035001894</v>
      </c>
      <c r="P182" s="38">
        <f>IF('2015 Hourly Load - RC2016'!P162="",0,$P$19+$Q$19*(WLEF!P161))</f>
        <v>350.70871615934993</v>
      </c>
      <c r="Q182" s="38">
        <f>IF('2015 Hourly Load - RC2016'!Q162="",0,$P$19+$Q$19*(WLEF!Q161))</f>
        <v>348.37227609746122</v>
      </c>
      <c r="R182" s="38">
        <f>IF('2015 Hourly Load - RC2016'!R162="",0,$P$19+$Q$19*(WLEF!R161))</f>
        <v>337.16484408692196</v>
      </c>
      <c r="S182" s="38">
        <f>IF('2015 Hourly Load - RC2016'!S162="",0,$P$19+$Q$19*(WLEF!S161))</f>
        <v>318.36384516245255</v>
      </c>
      <c r="T182" s="38">
        <f>IF('2015 Hourly Load - RC2016'!T162="",0,$P$19+$Q$19*(WLEF!T161))</f>
        <v>298.25805683797813</v>
      </c>
      <c r="U182" s="38">
        <f>IF('2015 Hourly Load - RC2016'!U162="",0,$P$19+$Q$19*(WLEF!U161))</f>
        <v>284.9506081511812</v>
      </c>
      <c r="V182" s="38">
        <f>IF('2015 Hourly Load - RC2016'!V162="",0,$P$19+$Q$19*(WLEF!V161))</f>
        <v>284.68981382329292</v>
      </c>
      <c r="W182" s="38">
        <f>IF('2015 Hourly Load - RC2016'!W162="",0,$P$19+$Q$19*(WLEF!W161))</f>
        <v>275.71866339952379</v>
      </c>
      <c r="X182" s="38">
        <f>IF('2015 Hourly Load - RC2016'!X162="",0,$P$19+$Q$19*(WLEF!X161))</f>
        <v>252.11935833283144</v>
      </c>
      <c r="Y182" s="38">
        <f>IF('2015 Hourly Load - RC2016'!Y162="",0,$P$19+$Q$19*(WLEF!Y161))</f>
        <v>223.07466786757806</v>
      </c>
      <c r="Z182" s="25">
        <f t="shared" si="2"/>
        <v>6049.6140176292156</v>
      </c>
    </row>
    <row r="183" spans="1:26" x14ac:dyDescent="0.25">
      <c r="A183" s="37">
        <v>42157</v>
      </c>
      <c r="B183" s="38">
        <f>IF('2015 Hourly Load - RC2016'!B163="",0,$P$19+$Q$19*(WLEF!B162))</f>
        <v>199.07433889152637</v>
      </c>
      <c r="C183" s="38">
        <f>IF('2015 Hourly Load - RC2016'!C163="",0,$P$19+$Q$19*(WLEF!C162))</f>
        <v>183.72557196237304</v>
      </c>
      <c r="D183" s="38">
        <f>IF('2015 Hourly Load - RC2016'!D163="",0,$P$19+$Q$19*(WLEF!D162))</f>
        <v>175.35586472311235</v>
      </c>
      <c r="E183" s="38">
        <f>IF('2015 Hourly Load - RC2016'!E163="",0,$P$19+$Q$19*(WLEF!E162))</f>
        <v>170.83073086816205</v>
      </c>
      <c r="F183" s="38">
        <f>IF('2015 Hourly Load - RC2016'!F163="",0,$P$19+$Q$19*(WLEF!F162))</f>
        <v>171.38372823941666</v>
      </c>
      <c r="G183" s="38">
        <f>IF('2015 Hourly Load - RC2016'!G163="",0,$P$19+$Q$19*(WLEF!G162))</f>
        <v>181.32099105794026</v>
      </c>
      <c r="H183" s="38">
        <f>IF('2015 Hourly Load - RC2016'!H163="",0,$P$19+$Q$19*(WLEF!H162))</f>
        <v>200.22618525916261</v>
      </c>
      <c r="I183" s="38">
        <f>IF('2015 Hourly Load - RC2016'!I163="",0,$P$19+$Q$19*(WLEF!I162))</f>
        <v>213.75187536902558</v>
      </c>
      <c r="J183" s="38">
        <f>IF('2015 Hourly Load - RC2016'!J163="",0,$P$19+$Q$19*(WLEF!J162))</f>
        <v>226.88425451942067</v>
      </c>
      <c r="K183" s="38">
        <f>IF('2015 Hourly Load - RC2016'!K163="",0,$P$19+$Q$19*(WLEF!K162))</f>
        <v>242.79296265542581</v>
      </c>
      <c r="L183" s="38">
        <f>IF('2015 Hourly Load - RC2016'!L163="",0,$P$19+$Q$19*(WLEF!L162))</f>
        <v>258.72644432350421</v>
      </c>
      <c r="M183" s="38">
        <f>IF('2015 Hourly Load - RC2016'!M163="",0,$P$19+$Q$19*(WLEF!M162))</f>
        <v>268.04803911735405</v>
      </c>
      <c r="N183" s="38">
        <f>IF('2015 Hourly Load - RC2016'!N163="",0,$P$19+$Q$19*(WLEF!N162))</f>
        <v>277.37888089604013</v>
      </c>
      <c r="O183" s="38">
        <f>IF('2015 Hourly Load - RC2016'!O163="",0,$P$19+$Q$19*(WLEF!O162))</f>
        <v>283.72633335946068</v>
      </c>
      <c r="P183" s="38">
        <f>IF('2015 Hourly Load - RC2016'!P163="",0,$P$19+$Q$19*(WLEF!P162))</f>
        <v>288.0406493798061</v>
      </c>
      <c r="Q183" s="38">
        <f>IF('2015 Hourly Load - RC2016'!Q163="",0,$P$19+$Q$19*(WLEF!Q162))</f>
        <v>287.83041697789196</v>
      </c>
      <c r="R183" s="38">
        <f>IF('2015 Hourly Load - RC2016'!R163="",0,$P$19+$Q$19*(WLEF!R162))</f>
        <v>286.83327916671345</v>
      </c>
      <c r="S183" s="38">
        <f>IF('2015 Hourly Load - RC2016'!S163="",0,$P$19+$Q$19*(WLEF!S162))</f>
        <v>281.90981456052714</v>
      </c>
      <c r="T183" s="38">
        <f>IF('2015 Hourly Load - RC2016'!T163="",0,$P$19+$Q$19*(WLEF!T162))</f>
        <v>276.91841879399254</v>
      </c>
      <c r="U183" s="38">
        <f>IF('2015 Hourly Load - RC2016'!U163="",0,$P$19+$Q$19*(WLEF!U162))</f>
        <v>271.48567723184016</v>
      </c>
      <c r="V183" s="38">
        <f>IF('2015 Hourly Load - RC2016'!V163="",0,$P$19+$Q$19*(WLEF!V162))</f>
        <v>273.20364204381741</v>
      </c>
      <c r="W183" s="38">
        <f>IF('2015 Hourly Load - RC2016'!W163="",0,$P$19+$Q$19*(WLEF!W162))</f>
        <v>262.66745054967777</v>
      </c>
      <c r="X183" s="38">
        <f>IF('2015 Hourly Load - RC2016'!X163="",0,$P$19+$Q$19*(WLEF!X162))</f>
        <v>236.78984274544183</v>
      </c>
      <c r="Y183" s="38">
        <f>IF('2015 Hourly Load - RC2016'!Y163="",0,$P$19+$Q$19*(WLEF!Y162))</f>
        <v>208.6324828803248</v>
      </c>
      <c r="Z183" s="25">
        <f t="shared" si="2"/>
        <v>5727.5378755719576</v>
      </c>
    </row>
    <row r="184" spans="1:26" x14ac:dyDescent="0.25">
      <c r="A184" s="37">
        <v>42158</v>
      </c>
      <c r="B184" s="38">
        <f>IF('2015 Hourly Load - RC2016'!B164="",0,$P$19+$Q$19*(WLEF!B163))</f>
        <v>185.26398255514403</v>
      </c>
      <c r="C184" s="38">
        <f>IF('2015 Hourly Load - RC2016'!C164="",0,$P$19+$Q$19*(WLEF!C163))</f>
        <v>170.74448019372841</v>
      </c>
      <c r="D184" s="38">
        <f>IF('2015 Hourly Load - RC2016'!D164="",0,$P$19+$Q$19*(WLEF!D163))</f>
        <v>162.29838069815332</v>
      </c>
      <c r="E184" s="38">
        <f>IF('2015 Hourly Load - RC2016'!E164="",0,$P$19+$Q$19*(WLEF!E163))</f>
        <v>157.42091113971594</v>
      </c>
      <c r="F184" s="38">
        <f>IF('2015 Hourly Load - RC2016'!F164="",0,$P$19+$Q$19*(WLEF!F163))</f>
        <v>157.13503211137589</v>
      </c>
      <c r="G184" s="38">
        <f>IF('2015 Hourly Load - RC2016'!G164="",0,$P$19+$Q$19*(WLEF!G163))</f>
        <v>165.47884024453617</v>
      </c>
      <c r="H184" s="38">
        <f>IF('2015 Hourly Load - RC2016'!H164="",0,$P$19+$Q$19*(WLEF!H163))</f>
        <v>183.52255346672439</v>
      </c>
      <c r="I184" s="38">
        <f>IF('2015 Hourly Load - RC2016'!I164="",0,$P$19+$Q$19*(WLEF!I163))</f>
        <v>195.84793042747765</v>
      </c>
      <c r="J184" s="38">
        <f>IF('2015 Hourly Load - RC2016'!J164="",0,$P$19+$Q$19*(WLEF!J163))</f>
        <v>208.220734146013</v>
      </c>
      <c r="K184" s="38">
        <f>IF('2015 Hourly Load - RC2016'!K164="",0,$P$19+$Q$19*(WLEF!K163))</f>
        <v>226.73001481235286</v>
      </c>
      <c r="L184" s="38">
        <f>IF('2015 Hourly Load - RC2016'!L164="",0,$P$19+$Q$19*(WLEF!L163))</f>
        <v>246.45907720032102</v>
      </c>
      <c r="M184" s="38">
        <f>IF('2015 Hourly Load - RC2016'!M164="",0,$P$19+$Q$19*(WLEF!M163))</f>
        <v>264.04842755617409</v>
      </c>
      <c r="N184" s="38">
        <f>IF('2015 Hourly Load - RC2016'!N164="",0,$P$19+$Q$19*(WLEF!N163))</f>
        <v>277.32769160093596</v>
      </c>
      <c r="O184" s="38">
        <f>IF('2015 Hourly Load - RC2016'!O164="",0,$P$19+$Q$19*(WLEF!O163))</f>
        <v>287.20036391585546</v>
      </c>
      <c r="P184" s="38">
        <f>IF('2015 Hourly Load - RC2016'!P164="",0,$P$19+$Q$19*(WLEF!P163))</f>
        <v>291.392468765182</v>
      </c>
      <c r="Q184" s="38">
        <f>IF('2015 Hourly Load - RC2016'!Q164="",0,$P$19+$Q$19*(WLEF!Q163))</f>
        <v>292.77267414119757</v>
      </c>
      <c r="R184" s="38">
        <f>IF('2015 Hourly Load - RC2016'!R164="",0,$P$19+$Q$19*(WLEF!R163))</f>
        <v>287.64655169273948</v>
      </c>
      <c r="S184" s="38">
        <f>IF('2015 Hourly Load - RC2016'!S164="",0,$P$19+$Q$19*(WLEF!S163))</f>
        <v>282.16881400881908</v>
      </c>
      <c r="T184" s="38">
        <f>IF('2015 Hourly Load - RC2016'!T164="",0,$P$19+$Q$19*(WLEF!T163))</f>
        <v>272.95051369700877</v>
      </c>
      <c r="U184" s="38">
        <f>IF('2015 Hourly Load - RC2016'!U164="",0,$P$19+$Q$19*(WLEF!U163))</f>
        <v>265.0876125187184</v>
      </c>
      <c r="V184" s="38">
        <f>IF('2015 Hourly Load - RC2016'!V164="",0,$P$19+$Q$19*(WLEF!V163))</f>
        <v>267.64861634124202</v>
      </c>
      <c r="W184" s="38">
        <f>IF('2015 Hourly Load - RC2016'!W164="",0,$P$19+$Q$19*(WLEF!W163))</f>
        <v>254.32375228998814</v>
      </c>
      <c r="X184" s="38">
        <f>IF('2015 Hourly Load - RC2016'!X164="",0,$P$19+$Q$19*(WLEF!X163))</f>
        <v>229.6746246635924</v>
      </c>
      <c r="Y184" s="38">
        <f>IF('2015 Hourly Load - RC2016'!Y164="",0,$P$19+$Q$19*(WLEF!Y163))</f>
        <v>201.18370487753182</v>
      </c>
      <c r="Z184" s="25">
        <f t="shared" si="2"/>
        <v>5532.5477530645276</v>
      </c>
    </row>
    <row r="185" spans="1:26" x14ac:dyDescent="0.25">
      <c r="A185" s="37">
        <v>42159</v>
      </c>
      <c r="B185" s="38">
        <f>IF('2015 Hourly Load - RC2016'!B165="",0,$P$19+$Q$19*(WLEF!B164))</f>
        <v>177.7591372106431</v>
      </c>
      <c r="C185" s="38">
        <f>IF('2015 Hourly Load - RC2016'!C165="",0,$P$19+$Q$19*(WLEF!C164))</f>
        <v>163.45076049729579</v>
      </c>
      <c r="D185" s="38">
        <f>IF('2015 Hourly Load - RC2016'!D165="",0,$P$19+$Q$19*(WLEF!D164))</f>
        <v>155.07083921891171</v>
      </c>
      <c r="E185" s="38">
        <f>IF('2015 Hourly Load - RC2016'!E165="",0,$P$19+$Q$19*(WLEF!E164))</f>
        <v>150.87681955177277</v>
      </c>
      <c r="F185" s="38">
        <f>IF('2015 Hourly Load - RC2016'!F165="",0,$P$19+$Q$19*(WLEF!F164))</f>
        <v>150.81606874853867</v>
      </c>
      <c r="G185" s="38">
        <f>IF('2015 Hourly Load - RC2016'!G165="",0,$P$19+$Q$19*(WLEF!G164))</f>
        <v>158.60190165511531</v>
      </c>
      <c r="H185" s="38">
        <f>IF('2015 Hourly Load - RC2016'!H165="",0,$P$19+$Q$19*(WLEF!H164))</f>
        <v>175.37355435188152</v>
      </c>
      <c r="I185" s="38">
        <f>IF('2015 Hourly Load - RC2016'!I165="",0,$P$19+$Q$19*(WLEF!I164))</f>
        <v>178.01011505685128</v>
      </c>
      <c r="J185" s="38">
        <f>IF('2015 Hourly Load - RC2016'!J165="",0,$P$19+$Q$19*(WLEF!J164))</f>
        <v>202.8284084077429</v>
      </c>
      <c r="K185" s="38">
        <f>IF('2015 Hourly Load - RC2016'!K165="",0,$P$19+$Q$19*(WLEF!K164))</f>
        <v>227.63458799881687</v>
      </c>
      <c r="L185" s="38">
        <f>IF('2015 Hourly Load - RC2016'!L165="",0,$P$19+$Q$19*(WLEF!L164))</f>
        <v>249.78681668232758</v>
      </c>
      <c r="M185" s="38">
        <f>IF('2015 Hourly Load - RC2016'!M165="",0,$P$19+$Q$19*(WLEF!M164))</f>
        <v>268.22292161723709</v>
      </c>
      <c r="N185" s="38">
        <f>IF('2015 Hourly Load - RC2016'!N165="",0,$P$19+$Q$19*(WLEF!N164))</f>
        <v>281.34060623934829</v>
      </c>
      <c r="O185" s="38">
        <f>IF('2015 Hourly Load - RC2016'!O165="",0,$P$19+$Q$19*(WLEF!O164))</f>
        <v>297.53156086933285</v>
      </c>
      <c r="P185" s="38">
        <f>IF('2015 Hourly Load - RC2016'!P165="",0,$P$19+$Q$19*(WLEF!P164))</f>
        <v>309.52316822694689</v>
      </c>
      <c r="Q185" s="38">
        <f>IF('2015 Hourly Load - RC2016'!Q165="",0,$P$19+$Q$19*(WLEF!Q164))</f>
        <v>317.77297163807168</v>
      </c>
      <c r="R185" s="38">
        <f>IF('2015 Hourly Load - RC2016'!R165="",0,$P$19+$Q$19*(WLEF!R164))</f>
        <v>324.14225705045095</v>
      </c>
      <c r="S185" s="38">
        <f>IF('2015 Hourly Load - RC2016'!S165="",0,$P$19+$Q$19*(WLEF!S164))</f>
        <v>325.42630468764429</v>
      </c>
      <c r="T185" s="38">
        <f>IF('2015 Hourly Load - RC2016'!T165="",0,$P$19+$Q$19*(WLEF!T164))</f>
        <v>317.18283787247759</v>
      </c>
      <c r="U185" s="38">
        <f>IF('2015 Hourly Load - RC2016'!U165="",0,$P$19+$Q$19*(WLEF!U164))</f>
        <v>298.47354974682128</v>
      </c>
      <c r="V185" s="38">
        <f>IF('2015 Hourly Load - RC2016'!V165="",0,$P$19+$Q$19*(WLEF!V164))</f>
        <v>289.4625261566926</v>
      </c>
      <c r="W185" s="38">
        <f>IF('2015 Hourly Load - RC2016'!W165="",0,$P$19+$Q$19*(WLEF!W164))</f>
        <v>274.64967672585016</v>
      </c>
      <c r="X185" s="38">
        <f>IF('2015 Hourly Load - RC2016'!X165="",0,$P$19+$Q$19*(WLEF!X164))</f>
        <v>246.97610317151623</v>
      </c>
      <c r="Y185" s="38">
        <f>IF('2015 Hourly Load - RC2016'!Y165="",0,$P$19+$Q$19*(WLEF!Y164))</f>
        <v>214.53064762527811</v>
      </c>
      <c r="Z185" s="25">
        <f t="shared" si="2"/>
        <v>5755.4441410075651</v>
      </c>
    </row>
    <row r="186" spans="1:26" x14ac:dyDescent="0.25">
      <c r="A186" s="37">
        <v>42160</v>
      </c>
      <c r="B186" s="38">
        <f>IF('2015 Hourly Load - RC2016'!B166="",0,$P$19+$Q$19*(WLEF!B165))</f>
        <v>188.16785870429243</v>
      </c>
      <c r="C186" s="38">
        <f>IF('2015 Hourly Load - RC2016'!C166="",0,$P$19+$Q$19*(WLEF!C165))</f>
        <v>172.00790349013965</v>
      </c>
      <c r="D186" s="38">
        <f>IF('2015 Hourly Load - RC2016'!D166="",0,$P$19+$Q$19*(WLEF!D165))</f>
        <v>161.79066713263944</v>
      </c>
      <c r="E186" s="38">
        <f>IF('2015 Hourly Load - RC2016'!E166="",0,$P$19+$Q$19*(WLEF!E165))</f>
        <v>155.77666723287814</v>
      </c>
      <c r="F186" s="38">
        <f>IF('2015 Hourly Load - RC2016'!F166="",0,$P$19+$Q$19*(WLEF!F165))</f>
        <v>153.90200775468426</v>
      </c>
      <c r="G186" s="38">
        <f>IF('2015 Hourly Load - RC2016'!G166="",0,$P$19+$Q$19*(WLEF!G165))</f>
        <v>160.47166966704481</v>
      </c>
      <c r="H186" s="38">
        <f>IF('2015 Hourly Load - RC2016'!H166="",0,$P$19+$Q$19*(WLEF!H165))</f>
        <v>175.1790606955866</v>
      </c>
      <c r="I186" s="38">
        <f>IF('2015 Hourly Load - RC2016'!I166="",0,$P$19+$Q$19*(WLEF!I165))</f>
        <v>191.9359484108511</v>
      </c>
      <c r="J186" s="38">
        <f>IF('2015 Hourly Load - RC2016'!J166="",0,$P$19+$Q$19*(WLEF!J165))</f>
        <v>216.83821612625843</v>
      </c>
      <c r="K186" s="38">
        <f>IF('2015 Hourly Load - RC2016'!K166="",0,$P$19+$Q$19*(WLEF!K165))</f>
        <v>246.83501557049976</v>
      </c>
      <c r="L186" s="38">
        <f>IF('2015 Hourly Load - RC2016'!L166="",0,$P$19+$Q$19*(WLEF!L165))</f>
        <v>280.43672081048663</v>
      </c>
      <c r="M186" s="38">
        <f>IF('2015 Hourly Load - RC2016'!M166="",0,$P$19+$Q$19*(WLEF!M165))</f>
        <v>312.59962121055304</v>
      </c>
      <c r="N186" s="38">
        <f>IF('2015 Hourly Load - RC2016'!N166="",0,$P$19+$Q$19*(WLEF!N165))</f>
        <v>338.65893792823948</v>
      </c>
      <c r="O186" s="38">
        <f>IF('2015 Hourly Load - RC2016'!O166="",0,$P$19+$Q$19*(WLEF!O165))</f>
        <v>363.6800870613958</v>
      </c>
      <c r="P186" s="38">
        <f>IF('2015 Hourly Load - RC2016'!P166="",0,$P$19+$Q$19*(WLEF!P165))</f>
        <v>381.50383443413938</v>
      </c>
      <c r="Q186" s="38">
        <f>IF('2015 Hourly Load - RC2016'!Q166="",0,$P$19+$Q$19*(WLEF!Q165))</f>
        <v>394.57455695421436</v>
      </c>
      <c r="R186" s="38">
        <f>IF('2015 Hourly Load - RC2016'!R166="",0,$P$19+$Q$19*(WLEF!R165))</f>
        <v>400.10310482782893</v>
      </c>
      <c r="S186" s="38">
        <f>IF('2015 Hourly Load - RC2016'!S166="",0,$P$19+$Q$19*(WLEF!S165))</f>
        <v>397.65806364688837</v>
      </c>
      <c r="T186" s="38">
        <f>IF('2015 Hourly Load - RC2016'!T166="",0,$P$19+$Q$19*(WLEF!T165))</f>
        <v>382.29670572123968</v>
      </c>
      <c r="U186" s="38">
        <f>IF('2015 Hourly Load - RC2016'!U166="",0,$P$19+$Q$19*(WLEF!U165))</f>
        <v>352.03121028524225</v>
      </c>
      <c r="V186" s="38">
        <f>IF('2015 Hourly Load - RC2016'!V166="",0,$P$19+$Q$19*(WLEF!V165))</f>
        <v>335.58761796478728</v>
      </c>
      <c r="W186" s="38">
        <f>IF('2015 Hourly Load - RC2016'!W166="",0,$P$19+$Q$19*(WLEF!W165))</f>
        <v>310.51867219445546</v>
      </c>
      <c r="X186" s="38">
        <f>IF('2015 Hourly Load - RC2016'!X166="",0,$P$19+$Q$19*(WLEF!X165))</f>
        <v>273.38093169530867</v>
      </c>
      <c r="Y186" s="38">
        <f>IF('2015 Hourly Load - RC2016'!Y166="",0,$P$19+$Q$19*(WLEF!Y165))</f>
        <v>233.57177460041459</v>
      </c>
      <c r="Z186" s="25">
        <f t="shared" si="2"/>
        <v>6579.5068541200681</v>
      </c>
    </row>
    <row r="187" spans="1:26" x14ac:dyDescent="0.25">
      <c r="A187" s="37">
        <v>42161</v>
      </c>
      <c r="B187" s="38">
        <f>IF('2015 Hourly Load - RC2016'!B167="",0,$P$19+$Q$19*(WLEF!B166))</f>
        <v>204.72767618843963</v>
      </c>
      <c r="C187" s="38">
        <f>IF('2015 Hourly Load - RC2016'!C167="",0,$P$19+$Q$19*(WLEF!C166))</f>
        <v>184.26177546719904</v>
      </c>
      <c r="D187" s="38">
        <f>IF('2015 Hourly Load - RC2016'!D167="",0,$P$19+$Q$19*(WLEF!D166))</f>
        <v>171.36642107097268</v>
      </c>
      <c r="E187" s="38">
        <f>IF('2015 Hourly Load - RC2016'!E167="",0,$P$19+$Q$19*(WLEF!E166))</f>
        <v>163.63259605879267</v>
      </c>
      <c r="F187" s="38">
        <f>IF('2015 Hourly Load - RC2016'!F167="",0,$P$19+$Q$19*(WLEF!F166))</f>
        <v>160.14768551262057</v>
      </c>
      <c r="G187" s="38">
        <f>IF('2015 Hourly Load - RC2016'!G167="",0,$P$19+$Q$19*(WLEF!G166))</f>
        <v>165.46211515386781</v>
      </c>
      <c r="H187" s="38">
        <f>IF('2015 Hourly Load - RC2016'!H167="",0,$P$19+$Q$19*(WLEF!H166))</f>
        <v>177.41905030230771</v>
      </c>
      <c r="I187" s="38">
        <f>IF('2015 Hourly Load - RC2016'!I167="",0,$P$19+$Q$19*(WLEF!I166))</f>
        <v>194.5428055359593</v>
      </c>
      <c r="J187" s="38">
        <f>IF('2015 Hourly Load - RC2016'!J167="",0,$P$19+$Q$19*(WLEF!J166))</f>
        <v>224.33888711760466</v>
      </c>
      <c r="K187" s="38">
        <f>IF('2015 Hourly Load - RC2016'!K167="",0,$P$19+$Q$19*(WLEF!K166))</f>
        <v>260.58137690071408</v>
      </c>
      <c r="L187" s="38">
        <f>IF('2015 Hourly Load - RC2016'!L167="",0,$P$19+$Q$19*(WLEF!L166))</f>
        <v>301.63739994710778</v>
      </c>
      <c r="M187" s="38">
        <f>IF('2015 Hourly Load - RC2016'!M167="",0,$P$19+$Q$19*(WLEF!M166))</f>
        <v>342.42803746425329</v>
      </c>
      <c r="N187" s="38">
        <f>IF('2015 Hourly Load - RC2016'!N167="",0,$P$19+$Q$19*(WLEF!N166))</f>
        <v>377.2719142907394</v>
      </c>
      <c r="O187" s="38">
        <f>IF('2015 Hourly Load - RC2016'!O167="",0,$P$19+$Q$19*(WLEF!O166))</f>
        <v>404.79112987724704</v>
      </c>
      <c r="P187" s="38">
        <f>IF('2015 Hourly Load - RC2016'!P167="",0,$P$19+$Q$19*(WLEF!P166))</f>
        <v>424.66554228590849</v>
      </c>
      <c r="Q187" s="38">
        <f>IF('2015 Hourly Load - RC2016'!Q167="",0,$P$19+$Q$19*(WLEF!Q166))</f>
        <v>435.94434759972256</v>
      </c>
      <c r="R187" s="38">
        <f>IF('2015 Hourly Load - RC2016'!R167="",0,$P$19+$Q$19*(WLEF!R166))</f>
        <v>439.67526820151932</v>
      </c>
      <c r="S187" s="38">
        <f>IF('2015 Hourly Load - RC2016'!S167="",0,$P$19+$Q$19*(WLEF!S166))</f>
        <v>432.85019324514434</v>
      </c>
      <c r="T187" s="38">
        <f>IF('2015 Hourly Load - RC2016'!T167="",0,$P$19+$Q$19*(WLEF!T166))</f>
        <v>411.20594232671425</v>
      </c>
      <c r="U187" s="38">
        <f>IF('2015 Hourly Load - RC2016'!U167="",0,$P$19+$Q$19*(WLEF!U166))</f>
        <v>377.87013004688947</v>
      </c>
      <c r="V187" s="38">
        <f>IF('2015 Hourly Load - RC2016'!V167="",0,$P$19+$Q$19*(WLEF!V166))</f>
        <v>356.80693533243164</v>
      </c>
      <c r="W187" s="38">
        <f>IF('2015 Hourly Load - RC2016'!W167="",0,$P$19+$Q$19*(WLEF!W166))</f>
        <v>333.95714262965663</v>
      </c>
      <c r="X187" s="38">
        <f>IF('2015 Hourly Load - RC2016'!X167="",0,$P$19+$Q$19*(WLEF!X166))</f>
        <v>297.66600489965657</v>
      </c>
      <c r="Y187" s="38">
        <f>IF('2015 Hourly Load - RC2016'!Y167="",0,$P$19+$Q$19*(WLEF!Y166))</f>
        <v>262.79053819227516</v>
      </c>
      <c r="Z187" s="25">
        <f t="shared" si="2"/>
        <v>7106.0409156477454</v>
      </c>
    </row>
    <row r="188" spans="1:26" x14ac:dyDescent="0.25">
      <c r="A188" s="37">
        <v>42162</v>
      </c>
      <c r="B188" s="38">
        <f>IF('2015 Hourly Load - RC2016'!B168="",0,$P$19+$Q$19*(WLEF!B167))</f>
        <v>231.34820310962715</v>
      </c>
      <c r="C188" s="38">
        <f>IF('2015 Hourly Load - RC2016'!C168="",0,$P$19+$Q$19*(WLEF!C167))</f>
        <v>208.73552490500069</v>
      </c>
      <c r="D188" s="38">
        <f>IF('2015 Hourly Load - RC2016'!D168="",0,$P$19+$Q$19*(WLEF!D167))</f>
        <v>193.59307854671599</v>
      </c>
      <c r="E188" s="38">
        <f>IF('2015 Hourly Load - RC2016'!E168="",0,$P$19+$Q$19*(WLEF!E167))</f>
        <v>184.50260050148501</v>
      </c>
      <c r="F188" s="38">
        <f>IF('2015 Hourly Load - RC2016'!F168="",0,$P$19+$Q$19*(WLEF!F167))</f>
        <v>178.44112771385858</v>
      </c>
      <c r="G188" s="38">
        <f>IF('2015 Hourly Load - RC2016'!G168="",0,$P$19+$Q$19*(WLEF!G167))</f>
        <v>176.34906721883948</v>
      </c>
      <c r="H188" s="38">
        <f>IF('2015 Hourly Load - RC2016'!H168="",0,$P$19+$Q$19*(WLEF!H167))</f>
        <v>178.09982968116003</v>
      </c>
      <c r="I188" s="38">
        <f>IF('2015 Hourly Load - RC2016'!I168="",0,$P$19+$Q$19*(WLEF!I167))</f>
        <v>190.19598290415831</v>
      </c>
      <c r="J188" s="38">
        <f>IF('2015 Hourly Load - RC2016'!J168="",0,$P$19+$Q$19*(WLEF!J167))</f>
        <v>223.92412483077442</v>
      </c>
      <c r="K188" s="38">
        <f>IF('2015 Hourly Load - RC2016'!K168="",0,$P$19+$Q$19*(WLEF!K167))</f>
        <v>264.41922535763979</v>
      </c>
      <c r="L188" s="38">
        <f>IF('2015 Hourly Load - RC2016'!L168="",0,$P$19+$Q$19*(WLEF!L167))</f>
        <v>309.93769734717529</v>
      </c>
      <c r="M188" s="38">
        <f>IF('2015 Hourly Load - RC2016'!M168="",0,$P$19+$Q$19*(WLEF!M167))</f>
        <v>353.17597778194721</v>
      </c>
      <c r="N188" s="38">
        <f>IF('2015 Hourly Load - RC2016'!N168="",0,$P$19+$Q$19*(WLEF!N167))</f>
        <v>383.12240401419075</v>
      </c>
      <c r="O188" s="38">
        <f>IF('2015 Hourly Load - RC2016'!O168="",0,$P$19+$Q$19*(WLEF!O167))</f>
        <v>404.75822738580587</v>
      </c>
      <c r="P188" s="38">
        <f>IF('2015 Hourly Load - RC2016'!P168="",0,$P$19+$Q$19*(WLEF!P167))</f>
        <v>417.78455766883684</v>
      </c>
      <c r="Q188" s="38">
        <f>IF('2015 Hourly Load - RC2016'!Q168="",0,$P$19+$Q$19*(WLEF!Q167))</f>
        <v>421.31752234192101</v>
      </c>
      <c r="R188" s="38">
        <f>IF('2015 Hourly Load - RC2016'!R168="",0,$P$19+$Q$19*(WLEF!R167))</f>
        <v>409.18210906330387</v>
      </c>
      <c r="S188" s="38">
        <f>IF('2015 Hourly Load - RC2016'!S168="",0,$P$19+$Q$19*(WLEF!S167))</f>
        <v>390.99090119092341</v>
      </c>
      <c r="T188" s="38">
        <f>IF('2015 Hourly Load - RC2016'!T168="",0,$P$19+$Q$19*(WLEF!T167))</f>
        <v>367.41142954377045</v>
      </c>
      <c r="U188" s="38">
        <f>IF('2015 Hourly Load - RC2016'!U168="",0,$P$19+$Q$19*(WLEF!U167))</f>
        <v>344.08566077264277</v>
      </c>
      <c r="V188" s="38">
        <f>IF('2015 Hourly Load - RC2016'!V168="",0,$P$19+$Q$19*(WLEF!V167))</f>
        <v>328.60814562033323</v>
      </c>
      <c r="W188" s="38">
        <f>IF('2015 Hourly Load - RC2016'!W168="",0,$P$19+$Q$19*(WLEF!W167))</f>
        <v>308.25429906454536</v>
      </c>
      <c r="X188" s="38">
        <f>IF('2015 Hourly Load - RC2016'!X168="",0,$P$19+$Q$19*(WLEF!X167))</f>
        <v>277.78863681076268</v>
      </c>
      <c r="Y188" s="38">
        <f>IF('2015 Hourly Load - RC2016'!Y168="",0,$P$19+$Q$19*(WLEF!Y167))</f>
        <v>246.69398835795579</v>
      </c>
      <c r="Z188" s="25">
        <f t="shared" si="2"/>
        <v>6992.7203217333736</v>
      </c>
    </row>
    <row r="189" spans="1:26" x14ac:dyDescent="0.25">
      <c r="A189" s="37">
        <v>42163</v>
      </c>
      <c r="B189" s="38">
        <f>IF('2015 Hourly Load - RC2016'!B169="",0,$P$19+$Q$19*(WLEF!B168))</f>
        <v>219.70235414438145</v>
      </c>
      <c r="C189" s="38">
        <f>IF('2015 Hourly Load - RC2016'!C169="",0,$P$19+$Q$19*(WLEF!C168))</f>
        <v>199.23287876106633</v>
      </c>
      <c r="D189" s="38">
        <f>IF('2015 Hourly Load - RC2016'!D169="",0,$P$19+$Q$19*(WLEF!D168))</f>
        <v>185.41287368876056</v>
      </c>
      <c r="E189" s="38">
        <f>IF('2015 Hourly Load - RC2016'!E169="",0,$P$19+$Q$19*(WLEF!E168))</f>
        <v>174.03392331948822</v>
      </c>
      <c r="F189" s="38">
        <f>IF('2015 Hourly Load - RC2016'!F169="",0,$P$19+$Q$19*(WLEF!F168))</f>
        <v>170.55487632624033</v>
      </c>
      <c r="G189" s="38">
        <f>IF('2015 Hourly Load - RC2016'!G169="",0,$P$19+$Q$19*(WLEF!G168))</f>
        <v>169.23333248005952</v>
      </c>
      <c r="H189" s="38">
        <f>IF('2015 Hourly Load - RC2016'!H169="",0,$P$19+$Q$19*(WLEF!H168))</f>
        <v>169.4728734205782</v>
      </c>
      <c r="I189" s="38">
        <f>IF('2015 Hourly Load - RC2016'!I169="",0,$P$19+$Q$19*(WLEF!I168))</f>
        <v>176.97249012984389</v>
      </c>
      <c r="J189" s="38">
        <f>IF('2015 Hourly Load - RC2016'!J169="",0,$P$19+$Q$19*(WLEF!J168))</f>
        <v>204.52492189235772</v>
      </c>
      <c r="K189" s="38">
        <f>IF('2015 Hourly Load - RC2016'!K169="",0,$P$19+$Q$19*(WLEF!K168))</f>
        <v>246.24780058107171</v>
      </c>
      <c r="L189" s="38">
        <f>IF('2015 Hourly Load - RC2016'!L169="",0,$P$19+$Q$19*(WLEF!L168))</f>
        <v>290.67761267459184</v>
      </c>
      <c r="M189" s="38">
        <f>IF('2015 Hourly Load - RC2016'!M169="",0,$P$19+$Q$19*(WLEF!M168))</f>
        <v>331.86854692324152</v>
      </c>
      <c r="N189" s="38">
        <f>IF('2015 Hourly Load - RC2016'!N169="",0,$P$19+$Q$19*(WLEF!N168))</f>
        <v>357.59682661616483</v>
      </c>
      <c r="O189" s="38">
        <f>IF('2015 Hourly Load - RC2016'!O169="",0,$P$19+$Q$19*(WLEF!O168))</f>
        <v>363.61861830632324</v>
      </c>
      <c r="P189" s="38">
        <f>IF('2015 Hourly Load - RC2016'!P169="",0,$P$19+$Q$19*(WLEF!P168))</f>
        <v>356.83729479820175</v>
      </c>
      <c r="Q189" s="38">
        <f>IF('2015 Hourly Load - RC2016'!Q169="",0,$P$19+$Q$19*(WLEF!Q168))</f>
        <v>352.63341755167238</v>
      </c>
      <c r="R189" s="38">
        <f>IF('2015 Hourly Load - RC2016'!R169="",0,$P$19+$Q$19*(WLEF!R168))</f>
        <v>344.73830918810228</v>
      </c>
      <c r="S189" s="38">
        <f>IF('2015 Hourly Load - RC2016'!S169="",0,$P$19+$Q$19*(WLEF!S168))</f>
        <v>336.40482832245101</v>
      </c>
      <c r="T189" s="38">
        <f>IF('2015 Hourly Load - RC2016'!T169="",0,$P$19+$Q$19*(WLEF!T168))</f>
        <v>320.7064423323398</v>
      </c>
      <c r="U189" s="38">
        <f>IF('2015 Hourly Load - RC2016'!U169="",0,$P$19+$Q$19*(WLEF!U168))</f>
        <v>302.28923311818983</v>
      </c>
      <c r="V189" s="38">
        <f>IF('2015 Hourly Load - RC2016'!V169="",0,$P$19+$Q$19*(WLEF!V168))</f>
        <v>292.16163925432301</v>
      </c>
      <c r="W189" s="38">
        <f>IF('2015 Hourly Load - RC2016'!W169="",0,$P$19+$Q$19*(WLEF!W168))</f>
        <v>276.84172795023136</v>
      </c>
      <c r="X189" s="38">
        <f>IF('2015 Hourly Load - RC2016'!X169="",0,$P$19+$Q$19*(WLEF!X168))</f>
        <v>246.01320814037462</v>
      </c>
      <c r="Y189" s="38">
        <f>IF('2015 Hourly Load - RC2016'!Y169="",0,$P$19+$Q$19*(WLEF!Y168))</f>
        <v>218.28789508485465</v>
      </c>
      <c r="Z189" s="25">
        <f t="shared" si="2"/>
        <v>6306.0639250049089</v>
      </c>
    </row>
    <row r="190" spans="1:26" x14ac:dyDescent="0.25">
      <c r="A190" s="37">
        <v>42164</v>
      </c>
      <c r="B190" s="38">
        <f>IF('2015 Hourly Load - RC2016'!B170="",0,$P$19+$Q$19*(WLEF!B169))</f>
        <v>192.07036727931126</v>
      </c>
      <c r="C190" s="38">
        <f>IF('2015 Hourly Load - RC2016'!C170="",0,$P$19+$Q$19*(WLEF!C169))</f>
        <v>175.30280590155019</v>
      </c>
      <c r="D190" s="38">
        <f>IF('2015 Hourly Load - RC2016'!D170="",0,$P$19+$Q$19*(WLEF!D169))</f>
        <v>164.37858240690491</v>
      </c>
      <c r="E190" s="38">
        <f>IF('2015 Hourly Load - RC2016'!E170="",0,$P$19+$Q$19*(WLEF!E169))</f>
        <v>159.00296079108352</v>
      </c>
      <c r="F190" s="38">
        <f>IF('2015 Hourly Load - RC2016'!F170="",0,$P$19+$Q$19*(WLEF!F169))</f>
        <v>158.26582219290668</v>
      </c>
      <c r="G190" s="38">
        <f>IF('2015 Hourly Load - RC2016'!G170="",0,$P$19+$Q$19*(WLEF!G169))</f>
        <v>165.07790104678395</v>
      </c>
      <c r="H190" s="38">
        <f>IF('2015 Hourly Load - RC2016'!H170="",0,$P$19+$Q$19*(WLEF!H169))</f>
        <v>178.38719829181929</v>
      </c>
      <c r="I190" s="38">
        <f>IF('2015 Hourly Load - RC2016'!I170="",0,$P$19+$Q$19*(WLEF!I169))</f>
        <v>193.99961122672426</v>
      </c>
      <c r="J190" s="38">
        <f>IF('2015 Hourly Load - RC2016'!J170="",0,$P$19+$Q$19*(WLEF!J169))</f>
        <v>218.54452596306248</v>
      </c>
      <c r="K190" s="38">
        <f>IF('2015 Hourly Load - RC2016'!K170="",0,$P$19+$Q$19*(WLEF!K169))</f>
        <v>251.40360396371432</v>
      </c>
      <c r="L190" s="38">
        <f>IF('2015 Hourly Load - RC2016'!L170="",0,$P$19+$Q$19*(WLEF!L169))</f>
        <v>290.73052304115936</v>
      </c>
      <c r="M190" s="38">
        <f>IF('2015 Hourly Load - RC2016'!M170="",0,$P$19+$Q$19*(WLEF!M169))</f>
        <v>334.07343069800766</v>
      </c>
      <c r="N190" s="38">
        <f>IF('2015 Hourly Load - RC2016'!N170="",0,$P$19+$Q$19*(WLEF!N169))</f>
        <v>369.3639171819558</v>
      </c>
      <c r="O190" s="38">
        <f>IF('2015 Hourly Load - RC2016'!O170="",0,$P$19+$Q$19*(WLEF!O169))</f>
        <v>399.93980852735865</v>
      </c>
      <c r="P190" s="38">
        <f>IF('2015 Hourly Load - RC2016'!P170="",0,$P$19+$Q$19*(WLEF!P169))</f>
        <v>416.7450279887625</v>
      </c>
      <c r="Q190" s="38">
        <f>IF('2015 Hourly Load - RC2016'!Q170="",0,$P$19+$Q$19*(WLEF!Q169))</f>
        <v>411.67130931468671</v>
      </c>
      <c r="R190" s="38">
        <f>IF('2015 Hourly Load - RC2016'!R170="",0,$P$19+$Q$19*(WLEF!R169))</f>
        <v>402.72154899107881</v>
      </c>
      <c r="S190" s="38">
        <f>IF('2015 Hourly Load - RC2016'!S170="",0,$P$19+$Q$19*(WLEF!S169))</f>
        <v>380.42721197362232</v>
      </c>
      <c r="T190" s="38">
        <f>IF('2015 Hourly Load - RC2016'!T170="",0,$P$19+$Q$19*(WLEF!T169))</f>
        <v>354.98843713356945</v>
      </c>
      <c r="U190" s="38">
        <f>IF('2015 Hourly Load - RC2016'!U170="",0,$P$19+$Q$19*(WLEF!U169))</f>
        <v>333.1438776521897</v>
      </c>
      <c r="V190" s="38">
        <f>IF('2015 Hourly Load - RC2016'!V170="",0,$P$19+$Q$19*(WLEF!V169))</f>
        <v>321.18767723016407</v>
      </c>
      <c r="W190" s="38">
        <f>IF('2015 Hourly Load - RC2016'!W170="",0,$P$19+$Q$19*(WLEF!W169))</f>
        <v>301.14915914775645</v>
      </c>
      <c r="X190" s="38">
        <f>IF('2015 Hourly Load - RC2016'!X170="",0,$P$19+$Q$19*(WLEF!X169))</f>
        <v>266.25401837930445</v>
      </c>
      <c r="Y190" s="38">
        <f>IF('2015 Hourly Load - RC2016'!Y170="",0,$P$19+$Q$19*(WLEF!Y169))</f>
        <v>231.16923851675557</v>
      </c>
      <c r="Z190" s="25">
        <f t="shared" si="2"/>
        <v>6669.9985648402326</v>
      </c>
    </row>
    <row r="191" spans="1:26" x14ac:dyDescent="0.25">
      <c r="A191" s="37">
        <v>42165</v>
      </c>
      <c r="B191" s="38">
        <f>IF('2015 Hourly Load - RC2016'!B171="",0,$P$19+$Q$19*(WLEF!B170))</f>
        <v>202.46640970994306</v>
      </c>
      <c r="C191" s="38">
        <f>IF('2015 Hourly Load - RC2016'!C171="",0,$P$19+$Q$19*(WLEF!C170))</f>
        <v>184.09521651176169</v>
      </c>
      <c r="D191" s="38">
        <f>IF('2015 Hourly Load - RC2016'!D171="",0,$P$19+$Q$19*(WLEF!D170))</f>
        <v>173.47276679462936</v>
      </c>
      <c r="E191" s="38">
        <f>IF('2015 Hourly Load - RC2016'!E171="",0,$P$19+$Q$19*(WLEF!E170))</f>
        <v>167.04160584371749</v>
      </c>
      <c r="F191" s="38">
        <f>IF('2015 Hourly Load - RC2016'!F171="",0,$P$19+$Q$19*(WLEF!F170))</f>
        <v>165.41194994660816</v>
      </c>
      <c r="G191" s="38">
        <f>IF('2015 Hourly Load - RC2016'!G171="",0,$P$19+$Q$19*(WLEF!G170))</f>
        <v>172.35560689455647</v>
      </c>
      <c r="H191" s="38">
        <f>IF('2015 Hourly Load - RC2016'!H171="",0,$P$19+$Q$19*(WLEF!H170))</f>
        <v>186.28977721266256</v>
      </c>
      <c r="I191" s="38">
        <f>IF('2015 Hourly Load - RC2016'!I171="",0,$P$19+$Q$19*(WLEF!I170))</f>
        <v>205.4793256332969</v>
      </c>
      <c r="J191" s="38">
        <f>IF('2015 Hourly Load - RC2016'!J171="",0,$P$19+$Q$19*(WLEF!J170))</f>
        <v>234.72366709813389</v>
      </c>
      <c r="K191" s="38">
        <f>IF('2015 Hourly Load - RC2016'!K171="",0,$P$19+$Q$19*(WLEF!K170))</f>
        <v>268.62296169773361</v>
      </c>
      <c r="L191" s="38">
        <f>IF('2015 Hourly Load - RC2016'!L171="",0,$P$19+$Q$19*(WLEF!L170))</f>
        <v>302.83316550875423</v>
      </c>
      <c r="M191" s="38">
        <f>IF('2015 Hourly Load - RC2016'!M171="",0,$P$19+$Q$19*(WLEF!M170))</f>
        <v>335.85014929998579</v>
      </c>
      <c r="N191" s="38">
        <f>IF('2015 Hourly Load - RC2016'!N171="",0,$P$19+$Q$19*(WLEF!N170))</f>
        <v>362.60535257936999</v>
      </c>
      <c r="O191" s="38">
        <f>IF('2015 Hourly Load - RC2016'!O171="",0,$P$19+$Q$19*(WLEF!O170))</f>
        <v>377.83862990997397</v>
      </c>
      <c r="P191" s="38">
        <f>IF('2015 Hourly Load - RC2016'!P171="",0,$P$19+$Q$19*(WLEF!P170))</f>
        <v>377.02021513777754</v>
      </c>
      <c r="Q191" s="38">
        <f>IF('2015 Hourly Load - RC2016'!Q171="",0,$P$19+$Q$19*(WLEF!Q170))</f>
        <v>357.08023091283542</v>
      </c>
      <c r="R191" s="38">
        <f>IF('2015 Hourly Load - RC2016'!R171="",0,$P$19+$Q$19*(WLEF!R170))</f>
        <v>339.59863623742058</v>
      </c>
      <c r="S191" s="38">
        <f>IF('2015 Hourly Load - RC2016'!S171="",0,$P$19+$Q$19*(WLEF!S170))</f>
        <v>331.52129307745264</v>
      </c>
      <c r="T191" s="38">
        <f>IF('2015 Hourly Load - RC2016'!T171="",0,$P$19+$Q$19*(WLEF!T170))</f>
        <v>329.41403649433721</v>
      </c>
      <c r="U191" s="38">
        <f>IF('2015 Hourly Load - RC2016'!U171="",0,$P$19+$Q$19*(WLEF!U170))</f>
        <v>314.49450411717049</v>
      </c>
      <c r="V191" s="38">
        <f>IF('2015 Hourly Load - RC2016'!V171="",0,$P$19+$Q$19*(WLEF!V170))</f>
        <v>309.63367242160791</v>
      </c>
      <c r="W191" s="38">
        <f>IF('2015 Hourly Load - RC2016'!W171="",0,$P$19+$Q$19*(WLEF!W170))</f>
        <v>288.35619927758518</v>
      </c>
      <c r="X191" s="38">
        <f>IF('2015 Hourly Load - RC2016'!X171="",0,$P$19+$Q$19*(WLEF!X170))</f>
        <v>254.82891947491578</v>
      </c>
      <c r="Y191" s="38">
        <f>IF('2015 Hourly Load - RC2016'!Y171="",0,$P$19+$Q$19*(WLEF!Y170))</f>
        <v>222.05435346392977</v>
      </c>
      <c r="Z191" s="25">
        <f t="shared" si="2"/>
        <v>6463.088645256159</v>
      </c>
    </row>
    <row r="192" spans="1:26" x14ac:dyDescent="0.25">
      <c r="A192" s="37">
        <v>42166</v>
      </c>
      <c r="B192" s="38">
        <f>IF('2015 Hourly Load - RC2016'!B172="",0,$P$19+$Q$19*(WLEF!B171))</f>
        <v>196.92492947721843</v>
      </c>
      <c r="C192" s="38">
        <f>IF('2015 Hourly Load - RC2016'!C172="",0,$P$19+$Q$19*(WLEF!C171))</f>
        <v>180.04790141230114</v>
      </c>
      <c r="D192" s="38">
        <f>IF('2015 Hourly Load - RC2016'!D172="",0,$P$19+$Q$19*(WLEF!D171))</f>
        <v>168.87463753493719</v>
      </c>
      <c r="E192" s="38">
        <f>IF('2015 Hourly Load - RC2016'!E172="",0,$P$19+$Q$19*(WLEF!E171))</f>
        <v>163.08769829139868</v>
      </c>
      <c r="F192" s="38">
        <f>IF('2015 Hourly Load - RC2016'!F172="",0,$P$19+$Q$19*(WLEF!F171))</f>
        <v>161.79066713263944</v>
      </c>
      <c r="G192" s="38">
        <f>IF('2015 Hourly Load - RC2016'!G172="",0,$P$19+$Q$19*(WLEF!G171))</f>
        <v>167.76907977012408</v>
      </c>
      <c r="H192" s="38">
        <f>IF('2015 Hourly Load - RC2016'!H172="",0,$P$19+$Q$19*(WLEF!H171))</f>
        <v>182.03384929656858</v>
      </c>
      <c r="I192" s="38">
        <f>IF('2015 Hourly Load - RC2016'!I172="",0,$P$19+$Q$19*(WLEF!I171))</f>
        <v>198.73779812848693</v>
      </c>
      <c r="J192" s="38">
        <f>IF('2015 Hourly Load - RC2016'!J172="",0,$P$19+$Q$19*(WLEF!J171))</f>
        <v>224.68863031042252</v>
      </c>
      <c r="K192" s="38">
        <f>IF('2015 Hourly Load - RC2016'!K172="",0,$P$19+$Q$19*(WLEF!K171))</f>
        <v>261.0221221665231</v>
      </c>
      <c r="L192" s="38">
        <f>IF('2015 Hourly Load - RC2016'!L172="",0,$P$19+$Q$19*(WLEF!L171))</f>
        <v>296.56480181468646</v>
      </c>
      <c r="M192" s="38">
        <f>IF('2015 Hourly Load - RC2016'!M172="",0,$P$19+$Q$19*(WLEF!M171))</f>
        <v>328.34938856465965</v>
      </c>
      <c r="N192" s="38">
        <f>IF('2015 Hourly Load - RC2016'!N172="",0,$P$19+$Q$19*(WLEF!N171))</f>
        <v>349.09009373938534</v>
      </c>
      <c r="O192" s="38">
        <f>IF('2015 Hourly Load - RC2016'!O172="",0,$P$19+$Q$19*(WLEF!O171))</f>
        <v>362.17603415450503</v>
      </c>
      <c r="P192" s="38">
        <f>IF('2015 Hourly Load - RC2016'!P172="",0,$P$19+$Q$19*(WLEF!P171))</f>
        <v>349.09009373938534</v>
      </c>
      <c r="Q192" s="38">
        <f>IF('2015 Hourly Load - RC2016'!Q172="",0,$P$19+$Q$19*(WLEF!Q171))</f>
        <v>326.74239763546217</v>
      </c>
      <c r="R192" s="38">
        <f>IF('2015 Hourly Load - RC2016'!R172="",0,$P$19+$Q$19*(WLEF!R171))</f>
        <v>315.69674214883793</v>
      </c>
      <c r="S192" s="38">
        <f>IF('2015 Hourly Load - RC2016'!S172="",0,$P$19+$Q$19*(WLEF!S171))</f>
        <v>312.29382488979525</v>
      </c>
      <c r="T192" s="38">
        <f>IF('2015 Hourly Load - RC2016'!T172="",0,$P$19+$Q$19*(WLEF!T171))</f>
        <v>307.48368176825318</v>
      </c>
      <c r="U192" s="38">
        <f>IF('2015 Hourly Load - RC2016'!U172="",0,$P$19+$Q$19*(WLEF!U171))</f>
        <v>293.1982652553495</v>
      </c>
      <c r="V192" s="38">
        <f>IF('2015 Hourly Load - RC2016'!V172="",0,$P$19+$Q$19*(WLEF!V171))</f>
        <v>286.49270915059884</v>
      </c>
      <c r="W192" s="38">
        <f>IF('2015 Hourly Load - RC2016'!W172="",0,$P$19+$Q$19*(WLEF!W171))</f>
        <v>272.84930932709716</v>
      </c>
      <c r="X192" s="38">
        <f>IF('2015 Hourly Load - RC2016'!X172="",0,$P$19+$Q$19*(WLEF!X171))</f>
        <v>244.25911173114037</v>
      </c>
      <c r="Y192" s="38">
        <f>IF('2015 Hourly Load - RC2016'!Y172="",0,$P$19+$Q$19*(WLEF!Y171))</f>
        <v>214.53064762527811</v>
      </c>
      <c r="Z192" s="25">
        <f t="shared" si="2"/>
        <v>6163.7944150650546</v>
      </c>
    </row>
    <row r="193" spans="1:26" x14ac:dyDescent="0.25">
      <c r="A193" s="37">
        <v>42167</v>
      </c>
      <c r="B193" s="38">
        <f>IF('2015 Hourly Load - RC2016'!B173="",0,$P$19+$Q$19*(WLEF!B172))</f>
        <v>190.1388579254546</v>
      </c>
      <c r="C193" s="38">
        <f>IF('2015 Hourly Load - RC2016'!C173="",0,$P$19+$Q$19*(WLEF!C172))</f>
        <v>173.73559503981721</v>
      </c>
      <c r="D193" s="38">
        <f>IF('2015 Hourly Load - RC2016'!D173="",0,$P$19+$Q$19*(WLEF!D172))</f>
        <v>163.89744647907713</v>
      </c>
      <c r="E193" s="38">
        <f>IF('2015 Hourly Load - RC2016'!E173="",0,$P$19+$Q$19*(WLEF!E172))</f>
        <v>158.05814372013785</v>
      </c>
      <c r="F193" s="38">
        <f>IF('2015 Hourly Load - RC2016'!F173="",0,$P$19+$Q$19*(WLEF!F172))</f>
        <v>156.77053316307297</v>
      </c>
      <c r="G193" s="38">
        <f>IF('2015 Hourly Load - RC2016'!G173="",0,$P$19+$Q$19*(WLEF!G172))</f>
        <v>162.31478539442651</v>
      </c>
      <c r="H193" s="38">
        <f>IF('2015 Hourly Load - RC2016'!H173="",0,$P$19+$Q$19*(WLEF!H172))</f>
        <v>175.81634024482037</v>
      </c>
      <c r="I193" s="38">
        <f>IF('2015 Hourly Load - RC2016'!I173="",0,$P$19+$Q$19*(WLEF!I172))</f>
        <v>188.33770883147557</v>
      </c>
      <c r="J193" s="38">
        <f>IF('2015 Hourly Load - RC2016'!J173="",0,$P$19+$Q$19*(WLEF!J172))</f>
        <v>202.42622118156106</v>
      </c>
      <c r="K193" s="38">
        <f>IF('2015 Hourly Load - RC2016'!K173="",0,$P$19+$Q$19*(WLEF!K172))</f>
        <v>222.18440003924252</v>
      </c>
      <c r="L193" s="38">
        <f>IF('2015 Hourly Load - RC2016'!L173="",0,$P$19+$Q$19*(WLEF!L172))</f>
        <v>249.05232595091968</v>
      </c>
      <c r="M193" s="38">
        <f>IF('2015 Hourly Load - RC2016'!M173="",0,$P$19+$Q$19*(WLEF!M172))</f>
        <v>280.33355046030687</v>
      </c>
      <c r="N193" s="38">
        <f>IF('2015 Hourly Load - RC2016'!N173="",0,$P$19+$Q$19*(WLEF!N172))</f>
        <v>316.22895162719777</v>
      </c>
      <c r="O193" s="38">
        <f>IF('2015 Hourly Load - RC2016'!O173="",0,$P$19+$Q$19*(WLEF!O172))</f>
        <v>350.22861438411195</v>
      </c>
      <c r="P193" s="38">
        <f>IF('2015 Hourly Load - RC2016'!P173="",0,$P$19+$Q$19*(WLEF!P172))</f>
        <v>373.78917772957368</v>
      </c>
      <c r="Q193" s="38">
        <f>IF('2015 Hourly Load - RC2016'!Q173="",0,$P$19+$Q$19*(WLEF!Q172))</f>
        <v>379.06837824573466</v>
      </c>
      <c r="R193" s="38">
        <f>IF('2015 Hourly Load - RC2016'!R173="",0,$P$19+$Q$19*(WLEF!R172))</f>
        <v>364.26437488737008</v>
      </c>
      <c r="S193" s="38">
        <f>IF('2015 Hourly Load - RC2016'!S173="",0,$P$19+$Q$19*(WLEF!S172))</f>
        <v>341.5126866129234</v>
      </c>
      <c r="T193" s="38">
        <f>IF('2015 Hourly Load - RC2016'!T173="",0,$P$19+$Q$19*(WLEF!T172))</f>
        <v>324.71252552481195</v>
      </c>
      <c r="U193" s="38">
        <f>IF('2015 Hourly Load - RC2016'!U173="",0,$P$19+$Q$19*(WLEF!U172))</f>
        <v>307.89634891058267</v>
      </c>
      <c r="V193" s="38">
        <f>IF('2015 Hourly Load - RC2016'!V173="",0,$P$19+$Q$19*(WLEF!V172))</f>
        <v>299.14765703820223</v>
      </c>
      <c r="W193" s="38">
        <f>IF('2015 Hourly Load - RC2016'!W173="",0,$P$19+$Q$19*(WLEF!W172))</f>
        <v>280.82384866136374</v>
      </c>
      <c r="X193" s="38">
        <f>IF('2015 Hourly Load - RC2016'!X173="",0,$P$19+$Q$19*(WLEF!X172))</f>
        <v>247.0231457915155</v>
      </c>
      <c r="Y193" s="38">
        <f>IF('2015 Hourly Load - RC2016'!Y173="",0,$P$19+$Q$19*(WLEF!Y172))</f>
        <v>215.65018699890931</v>
      </c>
      <c r="Z193" s="25">
        <f t="shared" si="2"/>
        <v>6123.411804842608</v>
      </c>
    </row>
    <row r="194" spans="1:26" x14ac:dyDescent="0.25">
      <c r="A194" s="37">
        <v>42168</v>
      </c>
      <c r="B194" s="38">
        <f>IF('2015 Hourly Load - RC2016'!B174="",0,$P$19+$Q$19*(WLEF!B173))</f>
        <v>190.36744842297816</v>
      </c>
      <c r="C194" s="38">
        <f>IF('2015 Hourly Load - RC2016'!C174="",0,$P$19+$Q$19*(WLEF!C173))</f>
        <v>173.82328832775815</v>
      </c>
      <c r="D194" s="38">
        <f>IF('2015 Hourly Load - RC2016'!D174="",0,$P$19+$Q$19*(WLEF!D173))</f>
        <v>163.69876840488223</v>
      </c>
      <c r="E194" s="38">
        <f>IF('2015 Hourly Load - RC2016'!E174="",0,$P$19+$Q$19*(WLEF!E173))</f>
        <v>157.42091113971594</v>
      </c>
      <c r="F194" s="38">
        <f>IF('2015 Hourly Load - RC2016'!F174="",0,$P$19+$Q$19*(WLEF!F173))</f>
        <v>156.26488035417964</v>
      </c>
      <c r="G194" s="38">
        <f>IF('2015 Hourly Load - RC2016'!G174="",0,$P$19+$Q$19*(WLEF!G173))</f>
        <v>161.70892881906013</v>
      </c>
      <c r="H194" s="38">
        <f>IF('2015 Hourly Load - RC2016'!H174="",0,$P$19+$Q$19*(WLEF!H173))</f>
        <v>173.45525833127738</v>
      </c>
      <c r="I194" s="38">
        <f>IF('2015 Hourly Load - RC2016'!I174="",0,$P$19+$Q$19*(WLEF!I173))</f>
        <v>190.46276575555959</v>
      </c>
      <c r="J194" s="38">
        <f>IF('2015 Hourly Load - RC2016'!J174="",0,$P$19+$Q$19*(WLEF!J173))</f>
        <v>217.49813715899808</v>
      </c>
      <c r="K194" s="38">
        <f>IF('2015 Hourly Load - RC2016'!K174="",0,$P$19+$Q$19*(WLEF!K173))</f>
        <v>248.41392166638747</v>
      </c>
      <c r="L194" s="38">
        <f>IF('2015 Hourly Load - RC2016'!L174="",0,$P$19+$Q$19*(WLEF!L173))</f>
        <v>280.84967060441608</v>
      </c>
      <c r="M194" s="38">
        <f>IF('2015 Hourly Load - RC2016'!M174="",0,$P$19+$Q$19*(WLEF!M173))</f>
        <v>314.3828257022127</v>
      </c>
      <c r="N194" s="38">
        <f>IF('2015 Hourly Load - RC2016'!N174="",0,$P$19+$Q$19*(WLEF!N173))</f>
        <v>341.86682474456592</v>
      </c>
      <c r="O194" s="38">
        <f>IF('2015 Hourly Load - RC2016'!O174="",0,$P$19+$Q$19*(WLEF!O173))</f>
        <v>356.29108106534676</v>
      </c>
      <c r="P194" s="38">
        <f>IF('2015 Hourly Load - RC2016'!P174="",0,$P$19+$Q$19*(WLEF!P173))</f>
        <v>355.95755133863946</v>
      </c>
      <c r="Q194" s="38">
        <f>IF('2015 Hourly Load - RC2016'!Q174="",0,$P$19+$Q$19*(WLEF!Q173))</f>
        <v>340.21624675795647</v>
      </c>
      <c r="R194" s="38">
        <f>IF('2015 Hourly Load - RC2016'!R174="",0,$P$19+$Q$19*(WLEF!R173))</f>
        <v>324.48433761710436</v>
      </c>
      <c r="S194" s="38">
        <f>IF('2015 Hourly Load - RC2016'!S174="",0,$P$19+$Q$19*(WLEF!S173))</f>
        <v>308.17167002099819</v>
      </c>
      <c r="T194" s="38">
        <f>IF('2015 Hourly Load - RC2016'!T174="",0,$P$19+$Q$19*(WLEF!T173))</f>
        <v>294.02407006685598</v>
      </c>
      <c r="U194" s="38">
        <f>IF('2015 Hourly Load - RC2016'!U174="",0,$P$19+$Q$19*(WLEF!U173))</f>
        <v>274.11629302719365</v>
      </c>
      <c r="V194" s="38">
        <f>IF('2015 Hourly Load - RC2016'!V174="",0,$P$19+$Q$19*(WLEF!V173))</f>
        <v>262.47059754931541</v>
      </c>
      <c r="W194" s="38">
        <f>IF('2015 Hourly Load - RC2016'!W174="",0,$P$19+$Q$19*(WLEF!W173))</f>
        <v>251.07010191505691</v>
      </c>
      <c r="X194" s="38">
        <f>IF('2015 Hourly Load - RC2016'!X174="",0,$P$19+$Q$19*(WLEF!X173))</f>
        <v>230.1868522674182</v>
      </c>
      <c r="Y194" s="38">
        <f>IF('2015 Hourly Load - RC2016'!Y174="",0,$P$19+$Q$19*(WLEF!Y173))</f>
        <v>205.72359700415359</v>
      </c>
      <c r="Z194" s="25">
        <f t="shared" si="2"/>
        <v>5972.926028062031</v>
      </c>
    </row>
    <row r="195" spans="1:26" x14ac:dyDescent="0.25">
      <c r="A195" s="37">
        <v>42169</v>
      </c>
      <c r="B195" s="38">
        <f>IF('2015 Hourly Load - RC2016'!B175="",0,$P$19+$Q$19*(WLEF!B174))</f>
        <v>184.66949159352058</v>
      </c>
      <c r="C195" s="38">
        <f>IF('2015 Hourly Load - RC2016'!C175="",0,$P$19+$Q$19*(WLEF!C174))</f>
        <v>169.71274314277997</v>
      </c>
      <c r="D195" s="38">
        <f>IF('2015 Hourly Load - RC2016'!D175="",0,$P$19+$Q$19*(WLEF!D174))</f>
        <v>159.85667346412652</v>
      </c>
      <c r="E195" s="38">
        <f>IF('2015 Hourly Load - RC2016'!E175="",0,$P$19+$Q$19*(WLEF!E174))</f>
        <v>154.21277354348325</v>
      </c>
      <c r="F195" s="38">
        <f>IF('2015 Hourly Load - RC2016'!F175="",0,$P$19+$Q$19*(WLEF!F174))</f>
        <v>151.76072226737165</v>
      </c>
      <c r="G195" s="38">
        <f>IF('2015 Hourly Load - RC2016'!G175="",0,$P$19+$Q$19*(WLEF!G174))</f>
        <v>152.74261198926928</v>
      </c>
      <c r="H195" s="38">
        <f>IF('2015 Hourly Load - RC2016'!H175="",0,$P$19+$Q$19*(WLEF!H174))</f>
        <v>156.186027267615</v>
      </c>
      <c r="I195" s="38">
        <f>IF('2015 Hourly Load - RC2016'!I175="",0,$P$19+$Q$19*(WLEF!I174))</f>
        <v>166.38448616511408</v>
      </c>
      <c r="J195" s="38">
        <f>IF('2015 Hourly Load - RC2016'!J175="",0,$P$19+$Q$19*(WLEF!J174))</f>
        <v>191.51402421893997</v>
      </c>
      <c r="K195" s="38">
        <f>IF('2015 Hourly Load - RC2016'!K175="",0,$P$19+$Q$19*(WLEF!K174))</f>
        <v>225.32363438846716</v>
      </c>
      <c r="L195" s="38">
        <f>IF('2015 Hourly Load - RC2016'!L175="",0,$P$19+$Q$19*(WLEF!L174))</f>
        <v>261.12013936705802</v>
      </c>
      <c r="M195" s="38">
        <f>IF('2015 Hourly Load - RC2016'!M175="",0,$P$19+$Q$19*(WLEF!M174))</f>
        <v>295.89472042146554</v>
      </c>
      <c r="N195" s="38">
        <f>IF('2015 Hourly Load - RC2016'!N175="",0,$P$19+$Q$19*(WLEF!N174))</f>
        <v>324.22775454643715</v>
      </c>
      <c r="O195" s="38">
        <f>IF('2015 Hourly Load - RC2016'!O175="",0,$P$19+$Q$19*(WLEF!O174))</f>
        <v>348.37227609746122</v>
      </c>
      <c r="P195" s="38">
        <f>IF('2015 Hourly Load - RC2016'!P175="",0,$P$19+$Q$19*(WLEF!P174))</f>
        <v>359.79013593372088</v>
      </c>
      <c r="Q195" s="38">
        <f>IF('2015 Hourly Load - RC2016'!Q175="",0,$P$19+$Q$19*(WLEF!Q174))</f>
        <v>358.90567378602361</v>
      </c>
      <c r="R195" s="38">
        <f>IF('2015 Hourly Load - RC2016'!R175="",0,$P$19+$Q$19*(WLEF!R174))</f>
        <v>344.29323356558479</v>
      </c>
      <c r="S195" s="38">
        <f>IF('2015 Hourly Load - RC2016'!S175="",0,$P$19+$Q$19*(WLEF!S174))</f>
        <v>329.96164000078625</v>
      </c>
      <c r="T195" s="38">
        <f>IF('2015 Hourly Load - RC2016'!T175="",0,$P$19+$Q$19*(WLEF!T174))</f>
        <v>308.19921135805635</v>
      </c>
      <c r="U195" s="38">
        <f>IF('2015 Hourly Load - RC2016'!U175="",0,$P$19+$Q$19*(WLEF!U174))</f>
        <v>285.47270004422774</v>
      </c>
      <c r="V195" s="38">
        <f>IF('2015 Hourly Load - RC2016'!V175="",0,$P$19+$Q$19*(WLEF!V174))</f>
        <v>277.07184577286938</v>
      </c>
      <c r="W195" s="38">
        <f>IF('2015 Hourly Load - RC2016'!W175="",0,$P$19+$Q$19*(WLEF!W174))</f>
        <v>263.06147862225538</v>
      </c>
      <c r="X195" s="38">
        <f>IF('2015 Hourly Load - RC2016'!X175="",0,$P$19+$Q$19*(WLEF!X174))</f>
        <v>240.3872201116281</v>
      </c>
      <c r="Y195" s="38">
        <f>IF('2015 Hourly Load - RC2016'!Y175="",0,$P$19+$Q$19*(WLEF!Y174))</f>
        <v>215.98908710601631</v>
      </c>
      <c r="Z195" s="25">
        <f t="shared" si="2"/>
        <v>5925.1103047742781</v>
      </c>
    </row>
    <row r="196" spans="1:26" x14ac:dyDescent="0.25">
      <c r="A196" s="37">
        <v>42170</v>
      </c>
      <c r="B196" s="38">
        <f>IF('2015 Hourly Load - RC2016'!B176="",0,$P$19+$Q$19*(WLEF!B175))</f>
        <v>194.40688366551936</v>
      </c>
      <c r="C196" s="38">
        <f>IF('2015 Hourly Load - RC2016'!C176="",0,$P$19+$Q$19*(WLEF!C175))</f>
        <v>179.59521851971897</v>
      </c>
      <c r="D196" s="38">
        <f>IF('2015 Hourly Load - RC2016'!D176="",0,$P$19+$Q$19*(WLEF!D175))</f>
        <v>168.48262995999863</v>
      </c>
      <c r="E196" s="38">
        <f>IF('2015 Hourly Load - RC2016'!E176="",0,$P$19+$Q$19*(WLEF!E175))</f>
        <v>162.06889108337407</v>
      </c>
      <c r="F196" s="38">
        <f>IF('2015 Hourly Load - RC2016'!F176="",0,$P$19+$Q$19*(WLEF!F175))</f>
        <v>160.26100364234978</v>
      </c>
      <c r="G196" s="38">
        <f>IF('2015 Hourly Load - RC2016'!G176="",0,$P$19+$Q$19*(WLEF!G175))</f>
        <v>161.87244738265792</v>
      </c>
      <c r="H196" s="38">
        <f>IF('2015 Hourly Load - RC2016'!H176="",0,$P$19+$Q$19*(WLEF!H175))</f>
        <v>164.81114503470377</v>
      </c>
      <c r="I196" s="38">
        <f>IF('2015 Hourly Load - RC2016'!I176="",0,$P$19+$Q$19*(WLEF!I175))</f>
        <v>174.80831825022057</v>
      </c>
      <c r="J196" s="38">
        <f>IF('2015 Hourly Load - RC2016'!J176="",0,$P$19+$Q$19*(WLEF!J175))</f>
        <v>202.90892637094248</v>
      </c>
      <c r="K196" s="38">
        <f>IF('2015 Hourly Load - RC2016'!K176="",0,$P$19+$Q$19*(WLEF!K175))</f>
        <v>240.66387983318185</v>
      </c>
      <c r="L196" s="38">
        <f>IF('2015 Hourly Load - RC2016'!L176="",0,$P$19+$Q$19*(WLEF!L175))</f>
        <v>277.94240599098305</v>
      </c>
      <c r="M196" s="38">
        <f>IF('2015 Hourly Load - RC2016'!M176="",0,$P$19+$Q$19*(WLEF!M175))</f>
        <v>314.46658199724465</v>
      </c>
      <c r="N196" s="38">
        <f>IF('2015 Hourly Load - RC2016'!N176="",0,$P$19+$Q$19*(WLEF!N175))</f>
        <v>345.86752329824907</v>
      </c>
      <c r="O196" s="38">
        <f>IF('2015 Hourly Load - RC2016'!O176="",0,$P$19+$Q$19*(WLEF!O175))</f>
        <v>366.70027560202988</v>
      </c>
      <c r="P196" s="38">
        <f>IF('2015 Hourly Load - RC2016'!P176="",0,$P$19+$Q$19*(WLEF!P175))</f>
        <v>379.00525216258626</v>
      </c>
      <c r="Q196" s="38">
        <f>IF('2015 Hourly Load - RC2016'!Q176="",0,$P$19+$Q$19*(WLEF!Q175))</f>
        <v>374.35254178859014</v>
      </c>
      <c r="R196" s="38">
        <f>IF('2015 Hourly Load - RC2016'!R176="",0,$P$19+$Q$19*(WLEF!R175))</f>
        <v>358.2052069264401</v>
      </c>
      <c r="S196" s="38">
        <f>IF('2015 Hourly Load - RC2016'!S176="",0,$P$19+$Q$19*(WLEF!S175))</f>
        <v>338.48293572543059</v>
      </c>
      <c r="T196" s="38">
        <f>IF('2015 Hourly Load - RC2016'!T176="",0,$P$19+$Q$19*(WLEF!T175))</f>
        <v>318.19494866989606</v>
      </c>
      <c r="U196" s="38">
        <f>IF('2015 Hourly Load - RC2016'!U176="",0,$P$19+$Q$19*(WLEF!U175))</f>
        <v>297.80049086641941</v>
      </c>
      <c r="V196" s="38">
        <f>IF('2015 Hourly Load - RC2016'!V176="",0,$P$19+$Q$19*(WLEF!V175))</f>
        <v>293.83745710620923</v>
      </c>
      <c r="W196" s="38">
        <f>IF('2015 Hourly Load - RC2016'!W176="",0,$P$19+$Q$19*(WLEF!W175))</f>
        <v>284.53341774452321</v>
      </c>
      <c r="X196" s="38">
        <f>IF('2015 Hourly Load - RC2016'!X176="",0,$P$19+$Q$19*(WLEF!X175))</f>
        <v>258.06978762318914</v>
      </c>
      <c r="Y196" s="38">
        <f>IF('2015 Hourly Load - RC2016'!Y176="",0,$P$19+$Q$19*(WLEF!Y175))</f>
        <v>230.47676474247731</v>
      </c>
      <c r="Z196" s="25">
        <f t="shared" si="2"/>
        <v>6247.8149339869351</v>
      </c>
    </row>
    <row r="197" spans="1:26" x14ac:dyDescent="0.25">
      <c r="A197" s="37">
        <v>42171</v>
      </c>
      <c r="B197" s="38">
        <f>IF('2015 Hourly Load - RC2016'!B177="",0,$P$19+$Q$19*(WLEF!B176))</f>
        <v>203.49348426758496</v>
      </c>
      <c r="C197" s="38">
        <f>IF('2015 Hourly Load - RC2016'!C177="",0,$P$19+$Q$19*(WLEF!C176))</f>
        <v>187.0014721344684</v>
      </c>
      <c r="D197" s="38">
        <f>IF('2015 Hourly Load - RC2016'!D177="",0,$P$19+$Q$19*(WLEF!D176))</f>
        <v>177.04386930422027</v>
      </c>
      <c r="E197" s="38">
        <f>IF('2015 Hourly Load - RC2016'!E177="",0,$P$19+$Q$19*(WLEF!E176))</f>
        <v>171.03790358747452</v>
      </c>
      <c r="F197" s="38">
        <f>IF('2015 Hourly Load - RC2016'!F177="",0,$P$19+$Q$19*(WLEF!F176))</f>
        <v>169.02827335728102</v>
      </c>
      <c r="G197" s="38">
        <f>IF('2015 Hourly Load - RC2016'!G177="",0,$P$19+$Q$19*(WLEF!G176))</f>
        <v>175.46202765759097</v>
      </c>
      <c r="H197" s="38">
        <f>IF('2015 Hourly Load - RC2016'!H177="",0,$P$19+$Q$19*(WLEF!H176))</f>
        <v>188.58328778050546</v>
      </c>
      <c r="I197" s="38">
        <f>IF('2015 Hourly Load - RC2016'!I177="",0,$P$19+$Q$19*(WLEF!I176))</f>
        <v>202.98947117346313</v>
      </c>
      <c r="J197" s="38">
        <f>IF('2015 Hourly Load - RC2016'!J177="",0,$P$19+$Q$19*(WLEF!J176))</f>
        <v>222.79208252717012</v>
      </c>
      <c r="K197" s="38">
        <f>IF('2015 Hourly Load - RC2016'!K177="",0,$P$19+$Q$19*(WLEF!K176))</f>
        <v>249.24171762002561</v>
      </c>
      <c r="L197" s="38">
        <f>IF('2015 Hourly Load - RC2016'!L177="",0,$P$19+$Q$19*(WLEF!L176))</f>
        <v>286.54508608566016</v>
      </c>
      <c r="M197" s="38">
        <f>IF('2015 Hourly Load - RC2016'!M177="",0,$P$19+$Q$19*(WLEF!M176))</f>
        <v>325.16922341207987</v>
      </c>
      <c r="N197" s="38">
        <f>IF('2015 Hourly Load - RC2016'!N177="",0,$P$19+$Q$19*(WLEF!N176))</f>
        <v>353.17597778194721</v>
      </c>
      <c r="O197" s="38">
        <f>IF('2015 Hourly Load - RC2016'!O177="",0,$P$19+$Q$19*(WLEF!O176))</f>
        <v>378.91057561879524</v>
      </c>
      <c r="P197" s="38">
        <f>IF('2015 Hourly Load - RC2016'!P177="",0,$P$19+$Q$19*(WLEF!P176))</f>
        <v>397.3002510444461</v>
      </c>
      <c r="Q197" s="38">
        <f>IF('2015 Hourly Load - RC2016'!Q177="",0,$P$19+$Q$19*(WLEF!Q176))</f>
        <v>408.35447246813453</v>
      </c>
      <c r="R197" s="38">
        <f>IF('2015 Hourly Load - RC2016'!R177="",0,$P$19+$Q$19*(WLEF!R176))</f>
        <v>415.03834156273462</v>
      </c>
      <c r="S197" s="38">
        <f>IF('2015 Hourly Load - RC2016'!S177="",0,$P$19+$Q$19*(WLEF!S176))</f>
        <v>410.30937732267341</v>
      </c>
      <c r="T197" s="38">
        <f>IF('2015 Hourly Load - RC2016'!T177="",0,$P$19+$Q$19*(WLEF!T176))</f>
        <v>386.88405563860852</v>
      </c>
      <c r="U197" s="38">
        <f>IF('2015 Hourly Load - RC2016'!U177="",0,$P$19+$Q$19*(WLEF!U176))</f>
        <v>348.4021658751127</v>
      </c>
      <c r="V197" s="38">
        <f>IF('2015 Hourly Load - RC2016'!V177="",0,$P$19+$Q$19*(WLEF!V176))</f>
        <v>331.00086522231226</v>
      </c>
      <c r="W197" s="38">
        <f>IF('2015 Hourly Load - RC2016'!W177="",0,$P$19+$Q$19*(WLEF!W176))</f>
        <v>309.68893458368387</v>
      </c>
      <c r="X197" s="38">
        <f>IF('2015 Hourly Load - RC2016'!X177="",0,$P$19+$Q$19*(WLEF!X176))</f>
        <v>273.5329596745749</v>
      </c>
      <c r="Y197" s="38">
        <f>IF('2015 Hourly Load - RC2016'!Y177="",0,$P$19+$Q$19*(WLEF!Y176))</f>
        <v>238.02249224406404</v>
      </c>
      <c r="Z197" s="25">
        <f t="shared" si="2"/>
        <v>6809.0083679446116</v>
      </c>
    </row>
    <row r="198" spans="1:26" x14ac:dyDescent="0.25">
      <c r="A198" s="37">
        <v>42172</v>
      </c>
      <c r="B198" s="38">
        <f>IF('2015 Hourly Load - RC2016'!B178="",0,$P$19+$Q$19*(WLEF!B177))</f>
        <v>208.48829449899642</v>
      </c>
      <c r="C198" s="38">
        <f>IF('2015 Hourly Load - RC2016'!C178="",0,$P$19+$Q$19*(WLEF!C177))</f>
        <v>190.02465325940145</v>
      </c>
      <c r="D198" s="38">
        <f>IF('2015 Hourly Load - RC2016'!D178="",0,$P$19+$Q$19*(WLEF!D177))</f>
        <v>177.09742129830704</v>
      </c>
      <c r="E198" s="38">
        <f>IF('2015 Hourly Load - RC2016'!E178="",0,$P$19+$Q$19*(WLEF!E177))</f>
        <v>169.88427995354641</v>
      </c>
      <c r="F198" s="38">
        <f>IF('2015 Hourly Load - RC2016'!F178="",0,$P$19+$Q$19*(WLEF!F177))</f>
        <v>167.39649631507865</v>
      </c>
      <c r="G198" s="38">
        <f>IF('2015 Hourly Load - RC2016'!G178="",0,$P$19+$Q$19*(WLEF!G177))</f>
        <v>172.86096866456191</v>
      </c>
      <c r="H198" s="38">
        <f>IF('2015 Hourly Load - RC2016'!H178="",0,$P$19+$Q$19*(WLEF!H177))</f>
        <v>186.23369393510768</v>
      </c>
      <c r="I198" s="38">
        <f>IF('2015 Hourly Load - RC2016'!I178="",0,$P$19+$Q$19*(WLEF!I177))</f>
        <v>201.82419843546333</v>
      </c>
      <c r="J198" s="38">
        <f>IF('2015 Hourly Load - RC2016'!J178="",0,$P$19+$Q$19*(WLEF!J177))</f>
        <v>222.37958313059733</v>
      </c>
      <c r="K198" s="38">
        <f>IF('2015 Hourly Load - RC2016'!K178="",0,$P$19+$Q$19*(WLEF!K177))</f>
        <v>246.06011320885352</v>
      </c>
      <c r="L198" s="38">
        <f>IF('2015 Hourly Load - RC2016'!L178="",0,$P$19+$Q$19*(WLEF!L177))</f>
        <v>270.37818619718149</v>
      </c>
      <c r="M198" s="38">
        <f>IF('2015 Hourly Load - RC2016'!M178="",0,$P$19+$Q$19*(WLEF!M177))</f>
        <v>293.81080482166141</v>
      </c>
      <c r="N198" s="38">
        <f>IF('2015 Hourly Load - RC2016'!N178="",0,$P$19+$Q$19*(WLEF!N177))</f>
        <v>314.85764432484439</v>
      </c>
      <c r="O198" s="38">
        <f>IF('2015 Hourly Load - RC2016'!O178="",0,$P$19+$Q$19*(WLEF!O177))</f>
        <v>333.95714262965663</v>
      </c>
      <c r="P198" s="38">
        <f>IF('2015 Hourly Load - RC2016'!P178="",0,$P$19+$Q$19*(WLEF!P177))</f>
        <v>340.56949919200378</v>
      </c>
      <c r="Q198" s="38">
        <f>IF('2015 Hourly Load - RC2016'!Q178="",0,$P$19+$Q$19*(WLEF!Q177))</f>
        <v>340.45172154133354</v>
      </c>
      <c r="R198" s="38">
        <f>IF('2015 Hourly Load - RC2016'!R178="",0,$P$19+$Q$19*(WLEF!R177))</f>
        <v>335.38352086392337</v>
      </c>
      <c r="S198" s="38">
        <f>IF('2015 Hourly Load - RC2016'!S178="",0,$P$19+$Q$19*(WLEF!S177))</f>
        <v>330.82751004754346</v>
      </c>
      <c r="T198" s="38">
        <f>IF('2015 Hourly Load - RC2016'!T178="",0,$P$19+$Q$19*(WLEF!T177))</f>
        <v>321.64104704161974</v>
      </c>
      <c r="U198" s="38">
        <f>IF('2015 Hourly Load - RC2016'!U178="",0,$P$19+$Q$19*(WLEF!U177))</f>
        <v>306.76928613976497</v>
      </c>
      <c r="V198" s="38">
        <f>IF('2015 Hourly Load - RC2016'!V178="",0,$P$19+$Q$19*(WLEF!V177))</f>
        <v>298.09650760956356</v>
      </c>
      <c r="W198" s="38">
        <f>IF('2015 Hourly Load - RC2016'!W178="",0,$P$19+$Q$19*(WLEF!W177))</f>
        <v>286.88569971567154</v>
      </c>
      <c r="X198" s="38">
        <f>IF('2015 Hourly Load - RC2016'!X178="",0,$P$19+$Q$19*(WLEF!X177))</f>
        <v>252.57345028976965</v>
      </c>
      <c r="Y198" s="38">
        <f>IF('2015 Hourly Load - RC2016'!Y178="",0,$P$19+$Q$19*(WLEF!Y177))</f>
        <v>220.08938386399097</v>
      </c>
      <c r="Z198" s="25">
        <f t="shared" si="2"/>
        <v>6188.5411069784404</v>
      </c>
    </row>
    <row r="199" spans="1:26" x14ac:dyDescent="0.25">
      <c r="A199" s="37">
        <v>42173</v>
      </c>
      <c r="B199" s="38">
        <f>IF('2015 Hourly Load - RC2016'!B179="",0,$P$19+$Q$19*(WLEF!B178))</f>
        <v>192.99431090702632</v>
      </c>
      <c r="C199" s="38">
        <f>IF('2015 Hourly Load - RC2016'!C179="",0,$P$19+$Q$19*(WLEF!C178))</f>
        <v>176.8119851187646</v>
      </c>
      <c r="D199" s="38">
        <f>IF('2015 Hourly Load - RC2016'!D179="",0,$P$19+$Q$19*(WLEF!D178))</f>
        <v>167.04160584371749</v>
      </c>
      <c r="E199" s="38">
        <f>IF('2015 Hourly Load - RC2016'!E179="",0,$P$19+$Q$19*(WLEF!E178))</f>
        <v>161.08908811868935</v>
      </c>
      <c r="F199" s="38">
        <f>IF('2015 Hourly Load - RC2016'!F179="",0,$P$19+$Q$19*(WLEF!F178))</f>
        <v>160.1315039182038</v>
      </c>
      <c r="G199" s="38">
        <f>IF('2015 Hourly Load - RC2016'!G179="",0,$P$19+$Q$19*(WLEF!G178))</f>
        <v>166.26681167808425</v>
      </c>
      <c r="H199" s="38">
        <f>IF('2015 Hourly Load - RC2016'!H179="",0,$P$19+$Q$19*(WLEF!H178))</f>
        <v>180.53797651150165</v>
      </c>
      <c r="I199" s="38">
        <f>IF('2015 Hourly Load - RC2016'!I179="",0,$P$19+$Q$19*(WLEF!I178))</f>
        <v>196.14115420377334</v>
      </c>
      <c r="J199" s="38">
        <f>IF('2015 Hourly Load - RC2016'!J179="",0,$P$19+$Q$19*(WLEF!J178))</f>
        <v>219.01564327557344</v>
      </c>
      <c r="K199" s="38">
        <f>IF('2015 Hourly Load - RC2016'!K179="",0,$P$19+$Q$19*(WLEF!K178))</f>
        <v>246.64699270676823</v>
      </c>
      <c r="L199" s="38">
        <f>IF('2015 Hourly Load - RC2016'!L179="",0,$P$19+$Q$19*(WLEF!L178))</f>
        <v>279.07189184925573</v>
      </c>
      <c r="M199" s="38">
        <f>IF('2015 Hourly Load - RC2016'!M179="",0,$P$19+$Q$19*(WLEF!M178))</f>
        <v>311.76610932025648</v>
      </c>
      <c r="N199" s="38">
        <f>IF('2015 Hourly Load - RC2016'!N179="",0,$P$19+$Q$19*(WLEF!N178))</f>
        <v>330.36552481402549</v>
      </c>
      <c r="O199" s="38">
        <f>IF('2015 Hourly Load - RC2016'!O179="",0,$P$19+$Q$19*(WLEF!O178))</f>
        <v>337.10634107682722</v>
      </c>
      <c r="P199" s="38">
        <f>IF('2015 Hourly Load - RC2016'!P179="",0,$P$19+$Q$19*(WLEF!P178))</f>
        <v>332.70874096575477</v>
      </c>
      <c r="Q199" s="38">
        <f>IF('2015 Hourly Load - RC2016'!Q179="",0,$P$19+$Q$19*(WLEF!Q178))</f>
        <v>320.93284542519643</v>
      </c>
      <c r="R199" s="38">
        <f>IF('2015 Hourly Load - RC2016'!R179="",0,$P$19+$Q$19*(WLEF!R178))</f>
        <v>307.86882602555778</v>
      </c>
      <c r="S199" s="38">
        <f>IF('2015 Hourly Load - RC2016'!S179="",0,$P$19+$Q$19*(WLEF!S178))</f>
        <v>296.96735388788915</v>
      </c>
      <c r="T199" s="38">
        <f>IF('2015 Hourly Load - RC2016'!T179="",0,$P$19+$Q$19*(WLEF!T178))</f>
        <v>286.49270915059884</v>
      </c>
      <c r="U199" s="38">
        <f>IF('2015 Hourly Load - RC2016'!U179="",0,$P$19+$Q$19*(WLEF!U178))</f>
        <v>276.25426637454098</v>
      </c>
      <c r="V199" s="38">
        <f>IF('2015 Hourly Load - RC2016'!V179="",0,$P$19+$Q$19*(WLEF!V178))</f>
        <v>272.34369006735528</v>
      </c>
      <c r="W199" s="38">
        <f>IF('2015 Hourly Load - RC2016'!W179="",0,$P$19+$Q$19*(WLEF!W178))</f>
        <v>262.47059754931541</v>
      </c>
      <c r="X199" s="38">
        <f>IF('2015 Hourly Load - RC2016'!X179="",0,$P$19+$Q$19*(WLEF!X178))</f>
        <v>235.85720904880282</v>
      </c>
      <c r="Y199" s="38">
        <f>IF('2015 Hourly Load - RC2016'!Y179="",0,$P$19+$Q$19*(WLEF!Y178))</f>
        <v>207.50178841387535</v>
      </c>
      <c r="Z199" s="25">
        <f t="shared" si="2"/>
        <v>5924.3849662513521</v>
      </c>
    </row>
    <row r="200" spans="1:26" x14ac:dyDescent="0.25">
      <c r="A200" s="37">
        <v>42174</v>
      </c>
      <c r="B200" s="38">
        <f>IF('2015 Hourly Load - RC2016'!B180="",0,$P$19+$Q$19*(WLEF!B179))</f>
        <v>183.67018315225079</v>
      </c>
      <c r="C200" s="38">
        <f>IF('2015 Hourly Load - RC2016'!C180="",0,$P$19+$Q$19*(WLEF!C179))</f>
        <v>169.45575244992412</v>
      </c>
      <c r="D200" s="38">
        <f>IF('2015 Hourly Load - RC2016'!D180="",0,$P$19+$Q$19*(WLEF!D179))</f>
        <v>161.2030872961906</v>
      </c>
      <c r="E200" s="38">
        <f>IF('2015 Hourly Load - RC2016'!E180="",0,$P$19+$Q$19*(WLEF!E179))</f>
        <v>156.50169123250865</v>
      </c>
      <c r="F200" s="38">
        <f>IF('2015 Hourly Load - RC2016'!F180="",0,$P$19+$Q$19*(WLEF!F179))</f>
        <v>155.3057377956147</v>
      </c>
      <c r="G200" s="38">
        <f>IF('2015 Hourly Load - RC2016'!G180="",0,$P$19+$Q$19*(WLEF!G179))</f>
        <v>161.36608584794271</v>
      </c>
      <c r="H200" s="38">
        <f>IF('2015 Hourly Load - RC2016'!H180="",0,$P$19+$Q$19*(WLEF!H179))</f>
        <v>174.84359518284737</v>
      </c>
      <c r="I200" s="38">
        <f>IF('2015 Hourly Load - RC2016'!I180="",0,$P$19+$Q$19*(WLEF!I179))</f>
        <v>189.7394057938352</v>
      </c>
      <c r="J200" s="38">
        <f>IF('2015 Hourly Load - RC2016'!J180="",0,$P$19+$Q$19*(WLEF!J179))</f>
        <v>213.83595625209676</v>
      </c>
      <c r="K200" s="38">
        <f>IF('2015 Hourly Load - RC2016'!K180="",0,$P$19+$Q$19*(WLEF!K179))</f>
        <v>244.21246499112675</v>
      </c>
      <c r="L200" s="38">
        <f>IF('2015 Hourly Load - RC2016'!L180="",0,$P$19+$Q$19*(WLEF!L179))</f>
        <v>279.40622507813748</v>
      </c>
      <c r="M200" s="38">
        <f>IF('2015 Hourly Load - RC2016'!M180="",0,$P$19+$Q$19*(WLEF!M179))</f>
        <v>309.27463192022697</v>
      </c>
      <c r="N200" s="38">
        <f>IF('2015 Hourly Load - RC2016'!N180="",0,$P$19+$Q$19*(WLEF!N179))</f>
        <v>335.15036768181847</v>
      </c>
      <c r="O200" s="38">
        <f>IF('2015 Hourly Load - RC2016'!O180="",0,$P$19+$Q$19*(WLEF!O179))</f>
        <v>354.62546215546587</v>
      </c>
      <c r="P200" s="38">
        <f>IF('2015 Hourly Load - RC2016'!P180="",0,$P$19+$Q$19*(WLEF!P179))</f>
        <v>356.23042419973643</v>
      </c>
      <c r="Q200" s="38">
        <f>IF('2015 Hourly Load - RC2016'!Q180="",0,$P$19+$Q$19*(WLEF!Q179))</f>
        <v>339.2754211972906</v>
      </c>
      <c r="R200" s="38">
        <f>IF('2015 Hourly Load - RC2016'!R180="",0,$P$19+$Q$19*(WLEF!R179))</f>
        <v>323.82889539606759</v>
      </c>
      <c r="S200" s="38">
        <f>IF('2015 Hourly Load - RC2016'!S180="",0,$P$19+$Q$19*(WLEF!S179))</f>
        <v>308.44715887717041</v>
      </c>
      <c r="T200" s="38">
        <f>IF('2015 Hourly Load - RC2016'!T180="",0,$P$19+$Q$19*(WLEF!T179))</f>
        <v>293.38459640312504</v>
      </c>
      <c r="U200" s="38">
        <f>IF('2015 Hourly Load - RC2016'!U180="",0,$P$19+$Q$19*(WLEF!U179))</f>
        <v>279.50915387442762</v>
      </c>
      <c r="V200" s="38">
        <f>IF('2015 Hourly Load - RC2016'!V180="",0,$P$19+$Q$19*(WLEF!V179))</f>
        <v>272.31842671767265</v>
      </c>
      <c r="W200" s="38">
        <f>IF('2015 Hourly Load - RC2016'!W180="",0,$P$19+$Q$19*(WLEF!W179))</f>
        <v>257.41435378944021</v>
      </c>
      <c r="X200" s="38">
        <f>IF('2015 Hourly Load - RC2016'!X180="",0,$P$19+$Q$19*(WLEF!X179))</f>
        <v>232.67138247693543</v>
      </c>
      <c r="Y200" s="38">
        <f>IF('2015 Hourly Load - RC2016'!Y180="",0,$P$19+$Q$19*(WLEF!Y179))</f>
        <v>204.34258644850598</v>
      </c>
      <c r="Z200" s="25">
        <f t="shared" si="2"/>
        <v>5956.0130462103589</v>
      </c>
    </row>
    <row r="201" spans="1:26" x14ac:dyDescent="0.25">
      <c r="A201" s="37">
        <v>42175</v>
      </c>
      <c r="B201" s="38">
        <f>IF('2015 Hourly Load - RC2016'!B181="",0,$P$19+$Q$19*(WLEF!B180))</f>
        <v>181.06571556544631</v>
      </c>
      <c r="C201" s="38">
        <f>IF('2015 Hourly Load - RC2016'!C181="",0,$P$19+$Q$19*(WLEF!C180))</f>
        <v>166.48541543198473</v>
      </c>
      <c r="D201" s="38">
        <f>IF('2015 Hourly Load - RC2016'!D181="",0,$P$19+$Q$19*(WLEF!D180))</f>
        <v>157.57996766618641</v>
      </c>
      <c r="E201" s="38">
        <f>IF('2015 Hourly Load - RC2016'!E181="",0,$P$19+$Q$19*(WLEF!E180))</f>
        <v>152.85042302580715</v>
      </c>
      <c r="F201" s="38">
        <f>IF('2015 Hourly Load - RC2016'!F181="",0,$P$19+$Q$19*(WLEF!F180))</f>
        <v>151.66902237203274</v>
      </c>
      <c r="G201" s="38">
        <f>IF('2015 Hourly Load - RC2016'!G181="",0,$P$19+$Q$19*(WLEF!G180))</f>
        <v>156.80219349718604</v>
      </c>
      <c r="H201" s="38">
        <f>IF('2015 Hourly Load - RC2016'!H181="",0,$P$19+$Q$19*(WLEF!H180))</f>
        <v>168.87463753493719</v>
      </c>
      <c r="I201" s="38">
        <f>IF('2015 Hourly Load - RC2016'!I181="",0,$P$19+$Q$19*(WLEF!I180))</f>
        <v>184.29880702044056</v>
      </c>
      <c r="J201" s="38">
        <f>IF('2015 Hourly Load - RC2016'!J181="",0,$P$19+$Q$19*(WLEF!J180))</f>
        <v>209.1274670590941</v>
      </c>
      <c r="K201" s="38">
        <f>IF('2015 Hourly Load - RC2016'!K181="",0,$P$19+$Q$19*(WLEF!K180))</f>
        <v>242.6304681796725</v>
      </c>
      <c r="L201" s="38">
        <f>IF('2015 Hourly Load - RC2016'!L181="",0,$P$19+$Q$19*(WLEF!L180))</f>
        <v>277.2765090156621</v>
      </c>
      <c r="M201" s="38">
        <f>IF('2015 Hourly Load - RC2016'!M181="",0,$P$19+$Q$19*(WLEF!M180))</f>
        <v>311.32218694981617</v>
      </c>
      <c r="N201" s="38">
        <f>IF('2015 Hourly Load - RC2016'!N181="",0,$P$19+$Q$19*(WLEF!N180))</f>
        <v>338.86435015583572</v>
      </c>
      <c r="O201" s="38">
        <f>IF('2015 Hourly Load - RC2016'!O181="",0,$P$19+$Q$19*(WLEF!O180))</f>
        <v>355.07921862089057</v>
      </c>
      <c r="P201" s="38">
        <f>IF('2015 Hourly Load - RC2016'!P181="",0,$P$19+$Q$19*(WLEF!P180))</f>
        <v>350.3485995689399</v>
      </c>
      <c r="Q201" s="38">
        <f>IF('2015 Hourly Load - RC2016'!Q181="",0,$P$19+$Q$19*(WLEF!Q180))</f>
        <v>327.17232581615269</v>
      </c>
      <c r="R201" s="38">
        <f>IF('2015 Hourly Load - RC2016'!R181="",0,$P$19+$Q$19*(WLEF!R180))</f>
        <v>312.96127854573803</v>
      </c>
      <c r="S201" s="38">
        <f>IF('2015 Hourly Load - RC2016'!S181="",0,$P$19+$Q$19*(WLEF!S180))</f>
        <v>300.58023180072007</v>
      </c>
      <c r="T201" s="38">
        <f>IF('2015 Hourly Load - RC2016'!T181="",0,$P$19+$Q$19*(WLEF!T180))</f>
        <v>290.30742798386666</v>
      </c>
      <c r="U201" s="38">
        <f>IF('2015 Hourly Load - RC2016'!U181="",0,$P$19+$Q$19*(WLEF!U180))</f>
        <v>277.14858190798492</v>
      </c>
      <c r="V201" s="38">
        <f>IF('2015 Hourly Load - RC2016'!V181="",0,$P$19+$Q$19*(WLEF!V180))</f>
        <v>269.52462197913314</v>
      </c>
      <c r="W201" s="38">
        <f>IF('2015 Hourly Load - RC2016'!W181="",0,$P$19+$Q$19*(WLEF!W180))</f>
        <v>260.2633988831073</v>
      </c>
      <c r="X201" s="38">
        <f>IF('2015 Hourly Load - RC2016'!X181="",0,$P$19+$Q$19*(WLEF!X180))</f>
        <v>238.6635695572287</v>
      </c>
      <c r="Y201" s="38">
        <f>IF('2015 Hourly Load - RC2016'!Y181="",0,$P$19+$Q$19*(WLEF!Y180))</f>
        <v>213.5627915133831</v>
      </c>
      <c r="Z201" s="25">
        <f t="shared" si="2"/>
        <v>5894.459209651247</v>
      </c>
    </row>
    <row r="202" spans="1:26" x14ac:dyDescent="0.25">
      <c r="A202" s="37">
        <v>42176</v>
      </c>
      <c r="B202" s="38">
        <f>IF('2015 Hourly Load - RC2016'!B182="",0,$P$19+$Q$19*(WLEF!B181))</f>
        <v>189.98659845704418</v>
      </c>
      <c r="C202" s="38">
        <f>IF('2015 Hourly Load - RC2016'!C182="",0,$P$19+$Q$19*(WLEF!C181))</f>
        <v>174.80831825022057</v>
      </c>
      <c r="D202" s="38">
        <f>IF('2015 Hourly Load - RC2016'!D182="",0,$P$19+$Q$19*(WLEF!D181))</f>
        <v>164.64464059663734</v>
      </c>
      <c r="E202" s="38">
        <f>IF('2015 Hourly Load - RC2016'!E182="",0,$P$19+$Q$19*(WLEF!E181))</f>
        <v>158.93872087611084</v>
      </c>
      <c r="F202" s="38">
        <f>IF('2015 Hourly Load - RC2016'!F182="",0,$P$19+$Q$19*(WLEF!F181))</f>
        <v>156.48589209841708</v>
      </c>
      <c r="G202" s="38">
        <f>IF('2015 Hourly Load - RC2016'!G182="",0,$P$19+$Q$19*(WLEF!G181))</f>
        <v>157.45270902534952</v>
      </c>
      <c r="H202" s="38">
        <f>IF('2015 Hourly Load - RC2016'!H182="",0,$P$19+$Q$19*(WLEF!H181))</f>
        <v>159.87282654176465</v>
      </c>
      <c r="I202" s="38">
        <f>IF('2015 Hourly Load - RC2016'!I182="",0,$P$19+$Q$19*(WLEF!I181))</f>
        <v>172.18167131946973</v>
      </c>
      <c r="J202" s="38">
        <f>IF('2015 Hourly Load - RC2016'!J182="",0,$P$19+$Q$19*(WLEF!J181))</f>
        <v>204.91029847753532</v>
      </c>
      <c r="K202" s="38">
        <f>IF('2015 Hourly Load - RC2016'!K182="",0,$P$19+$Q$19*(WLEF!K181))</f>
        <v>245.75535020195684</v>
      </c>
      <c r="L202" s="38">
        <f>IF('2015 Hourly Load - RC2016'!L182="",0,$P$19+$Q$19*(WLEF!L181))</f>
        <v>282.60949804742688</v>
      </c>
      <c r="M202" s="38">
        <f>IF('2015 Hourly Load - RC2016'!M182="",0,$P$19+$Q$19*(WLEF!M181))</f>
        <v>319.20923345232097</v>
      </c>
      <c r="N202" s="38">
        <f>IF('2015 Hourly Load - RC2016'!N182="",0,$P$19+$Q$19*(WLEF!N181))</f>
        <v>349.89879351608448</v>
      </c>
      <c r="O202" s="38">
        <f>IF('2015 Hourly Load - RC2016'!O182="",0,$P$19+$Q$19*(WLEF!O181))</f>
        <v>368.43333082227684</v>
      </c>
      <c r="P202" s="38">
        <f>IF('2015 Hourly Load - RC2016'!P182="",0,$P$19+$Q$19*(WLEF!P181))</f>
        <v>362.82013508493361</v>
      </c>
      <c r="Q202" s="38">
        <f>IF('2015 Hourly Load - RC2016'!Q182="",0,$P$19+$Q$19*(WLEF!Q181))</f>
        <v>343.10821044219529</v>
      </c>
      <c r="R202" s="38">
        <f>IF('2015 Hourly Load - RC2016'!R182="",0,$P$19+$Q$19*(WLEF!R181))</f>
        <v>326.59917211477716</v>
      </c>
      <c r="S202" s="38">
        <f>IF('2015 Hourly Load - RC2016'!S182="",0,$P$19+$Q$19*(WLEF!S181))</f>
        <v>313.49036459810878</v>
      </c>
      <c r="T202" s="38">
        <f>IF('2015 Hourly Load - RC2016'!T182="",0,$P$19+$Q$19*(WLEF!T181))</f>
        <v>298.01575564103348</v>
      </c>
      <c r="U202" s="38">
        <f>IF('2015 Hourly Load - RC2016'!U182="",0,$P$19+$Q$19*(WLEF!U181))</f>
        <v>282.32429419575737</v>
      </c>
      <c r="V202" s="38">
        <f>IF('2015 Hourly Load - RC2016'!V182="",0,$P$19+$Q$19*(WLEF!V181))</f>
        <v>274.67509440162888</v>
      </c>
      <c r="W202" s="38">
        <f>IF('2015 Hourly Load - RC2016'!W182="",0,$P$19+$Q$19*(WLEF!W181))</f>
        <v>265.73240036802059</v>
      </c>
      <c r="X202" s="38">
        <f>IF('2015 Hourly Load - RC2016'!X182="",0,$P$19+$Q$19*(WLEF!X181))</f>
        <v>244.49244607866245</v>
      </c>
      <c r="Y202" s="38">
        <f>IF('2015 Hourly Load - RC2016'!Y182="",0,$P$19+$Q$19*(WLEF!Y181))</f>
        <v>218.37341187160291</v>
      </c>
      <c r="Z202" s="25">
        <f t="shared" si="2"/>
        <v>6034.8191664793339</v>
      </c>
    </row>
    <row r="203" spans="1:26" x14ac:dyDescent="0.25">
      <c r="A203" s="37">
        <v>42177</v>
      </c>
      <c r="B203" s="38">
        <f>IF('2015 Hourly Load - RC2016'!B183="",0,$P$19+$Q$19*(WLEF!B182))</f>
        <v>194.71768300346969</v>
      </c>
      <c r="C203" s="38">
        <f>IF('2015 Hourly Load - RC2016'!C183="",0,$P$19+$Q$19*(WLEF!C182))</f>
        <v>180.33816866963556</v>
      </c>
      <c r="D203" s="38">
        <f>IF('2015 Hourly Load - RC2016'!D183="",0,$P$19+$Q$19*(WLEF!D182))</f>
        <v>169.42151554098865</v>
      </c>
      <c r="E203" s="38">
        <f>IF('2015 Hourly Load - RC2016'!E183="",0,$P$19+$Q$19*(WLEF!E182))</f>
        <v>162.89000656225295</v>
      </c>
      <c r="F203" s="38">
        <f>IF('2015 Hourly Load - RC2016'!F183="",0,$P$19+$Q$19*(WLEF!F182))</f>
        <v>159.27627985589328</v>
      </c>
      <c r="G203" s="38">
        <f>IF('2015 Hourly Load - RC2016'!G183="",0,$P$19+$Q$19*(WLEF!G182))</f>
        <v>159.06722754537736</v>
      </c>
      <c r="H203" s="38">
        <f>IF('2015 Hourly Load - RC2016'!H183="",0,$P$19+$Q$19*(WLEF!H182))</f>
        <v>160.01827972609834</v>
      </c>
      <c r="I203" s="38">
        <f>IF('2015 Hourly Load - RC2016'!I183="",0,$P$19+$Q$19*(WLEF!I182))</f>
        <v>172.21644501482655</v>
      </c>
      <c r="J203" s="38">
        <f>IF('2015 Hourly Load - RC2016'!J183="",0,$P$19+$Q$19*(WLEF!J182))</f>
        <v>203.29175322061872</v>
      </c>
      <c r="K203" s="38">
        <f>IF('2015 Hourly Load - RC2016'!K183="",0,$P$19+$Q$19*(WLEF!K182))</f>
        <v>245.07651583515303</v>
      </c>
      <c r="L203" s="38">
        <f>IF('2015 Hourly Load - RC2016'!L183="",0,$P$19+$Q$19*(WLEF!L182))</f>
        <v>284.11665676700221</v>
      </c>
      <c r="M203" s="38">
        <f>IF('2015 Hourly Load - RC2016'!M183="",0,$P$19+$Q$19*(WLEF!M182))</f>
        <v>316.11685720276336</v>
      </c>
      <c r="N203" s="38">
        <f>IF('2015 Hourly Load - RC2016'!N183="",0,$P$19+$Q$19*(WLEF!N182))</f>
        <v>347.65542467109549</v>
      </c>
      <c r="O203" s="38">
        <f>IF('2015 Hourly Load - RC2016'!O183="",0,$P$19+$Q$19*(WLEF!O182))</f>
        <v>371.79050716839191</v>
      </c>
      <c r="P203" s="38">
        <f>IF('2015 Hourly Load - RC2016'!P183="",0,$P$19+$Q$19*(WLEF!P182))</f>
        <v>387.65199571262428</v>
      </c>
      <c r="Q203" s="38">
        <f>IF('2015 Hourly Load - RC2016'!Q183="",0,$P$19+$Q$19*(WLEF!Q182))</f>
        <v>390.12232624383978</v>
      </c>
      <c r="R203" s="38">
        <f>IF('2015 Hourly Load - RC2016'!R183="",0,$P$19+$Q$19*(WLEF!R182))</f>
        <v>379.73160722479588</v>
      </c>
      <c r="S203" s="38">
        <f>IF('2015 Hourly Load - RC2016'!S183="",0,$P$19+$Q$19*(WLEF!S182))</f>
        <v>356.86765594142946</v>
      </c>
      <c r="T203" s="38">
        <f>IF('2015 Hourly Load - RC2016'!T183="",0,$P$19+$Q$19*(WLEF!T182))</f>
        <v>329.06849365526625</v>
      </c>
      <c r="U203" s="38">
        <f>IF('2015 Hourly Load - RC2016'!U183="",0,$P$19+$Q$19*(WLEF!U182))</f>
        <v>306.00120515931354</v>
      </c>
      <c r="V203" s="38">
        <f>IF('2015 Hourly Load - RC2016'!V183="",0,$P$19+$Q$19*(WLEF!V182))</f>
        <v>296.91365847118033</v>
      </c>
      <c r="W203" s="38">
        <f>IF('2015 Hourly Load - RC2016'!W183="",0,$P$19+$Q$19*(WLEF!W182))</f>
        <v>283.72633335946068</v>
      </c>
      <c r="X203" s="38">
        <f>IF('2015 Hourly Load - RC2016'!X183="",0,$P$19+$Q$19*(WLEF!X182))</f>
        <v>257.19614759298304</v>
      </c>
      <c r="Y203" s="38">
        <f>IF('2015 Hourly Load - RC2016'!Y183="",0,$P$19+$Q$19*(WLEF!Y182))</f>
        <v>225.25787889058296</v>
      </c>
      <c r="Z203" s="25">
        <f t="shared" si="2"/>
        <v>6338.5306230350443</v>
      </c>
    </row>
    <row r="204" spans="1:26" x14ac:dyDescent="0.25">
      <c r="A204" s="37">
        <v>42178</v>
      </c>
      <c r="B204" s="38">
        <f>IF('2015 Hourly Load - RC2016'!B184="",0,$P$19+$Q$19*(WLEF!B183))</f>
        <v>198.22402642497104</v>
      </c>
      <c r="C204" s="38">
        <f>IF('2015 Hourly Load - RC2016'!C184="",0,$P$19+$Q$19*(WLEF!C183))</f>
        <v>183.11712539252375</v>
      </c>
      <c r="D204" s="38">
        <f>IF('2015 Hourly Load - RC2016'!D184="",0,$P$19+$Q$19*(WLEF!D183))</f>
        <v>173.00062707173157</v>
      </c>
      <c r="E204" s="38">
        <f>IF('2015 Hourly Load - RC2016'!E184="",0,$P$19+$Q$19*(WLEF!E183))</f>
        <v>167.14292763565874</v>
      </c>
      <c r="F204" s="38">
        <f>IF('2015 Hourly Load - RC2016'!F184="",0,$P$19+$Q$19*(WLEF!F183))</f>
        <v>165.89751268495434</v>
      </c>
      <c r="G204" s="38">
        <f>IF('2015 Hourly Load - RC2016'!G184="",0,$P$19+$Q$19*(WLEF!G183))</f>
        <v>172.58197392207543</v>
      </c>
      <c r="H204" s="38">
        <f>IF('2015 Hourly Load - RC2016'!H184="",0,$P$19+$Q$19*(WLEF!H183))</f>
        <v>186.25238668350175</v>
      </c>
      <c r="I204" s="38">
        <f>IF('2015 Hourly Load - RC2016'!I184="",0,$P$19+$Q$19*(WLEF!I183))</f>
        <v>204.0592236065159</v>
      </c>
      <c r="J204" s="38">
        <f>IF('2015 Hourly Load - RC2016'!J184="",0,$P$19+$Q$19*(WLEF!J183))</f>
        <v>232.22219288973582</v>
      </c>
      <c r="K204" s="38">
        <f>IF('2015 Hourly Load - RC2016'!K184="",0,$P$19+$Q$19*(WLEF!K183))</f>
        <v>266.50266791441015</v>
      </c>
      <c r="L204" s="38">
        <f>IF('2015 Hourly Load - RC2016'!L184="",0,$P$19+$Q$19*(WLEF!L183))</f>
        <v>306.43994754078795</v>
      </c>
      <c r="M204" s="38">
        <f>IF('2015 Hourly Load - RC2016'!M184="",0,$P$19+$Q$19*(WLEF!M183))</f>
        <v>344.67894396481807</v>
      </c>
      <c r="N204" s="38">
        <f>IF('2015 Hourly Load - RC2016'!N184="",0,$P$19+$Q$19*(WLEF!N183))</f>
        <v>380.36394162912313</v>
      </c>
      <c r="O204" s="38">
        <f>IF('2015 Hourly Load - RC2016'!O184="",0,$P$19+$Q$19*(WLEF!O183))</f>
        <v>410.27619469581862</v>
      </c>
      <c r="P204" s="38">
        <f>IF('2015 Hourly Load - RC2016'!P184="",0,$P$19+$Q$19*(WLEF!P183))</f>
        <v>427.82562827141544</v>
      </c>
      <c r="Q204" s="38">
        <f>IF('2015 Hourly Load - RC2016'!Q184="",0,$P$19+$Q$19*(WLEF!Q183))</f>
        <v>431.85608240614476</v>
      </c>
      <c r="R204" s="38">
        <f>IF('2015 Hourly Load - RC2016'!R184="",0,$P$19+$Q$19*(WLEF!R183))</f>
        <v>424.8350703412388</v>
      </c>
      <c r="S204" s="38">
        <f>IF('2015 Hourly Load - RC2016'!S184="",0,$P$19+$Q$19*(WLEF!S183))</f>
        <v>409.77865658790398</v>
      </c>
      <c r="T204" s="38">
        <f>IF('2015 Hourly Load - RC2016'!T184="",0,$P$19+$Q$19*(WLEF!T183))</f>
        <v>388.32473587608843</v>
      </c>
      <c r="U204" s="38">
        <f>IF('2015 Hourly Load - RC2016'!U184="",0,$P$19+$Q$19*(WLEF!U183))</f>
        <v>359.6070280206597</v>
      </c>
      <c r="V204" s="38">
        <f>IF('2015 Hourly Load - RC2016'!V184="",0,$P$19+$Q$19*(WLEF!V183))</f>
        <v>341.30621758706013</v>
      </c>
      <c r="W204" s="38">
        <f>IF('2015 Hourly Load - RC2016'!W184="",0,$P$19+$Q$19*(WLEF!W183))</f>
        <v>317.77297163807168</v>
      </c>
      <c r="X204" s="38">
        <f>IF('2015 Hourly Load - RC2016'!X184="",0,$P$19+$Q$19*(WLEF!X183))</f>
        <v>282.35021343134861</v>
      </c>
      <c r="Y204" s="38">
        <f>IF('2015 Hourly Load - RC2016'!Y184="",0,$P$19+$Q$19*(WLEF!Y183))</f>
        <v>243.0020049011963</v>
      </c>
      <c r="Z204" s="25">
        <f t="shared" si="2"/>
        <v>7017.4183011177538</v>
      </c>
    </row>
    <row r="205" spans="1:26" x14ac:dyDescent="0.25">
      <c r="A205" s="37">
        <v>42179</v>
      </c>
      <c r="B205" s="38">
        <f>IF('2015 Hourly Load - RC2016'!B185="",0,$P$19+$Q$19*(WLEF!B184))</f>
        <v>212.84970094688185</v>
      </c>
      <c r="C205" s="38">
        <f>IF('2015 Hourly Load - RC2016'!C185="",0,$P$19+$Q$19*(WLEF!C184))</f>
        <v>193.32246773714758</v>
      </c>
      <c r="D205" s="38">
        <f>IF('2015 Hourly Load - RC2016'!D185="",0,$P$19+$Q$19*(WLEF!D184))</f>
        <v>181.24802165379066</v>
      </c>
      <c r="E205" s="38">
        <f>IF('2015 Hourly Load - RC2016'!E185="",0,$P$19+$Q$19*(WLEF!E184))</f>
        <v>173.73559503981721</v>
      </c>
      <c r="F205" s="38">
        <f>IF('2015 Hourly Load - RC2016'!F185="",0,$P$19+$Q$19*(WLEF!F184))</f>
        <v>171.29720917177238</v>
      </c>
      <c r="G205" s="38">
        <f>IF('2015 Hourly Load - RC2016'!G185="",0,$P$19+$Q$19*(WLEF!G184))</f>
        <v>177.16884744149536</v>
      </c>
      <c r="H205" s="38">
        <f>IF('2015 Hourly Load - RC2016'!H185="",0,$P$19+$Q$19*(WLEF!H184))</f>
        <v>190.76806303269126</v>
      </c>
      <c r="I205" s="38">
        <f>IF('2015 Hourly Load - RC2016'!I185="",0,$P$19+$Q$19*(WLEF!I184))</f>
        <v>208.55007945482032</v>
      </c>
      <c r="J205" s="38">
        <f>IF('2015 Hourly Load - RC2016'!J185="",0,$P$19+$Q$19*(WLEF!J184))</f>
        <v>238.70941111761027</v>
      </c>
      <c r="K205" s="38">
        <f>IF('2015 Hourly Load - RC2016'!K185="",0,$P$19+$Q$19*(WLEF!K184))</f>
        <v>274.77678187931974</v>
      </c>
      <c r="L205" s="38">
        <f>IF('2015 Hourly Load - RC2016'!L185="",0,$P$19+$Q$19*(WLEF!L184))</f>
        <v>317.99797908623276</v>
      </c>
      <c r="M205" s="38">
        <f>IF('2015 Hourly Load - RC2016'!M185="",0,$P$19+$Q$19*(WLEF!M184))</f>
        <v>357.77927025602958</v>
      </c>
      <c r="N205" s="38">
        <f>IF('2015 Hourly Load - RC2016'!N185="",0,$P$19+$Q$19*(WLEF!N184))</f>
        <v>394.08907137891629</v>
      </c>
      <c r="O205" s="38">
        <f>IF('2015 Hourly Load - RC2016'!O185="",0,$P$19+$Q$19*(WLEF!O184))</f>
        <v>427.65536213475582</v>
      </c>
      <c r="P205" s="38">
        <f>IF('2015 Hourly Load - RC2016'!P185="",0,$P$19+$Q$19*(WLEF!P184))</f>
        <v>448.14137724967821</v>
      </c>
      <c r="Q205" s="38">
        <f>IF('2015 Hourly Load - RC2016'!Q185="",0,$P$19+$Q$19*(WLEF!Q184))</f>
        <v>459.54801741100334</v>
      </c>
      <c r="R205" s="38">
        <f>IF('2015 Hourly Load - RC2016'!R185="",0,$P$19+$Q$19*(WLEF!R184))</f>
        <v>461.61480281413685</v>
      </c>
      <c r="S205" s="38">
        <f>IF('2015 Hourly Load - RC2016'!S185="",0,$P$19+$Q$19*(WLEF!S184))</f>
        <v>447.5458756198708</v>
      </c>
      <c r="T205" s="38">
        <f>IF('2015 Hourly Load - RC2016'!T185="",0,$P$19+$Q$19*(WLEF!T184))</f>
        <v>429.35991064111482</v>
      </c>
      <c r="U205" s="38">
        <f>IF('2015 Hourly Load - RC2016'!U185="",0,$P$19+$Q$19*(WLEF!U184))</f>
        <v>398.99351697121182</v>
      </c>
      <c r="V205" s="38">
        <f>IF('2015 Hourly Load - RC2016'!V185="",0,$P$19+$Q$19*(WLEF!V184))</f>
        <v>382.86822222403021</v>
      </c>
      <c r="W205" s="38">
        <f>IF('2015 Hourly Load - RC2016'!W185="",0,$P$19+$Q$19*(WLEF!W184))</f>
        <v>355.83631812538192</v>
      </c>
      <c r="X205" s="38">
        <f>IF('2015 Hourly Load - RC2016'!X185="",0,$P$19+$Q$19*(WLEF!X184))</f>
        <v>314.10374708684787</v>
      </c>
      <c r="Y205" s="38">
        <f>IF('2015 Hourly Load - RC2016'!Y185="",0,$P$19+$Q$19*(WLEF!Y184))</f>
        <v>271.18331215053502</v>
      </c>
      <c r="Z205" s="25">
        <f t="shared" si="2"/>
        <v>7489.1429606250913</v>
      </c>
    </row>
    <row r="206" spans="1:26" x14ac:dyDescent="0.25">
      <c r="A206" s="37">
        <v>42180</v>
      </c>
      <c r="B206" s="38">
        <f>IF('2015 Hourly Load - RC2016'!B186="",0,$P$19+$Q$19*(WLEF!B185))</f>
        <v>237.04054129496518</v>
      </c>
      <c r="C206" s="38">
        <f>IF('2015 Hourly Load - RC2016'!C186="",0,$P$19+$Q$19*(WLEF!C185))</f>
        <v>213.68883232002668</v>
      </c>
      <c r="D206" s="38">
        <f>IF('2015 Hourly Load - RC2016'!D186="",0,$P$19+$Q$19*(WLEF!D185))</f>
        <v>197.6916944922088</v>
      </c>
      <c r="E206" s="38">
        <f>IF('2015 Hourly Load - RC2016'!E186="",0,$P$19+$Q$19*(WLEF!E185))</f>
        <v>188.20559143479682</v>
      </c>
      <c r="F206" s="38">
        <f>IF('2015 Hourly Load - RC2016'!F186="",0,$P$19+$Q$19*(WLEF!F185))</f>
        <v>184.72515215176861</v>
      </c>
      <c r="G206" s="38">
        <f>IF('2015 Hourly Load - RC2016'!G186="",0,$P$19+$Q$19*(WLEF!G185))</f>
        <v>190.23407461058204</v>
      </c>
      <c r="H206" s="38">
        <f>IF('2015 Hourly Load - RC2016'!H186="",0,$P$19+$Q$19*(WLEF!H185))</f>
        <v>203.87723539638046</v>
      </c>
      <c r="I206" s="38">
        <f>IF('2015 Hourly Load - RC2016'!I186="",0,$P$19+$Q$19*(WLEF!I185))</f>
        <v>222.27113130526891</v>
      </c>
      <c r="J206" s="38">
        <f>IF('2015 Hourly Load - RC2016'!J186="",0,$P$19+$Q$19*(WLEF!J185))</f>
        <v>253.86733369940498</v>
      </c>
      <c r="K206" s="38">
        <f>IF('2015 Hourly Load - RC2016'!K186="",0,$P$19+$Q$19*(WLEF!K185))</f>
        <v>295.51993278717754</v>
      </c>
      <c r="L206" s="38">
        <f>IF('2015 Hourly Load - RC2016'!L186="",0,$P$19+$Q$19*(WLEF!L185))</f>
        <v>342.93068846283097</v>
      </c>
      <c r="M206" s="38">
        <f>IF('2015 Hourly Load - RC2016'!M186="",0,$P$19+$Q$19*(WLEF!M185))</f>
        <v>381.59892363249168</v>
      </c>
      <c r="N206" s="38">
        <f>IF('2015 Hourly Load - RC2016'!N186="",0,$P$19+$Q$19*(WLEF!N185))</f>
        <v>418.15381053188372</v>
      </c>
      <c r="O206" s="38">
        <f>IF('2015 Hourly Load - RC2016'!O186="",0,$P$19+$Q$19*(WLEF!O185))</f>
        <v>447.96617938777257</v>
      </c>
      <c r="P206" s="38">
        <f>IF('2015 Hourly Load - RC2016'!P186="",0,$P$19+$Q$19*(WLEF!P185))</f>
        <v>466.95017215818859</v>
      </c>
      <c r="Q206" s="38">
        <f>IF('2015 Hourly Load - RC2016'!Q186="",0,$P$19+$Q$19*(WLEF!Q185))</f>
        <v>468.85696752971575</v>
      </c>
      <c r="R206" s="38">
        <f>IF('2015 Hourly Load - RC2016'!R186="",0,$P$19+$Q$19*(WLEF!R185))</f>
        <v>452.99338971208402</v>
      </c>
      <c r="S206" s="38">
        <f>IF('2015 Hourly Load - RC2016'!S186="",0,$P$19+$Q$19*(WLEF!S185))</f>
        <v>432.74728877198885</v>
      </c>
      <c r="T206" s="38">
        <f>IF('2015 Hourly Load - RC2016'!T186="",0,$P$19+$Q$19*(WLEF!T185))</f>
        <v>407.95757929803307</v>
      </c>
      <c r="U206" s="38">
        <f>IF('2015 Hourly Load - RC2016'!U186="",0,$P$19+$Q$19*(WLEF!U185))</f>
        <v>376.70574216775623</v>
      </c>
      <c r="V206" s="38">
        <f>IF('2015 Hourly Load - RC2016'!V186="",0,$P$19+$Q$19*(WLEF!V185))</f>
        <v>358.17477197507941</v>
      </c>
      <c r="W206" s="38">
        <f>IF('2015 Hourly Load - RC2016'!W186="",0,$P$19+$Q$19*(WLEF!W185))</f>
        <v>334.91732185699783</v>
      </c>
      <c r="X206" s="38">
        <f>IF('2015 Hourly Load - RC2016'!X186="",0,$P$19+$Q$19*(WLEF!X185))</f>
        <v>300.28251747051848</v>
      </c>
      <c r="Y206" s="38">
        <f>IF('2015 Hourly Load - RC2016'!Y186="",0,$P$19+$Q$19*(WLEF!Y185))</f>
        <v>259.92127805747236</v>
      </c>
      <c r="Z206" s="25">
        <f t="shared" si="2"/>
        <v>7637.2781505053927</v>
      </c>
    </row>
    <row r="207" spans="1:26" x14ac:dyDescent="0.25">
      <c r="A207" s="37">
        <v>42181</v>
      </c>
      <c r="B207" s="38">
        <f>IF('2015 Hourly Load - RC2016'!B187="",0,$P$19+$Q$19*(WLEF!B186))</f>
        <v>227.94411246901655</v>
      </c>
      <c r="C207" s="38">
        <f>IF('2015 Hourly Load - RC2016'!C187="",0,$P$19+$Q$19*(WLEF!C186))</f>
        <v>204.93059823027824</v>
      </c>
      <c r="D207" s="38">
        <f>IF('2015 Hourly Load - RC2016'!D187="",0,$P$19+$Q$19*(WLEF!D186))</f>
        <v>190.42463379015433</v>
      </c>
      <c r="E207" s="38">
        <f>IF('2015 Hourly Load - RC2016'!E187="",0,$P$19+$Q$19*(WLEF!E186))</f>
        <v>181.55832698048761</v>
      </c>
      <c r="F207" s="38">
        <f>IF('2015 Hourly Load - RC2016'!F187="",0,$P$19+$Q$19*(WLEF!F186))</f>
        <v>178.20754258643026</v>
      </c>
      <c r="G207" s="38">
        <f>IF('2015 Hourly Load - RC2016'!G187="",0,$P$19+$Q$19*(WLEF!G186))</f>
        <v>182.82277855838726</v>
      </c>
      <c r="H207" s="38">
        <f>IF('2015 Hourly Load - RC2016'!H187="",0,$P$19+$Q$19*(WLEF!H186))</f>
        <v>196.4739307520332</v>
      </c>
      <c r="I207" s="38">
        <f>IF('2015 Hourly Load - RC2016'!I187="",0,$P$19+$Q$19*(WLEF!I186))</f>
        <v>214.1304507024991</v>
      </c>
      <c r="J207" s="38">
        <f>IF('2015 Hourly Load - RC2016'!J187="",0,$P$19+$Q$19*(WLEF!J186))</f>
        <v>245.80221836636917</v>
      </c>
      <c r="K207" s="38">
        <f>IF('2015 Hourly Load - RC2016'!K187="",0,$P$19+$Q$19*(WLEF!K186))</f>
        <v>288.82997703779682</v>
      </c>
      <c r="L207" s="38">
        <f>IF('2015 Hourly Load - RC2016'!L187="",0,$P$19+$Q$19*(WLEF!L186))</f>
        <v>334.59705914218517</v>
      </c>
      <c r="M207" s="38">
        <f>IF('2015 Hourly Load - RC2016'!M187="",0,$P$19+$Q$19*(WLEF!M186))</f>
        <v>373.07011457540619</v>
      </c>
      <c r="N207" s="38">
        <f>IF('2015 Hourly Load - RC2016'!N187="",0,$P$19+$Q$19*(WLEF!N186))</f>
        <v>404.23201565697559</v>
      </c>
      <c r="O207" s="38">
        <f>IF('2015 Hourly Load - RC2016'!O187="",0,$P$19+$Q$19*(WLEF!O186))</f>
        <v>425.41177941392692</v>
      </c>
      <c r="P207" s="38">
        <f>IF('2015 Hourly Load - RC2016'!P187="",0,$P$19+$Q$19*(WLEF!P186))</f>
        <v>446.77594608118085</v>
      </c>
      <c r="Q207" s="38">
        <f>IF('2015 Hourly Load - RC2016'!Q187="",0,$P$19+$Q$19*(WLEF!Q186))</f>
        <v>453.87579529680465</v>
      </c>
      <c r="R207" s="38">
        <f>IF('2015 Hourly Load - RC2016'!R187="",0,$P$19+$Q$19*(WLEF!R186))</f>
        <v>454.05240222306628</v>
      </c>
      <c r="S207" s="38">
        <f>IF('2015 Hourly Load - RC2016'!S187="",0,$P$19+$Q$19*(WLEF!S186))</f>
        <v>442.90368374354648</v>
      </c>
      <c r="T207" s="38">
        <f>IF('2015 Hourly Load - RC2016'!T187="",0,$P$19+$Q$19*(WLEF!T186))</f>
        <v>423.07402841894987</v>
      </c>
      <c r="U207" s="38">
        <f>IF('2015 Hourly Load - RC2016'!U187="",0,$P$19+$Q$19*(WLEF!U186))</f>
        <v>391.79622760045612</v>
      </c>
      <c r="V207" s="38">
        <f>IF('2015 Hourly Load - RC2016'!V187="",0,$P$19+$Q$19*(WLEF!V186))</f>
        <v>370.23382654653358</v>
      </c>
      <c r="W207" s="38">
        <f>IF('2015 Hourly Load - RC2016'!W187="",0,$P$19+$Q$19*(WLEF!W186))</f>
        <v>344.88675160181958</v>
      </c>
      <c r="X207" s="38">
        <f>IF('2015 Hourly Load - RC2016'!X187="",0,$P$19+$Q$19*(WLEF!X186))</f>
        <v>305.78199500450273</v>
      </c>
      <c r="Y207" s="38">
        <f>IF('2015 Hourly Load - RC2016'!Y187="",0,$P$19+$Q$19*(WLEF!Y186))</f>
        <v>263.94961188583738</v>
      </c>
      <c r="Z207" s="25">
        <f t="shared" si="2"/>
        <v>7545.7658066646418</v>
      </c>
    </row>
    <row r="208" spans="1:26" x14ac:dyDescent="0.25">
      <c r="A208" s="37">
        <v>42182</v>
      </c>
      <c r="B208" s="38">
        <f>IF('2015 Hourly Load - RC2016'!B188="",0,$P$19+$Q$19*(WLEF!B187))</f>
        <v>230.29832351636651</v>
      </c>
      <c r="C208" s="38">
        <f>IF('2015 Hourly Load - RC2016'!C188="",0,$P$19+$Q$19*(WLEF!C187))</f>
        <v>208.9004793722755</v>
      </c>
      <c r="D208" s="38">
        <f>IF('2015 Hourly Load - RC2016'!D188="",0,$P$19+$Q$19*(WLEF!D187))</f>
        <v>194.48454324102534</v>
      </c>
      <c r="E208" s="38">
        <f>IF('2015 Hourly Load - RC2016'!E188="",0,$P$19+$Q$19*(WLEF!E187))</f>
        <v>185.78557121092058</v>
      </c>
      <c r="F208" s="38">
        <f>IF('2015 Hourly Load - RC2016'!F188="",0,$P$19+$Q$19*(WLEF!F187))</f>
        <v>182.98829581267566</v>
      </c>
      <c r="G208" s="38">
        <f>IF('2015 Hourly Load - RC2016'!G188="",0,$P$19+$Q$19*(WLEF!G187))</f>
        <v>188.86700037239819</v>
      </c>
      <c r="H208" s="38">
        <f>IF('2015 Hourly Load - RC2016'!H188="",0,$P$19+$Q$19*(WLEF!H187))</f>
        <v>200.40542579380391</v>
      </c>
      <c r="I208" s="38">
        <f>IF('2015 Hourly Load - RC2016'!I188="",0,$P$19+$Q$19*(WLEF!I187))</f>
        <v>217.83937228703786</v>
      </c>
      <c r="J208" s="38">
        <f>IF('2015 Hourly Load - RC2016'!J188="",0,$P$19+$Q$19*(WLEF!J187))</f>
        <v>249.43121664641575</v>
      </c>
      <c r="K208" s="38">
        <f>IF('2015 Hourly Load - RC2016'!K188="",0,$P$19+$Q$19*(WLEF!K187))</f>
        <v>289.96397945056776</v>
      </c>
      <c r="L208" s="38">
        <f>IF('2015 Hourly Load - RC2016'!L188="",0,$P$19+$Q$19*(WLEF!L187))</f>
        <v>330.01931770175821</v>
      </c>
      <c r="M208" s="38">
        <f>IF('2015 Hourly Load - RC2016'!M188="",0,$P$19+$Q$19*(WLEF!M187))</f>
        <v>368.03054558247248</v>
      </c>
      <c r="N208" s="38">
        <f>IF('2015 Hourly Load - RC2016'!N188="",0,$P$19+$Q$19*(WLEF!N187))</f>
        <v>392.99003473039363</v>
      </c>
      <c r="O208" s="38">
        <f>IF('2015 Hourly Load - RC2016'!O188="",0,$P$19+$Q$19*(WLEF!O187))</f>
        <v>414.73761451874333</v>
      </c>
      <c r="P208" s="38">
        <f>IF('2015 Hourly Load - RC2016'!P188="",0,$P$19+$Q$19*(WLEF!P187))</f>
        <v>433.91442348788775</v>
      </c>
      <c r="Q208" s="38">
        <f>IF('2015 Hourly Load - RC2016'!Q188="",0,$P$19+$Q$19*(WLEF!Q187))</f>
        <v>436.01326091147604</v>
      </c>
      <c r="R208" s="38">
        <f>IF('2015 Hourly Load - RC2016'!R188="",0,$P$19+$Q$19*(WLEF!R187))</f>
        <v>428.60939264138631</v>
      </c>
      <c r="S208" s="38">
        <f>IF('2015 Hourly Load - RC2016'!S188="",0,$P$19+$Q$19*(WLEF!S187))</f>
        <v>410.74090412042489</v>
      </c>
      <c r="T208" s="38">
        <f>IF('2015 Hourly Load - RC2016'!T188="",0,$P$19+$Q$19*(WLEF!T187))</f>
        <v>379.51044870302138</v>
      </c>
      <c r="U208" s="38">
        <f>IF('2015 Hourly Load - RC2016'!U188="",0,$P$19+$Q$19*(WLEF!U187))</f>
        <v>348.22285237106723</v>
      </c>
      <c r="V208" s="38">
        <f>IF('2015 Hourly Load - RC2016'!V188="",0,$P$19+$Q$19*(WLEF!V187))</f>
        <v>331.49236616044431</v>
      </c>
      <c r="W208" s="38">
        <f>IF('2015 Hourly Load - RC2016'!W188="",0,$P$19+$Q$19*(WLEF!W187))</f>
        <v>308.83312508868261</v>
      </c>
      <c r="X208" s="38">
        <f>IF('2015 Hourly Load - RC2016'!X188="",0,$P$19+$Q$19*(WLEF!X187))</f>
        <v>281.52162991138295</v>
      </c>
      <c r="Y208" s="38">
        <f>IF('2015 Hourly Load - RC2016'!Y188="",0,$P$19+$Q$19*(WLEF!Y187))</f>
        <v>248.67386468456067</v>
      </c>
      <c r="Z208" s="25">
        <f t="shared" si="2"/>
        <v>7262.2739883171871</v>
      </c>
    </row>
    <row r="209" spans="1:26" x14ac:dyDescent="0.25">
      <c r="A209" s="37">
        <v>42183</v>
      </c>
      <c r="B209" s="38">
        <f>IF('2015 Hourly Load - RC2016'!B189="",0,$P$19+$Q$19*(WLEF!B188))</f>
        <v>217.32768063090464</v>
      </c>
      <c r="C209" s="38">
        <f>IF('2015 Hourly Load - RC2016'!C189="",0,$P$19+$Q$19*(WLEF!C188))</f>
        <v>196.59149704305</v>
      </c>
      <c r="D209" s="38">
        <f>IF('2015 Hourly Load - RC2016'!D189="",0,$P$19+$Q$19*(WLEF!D188))</f>
        <v>183.52255346672439</v>
      </c>
      <c r="E209" s="38">
        <f>IF('2015 Hourly Load - RC2016'!E189="",0,$P$19+$Q$19*(WLEF!E188))</f>
        <v>174.17448084391361</v>
      </c>
      <c r="F209" s="38">
        <f>IF('2015 Hourly Load - RC2016'!F189="",0,$P$19+$Q$19*(WLEF!F188))</f>
        <v>168.70409042413513</v>
      </c>
      <c r="G209" s="38">
        <f>IF('2015 Hourly Load - RC2016'!G189="",0,$P$19+$Q$19*(WLEF!G188))</f>
        <v>164.37858240690491</v>
      </c>
      <c r="H209" s="38">
        <f>IF('2015 Hourly Load - RC2016'!H189="",0,$P$19+$Q$19*(WLEF!H188))</f>
        <v>176.45579377906051</v>
      </c>
      <c r="I209" s="38">
        <f>IF('2015 Hourly Load - RC2016'!I189="",0,$P$19+$Q$19*(WLEF!I188))</f>
        <v>184.09521651176169</v>
      </c>
      <c r="J209" s="38">
        <f>IF('2015 Hourly Load - RC2016'!J189="",0,$P$19+$Q$19*(WLEF!J188))</f>
        <v>217.903401681086</v>
      </c>
      <c r="K209" s="38">
        <f>IF('2015 Hourly Load - RC2016'!K189="",0,$P$19+$Q$19*(WLEF!K188))</f>
        <v>262.39680535222931</v>
      </c>
      <c r="L209" s="38">
        <f>IF('2015 Hourly Load - RC2016'!L189="",0,$P$19+$Q$19*(WLEF!L188))</f>
        <v>301.69168247396476</v>
      </c>
      <c r="M209" s="38">
        <f>IF('2015 Hourly Load - RC2016'!M189="",0,$P$19+$Q$19*(WLEF!M188))</f>
        <v>345.00553572702972</v>
      </c>
      <c r="N209" s="38">
        <f>IF('2015 Hourly Load - RC2016'!N189="",0,$P$19+$Q$19*(WLEF!N188))</f>
        <v>382.07459608102499</v>
      </c>
      <c r="O209" s="38">
        <f>IF('2015 Hourly Load - RC2016'!O189="",0,$P$19+$Q$19*(WLEF!O188))</f>
        <v>406.10860505009992</v>
      </c>
      <c r="P209" s="38">
        <f>IF('2015 Hourly Load - RC2016'!P189="",0,$P$19+$Q$19*(WLEF!P188))</f>
        <v>421.1825943650893</v>
      </c>
      <c r="Q209" s="38">
        <f>IF('2015 Hourly Load - RC2016'!Q189="",0,$P$19+$Q$19*(WLEF!Q188))</f>
        <v>432.61010629218765</v>
      </c>
      <c r="R209" s="38">
        <f>IF('2015 Hourly Load - RC2016'!R189="",0,$P$19+$Q$19*(WLEF!R188))</f>
        <v>431.23975765683366</v>
      </c>
      <c r="S209" s="38">
        <f>IF('2015 Hourly Load - RC2016'!S189="",0,$P$19+$Q$19*(WLEF!S188))</f>
        <v>423.243162271752</v>
      </c>
      <c r="T209" s="38">
        <f>IF('2015 Hourly Load - RC2016'!T189="",0,$P$19+$Q$19*(WLEF!T188))</f>
        <v>400.00512201517404</v>
      </c>
      <c r="U209" s="38">
        <f>IF('2015 Hourly Load - RC2016'!U189="",0,$P$19+$Q$19*(WLEF!U188))</f>
        <v>368.96047773370037</v>
      </c>
      <c r="V209" s="38">
        <f>IF('2015 Hourly Load - RC2016'!V189="",0,$P$19+$Q$19*(WLEF!V188))</f>
        <v>352.03121028524225</v>
      </c>
      <c r="W209" s="38">
        <f>IF('2015 Hourly Load - RC2016'!W189="",0,$P$19+$Q$19*(WLEF!W188))</f>
        <v>331.86854692324152</v>
      </c>
      <c r="X209" s="38">
        <f>IF('2015 Hourly Load - RC2016'!X189="",0,$P$19+$Q$19*(WLEF!X188))</f>
        <v>299.98500611268247</v>
      </c>
      <c r="Y209" s="38">
        <f>IF('2015 Hourly Load - RC2016'!Y189="",0,$P$19+$Q$19*(WLEF!Y188))</f>
        <v>264.22141956137949</v>
      </c>
      <c r="Z209" s="25">
        <f t="shared" si="2"/>
        <v>7105.7779246891732</v>
      </c>
    </row>
    <row r="210" spans="1:26" x14ac:dyDescent="0.25">
      <c r="A210" s="37">
        <v>42184</v>
      </c>
      <c r="B210" s="38">
        <f>IF('2015 Hourly Load - RC2016'!B190="",0,$P$19+$Q$19*(WLEF!B189))</f>
        <v>233.66196142902839</v>
      </c>
      <c r="C210" s="38">
        <f>IF('2015 Hourly Load - RC2016'!C190="",0,$P$19+$Q$19*(WLEF!C189))</f>
        <v>212.18032827948281</v>
      </c>
      <c r="D210" s="38">
        <f>IF('2015 Hourly Load - RC2016'!D190="",0,$P$19+$Q$19*(WLEF!D189))</f>
        <v>197.21953715600657</v>
      </c>
      <c r="E210" s="38">
        <f>IF('2015 Hourly Load - RC2016'!E190="",0,$P$19+$Q$19*(WLEF!E189))</f>
        <v>187.15161129651455</v>
      </c>
      <c r="F210" s="38">
        <f>IF('2015 Hourly Load - RC2016'!F190="",0,$P$19+$Q$19*(WLEF!F189))</f>
        <v>181.54006030631547</v>
      </c>
      <c r="G210" s="38">
        <f>IF('2015 Hourly Load - RC2016'!G190="",0,$P$19+$Q$19*(WLEF!G189))</f>
        <v>179.39637018358104</v>
      </c>
      <c r="H210" s="38">
        <f>IF('2015 Hourly Load - RC2016'!H190="",0,$P$19+$Q$19*(WLEF!H189))</f>
        <v>178.71100128082634</v>
      </c>
      <c r="I210" s="38">
        <f>IF('2015 Hourly Load - RC2016'!I190="",0,$P$19+$Q$19*(WLEF!I189))</f>
        <v>187.45221169245957</v>
      </c>
      <c r="J210" s="38">
        <f>IF('2015 Hourly Load - RC2016'!J190="",0,$P$19+$Q$19*(WLEF!J189))</f>
        <v>222.61832476258547</v>
      </c>
      <c r="K210" s="38">
        <f>IF('2015 Hourly Load - RC2016'!K190="",0,$P$19+$Q$19*(WLEF!K189))</f>
        <v>270.73021744212019</v>
      </c>
      <c r="L210" s="38">
        <f>IF('2015 Hourly Load - RC2016'!L190="",0,$P$19+$Q$19*(WLEF!L189))</f>
        <v>319.9713737168002</v>
      </c>
      <c r="M210" s="38">
        <f>IF('2015 Hourly Load - RC2016'!M190="",0,$P$19+$Q$19*(WLEF!M189))</f>
        <v>367.78281864902846</v>
      </c>
      <c r="N210" s="38">
        <f>IF('2015 Hourly Load - RC2016'!N190="",0,$P$19+$Q$19*(WLEF!N189))</f>
        <v>406.90037844122281</v>
      </c>
      <c r="O210" s="38">
        <f>IF('2015 Hourly Load - RC2016'!O190="",0,$P$19+$Q$19*(WLEF!O189))</f>
        <v>426.60064810878811</v>
      </c>
      <c r="P210" s="38">
        <f>IF('2015 Hourly Load - RC2016'!P190="",0,$P$19+$Q$19*(WLEF!P189))</f>
        <v>427.48513793453526</v>
      </c>
      <c r="Q210" s="38">
        <f>IF('2015 Hourly Load - RC2016'!Q190="",0,$P$19+$Q$19*(WLEF!Q189))</f>
        <v>414.30347088718787</v>
      </c>
      <c r="R210" s="38">
        <f>IF('2015 Hourly Load - RC2016'!R190="",0,$P$19+$Q$19*(WLEF!R189))</f>
        <v>404.1005298230707</v>
      </c>
      <c r="S210" s="38">
        <f>IF('2015 Hourly Load - RC2016'!S190="",0,$P$19+$Q$19*(WLEF!S189))</f>
        <v>388.00429115712979</v>
      </c>
      <c r="T210" s="38">
        <f>IF('2015 Hourly Load - RC2016'!T190="",0,$P$19+$Q$19*(WLEF!T189))</f>
        <v>357.11060547572362</v>
      </c>
      <c r="U210" s="38">
        <f>IF('2015 Hourly Load - RC2016'!U190="",0,$P$19+$Q$19*(WLEF!U189))</f>
        <v>329.73099629520107</v>
      </c>
      <c r="V210" s="38">
        <f>IF('2015 Hourly Load - RC2016'!V190="",0,$P$19+$Q$19*(WLEF!V189))</f>
        <v>313.96427068382411</v>
      </c>
      <c r="W210" s="38">
        <f>IF('2015 Hourly Load - RC2016'!W190="",0,$P$19+$Q$19*(WLEF!W189))</f>
        <v>298.31192000044354</v>
      </c>
      <c r="X210" s="38">
        <f>IF('2015 Hourly Load - RC2016'!X190="",0,$P$19+$Q$19*(WLEF!X189))</f>
        <v>269.52462197913314</v>
      </c>
      <c r="Y210" s="38">
        <f>IF('2015 Hourly Load - RC2016'!Y190="",0,$P$19+$Q$19*(WLEF!Y189))</f>
        <v>236.60764401438178</v>
      </c>
      <c r="Z210" s="25">
        <f t="shared" si="2"/>
        <v>7011.0603309953922</v>
      </c>
    </row>
    <row r="211" spans="1:26" x14ac:dyDescent="0.25">
      <c r="A211" s="37">
        <v>42185</v>
      </c>
      <c r="B211" s="38">
        <f>IF('2015 Hourly Load - RC2016'!B191="",0,$P$19+$Q$19*(WLEF!B190))</f>
        <v>210.16178739469524</v>
      </c>
      <c r="C211" s="38">
        <f>IF('2015 Hourly Load - RC2016'!C191="",0,$P$19+$Q$19*(WLEF!C190))</f>
        <v>191.83998525710655</v>
      </c>
      <c r="D211" s="38">
        <f>IF('2015 Hourly Load - RC2016'!D191="",0,$P$19+$Q$19*(WLEF!D190))</f>
        <v>180.21112390463838</v>
      </c>
      <c r="E211" s="38">
        <f>IF('2015 Hourly Load - RC2016'!E191="",0,$P$19+$Q$19*(WLEF!E190))</f>
        <v>173.63041845038777</v>
      </c>
      <c r="F211" s="38">
        <f>IF('2015 Hourly Load - RC2016'!F191="",0,$P$19+$Q$19*(WLEF!F190))</f>
        <v>172.82607083734518</v>
      </c>
      <c r="G211" s="38">
        <f>IF('2015 Hourly Load - RC2016'!G191="",0,$P$19+$Q$19*(WLEF!G190))</f>
        <v>179.95728096090636</v>
      </c>
      <c r="H211" s="38">
        <f>IF('2015 Hourly Load - RC2016'!H191="",0,$P$19+$Q$19*(WLEF!H190))</f>
        <v>193.6704563093507</v>
      </c>
      <c r="I211" s="38">
        <f>IF('2015 Hourly Load - RC2016'!I191="",0,$P$19+$Q$19*(WLEF!I190))</f>
        <v>208.59127781265744</v>
      </c>
      <c r="J211" s="38">
        <f>IF('2015 Hourly Load - RC2016'!J191="",0,$P$19+$Q$19*(WLEF!J190))</f>
        <v>235.26724386769416</v>
      </c>
      <c r="K211" s="38">
        <f>IF('2015 Hourly Load - RC2016'!K191="",0,$P$19+$Q$19*(WLEF!K190))</f>
        <v>273.55830354222064</v>
      </c>
      <c r="L211" s="38">
        <f>IF('2015 Hourly Load - RC2016'!L191="",0,$P$19+$Q$19*(WLEF!L190))</f>
        <v>312.4605977210723</v>
      </c>
      <c r="M211" s="38">
        <f>IF('2015 Hourly Load - RC2016'!M191="",0,$P$19+$Q$19*(WLEF!M190))</f>
        <v>348.58153976763043</v>
      </c>
      <c r="N211" s="38">
        <f>IF('2015 Hourly Load - RC2016'!N191="",0,$P$19+$Q$19*(WLEF!N190))</f>
        <v>379.13151103871343</v>
      </c>
      <c r="O211" s="38">
        <f>IF('2015 Hourly Load - RC2016'!O191="",0,$P$19+$Q$19*(WLEF!O190))</f>
        <v>406.27347816068277</v>
      </c>
      <c r="P211" s="38">
        <f>IF('2015 Hourly Load - RC2016'!P191="",0,$P$19+$Q$19*(WLEF!P190))</f>
        <v>423.31082755507583</v>
      </c>
      <c r="Q211" s="38">
        <f>IF('2015 Hourly Load - RC2016'!Q191="",0,$P$19+$Q$19*(WLEF!Q190))</f>
        <v>431.78757503912249</v>
      </c>
      <c r="R211" s="38">
        <f>IF('2015 Hourly Load - RC2016'!R191="",0,$P$19+$Q$19*(WLEF!R190))</f>
        <v>424.25884605378752</v>
      </c>
      <c r="S211" s="38">
        <f>IF('2015 Hourly Load - RC2016'!S191="",0,$P$19+$Q$19*(WLEF!S190))</f>
        <v>396.16310675365281</v>
      </c>
      <c r="T211" s="38">
        <f>IF('2015 Hourly Load - RC2016'!T191="",0,$P$19+$Q$19*(WLEF!T190))</f>
        <v>369.61232851808688</v>
      </c>
      <c r="U211" s="38">
        <f>IF('2015 Hourly Load - RC2016'!U191="",0,$P$19+$Q$19*(WLEF!U190))</f>
        <v>345.98652884785798</v>
      </c>
      <c r="V211" s="38">
        <f>IF('2015 Hourly Load - RC2016'!V191="",0,$P$19+$Q$19*(WLEF!V190))</f>
        <v>333.28900708721301</v>
      </c>
      <c r="W211" s="38">
        <f>IF('2015 Hourly Load - RC2016'!W191="",0,$P$19+$Q$19*(WLEF!W190))</f>
        <v>314.69000592546297</v>
      </c>
      <c r="X211" s="38">
        <f>IF('2015 Hourly Load - RC2016'!X191="",0,$P$19+$Q$19*(WLEF!X190))</f>
        <v>284.79411142495746</v>
      </c>
      <c r="Y211" s="38">
        <f>IF('2015 Hourly Load - RC2016'!Y191="",0,$P$19+$Q$19*(WLEF!Y190))</f>
        <v>248.9813317530548</v>
      </c>
      <c r="Z211" s="25">
        <f t="shared" si="2"/>
        <v>7039.0347439833731</v>
      </c>
    </row>
    <row r="212" spans="1:26" x14ac:dyDescent="0.25">
      <c r="A212" s="37">
        <v>42186</v>
      </c>
      <c r="B212" s="38">
        <f>IF('2015 Hourly Load - RC2016'!B192="",0,$P$19+$Q$19*(WLEF!B191))</f>
        <v>219.35878399540888</v>
      </c>
      <c r="C212" s="38">
        <f>IF('2015 Hourly Load - RC2016'!C192="",0,$P$19+$Q$19*(WLEF!C191))</f>
        <v>200.18637248127555</v>
      </c>
      <c r="D212" s="38">
        <f>IF('2015 Hourly Load - RC2016'!D192="",0,$P$19+$Q$19*(WLEF!D191))</f>
        <v>189.0184680808371</v>
      </c>
      <c r="E212" s="38">
        <f>IF('2015 Hourly Load - RC2016'!E192="",0,$P$19+$Q$19*(WLEF!E191))</f>
        <v>182.51050557396462</v>
      </c>
      <c r="F212" s="38">
        <f>IF('2015 Hourly Load - RC2016'!F192="",0,$P$19+$Q$19*(WLEF!F191))</f>
        <v>180.99284009892042</v>
      </c>
      <c r="G212" s="38">
        <f>IF('2015 Hourly Load - RC2016'!G192="",0,$P$19+$Q$19*(WLEF!G191))</f>
        <v>188.41324139078699</v>
      </c>
      <c r="H212" s="38">
        <f>IF('2015 Hourly Load - RC2016'!H192="",0,$P$19+$Q$19*(WLEF!H191))</f>
        <v>204.03899598444838</v>
      </c>
      <c r="I212" s="38">
        <f>IF('2015 Hourly Load - RC2016'!I192="",0,$P$19+$Q$19*(WLEF!I191))</f>
        <v>217.60472700642742</v>
      </c>
      <c r="J212" s="38">
        <f>IF('2015 Hourly Load - RC2016'!J192="",0,$P$19+$Q$19*(WLEF!J191))</f>
        <v>235.67556052382457</v>
      </c>
      <c r="K212" s="38">
        <f>IF('2015 Hourly Load - RC2016'!K192="",0,$P$19+$Q$19*(WLEF!K191))</f>
        <v>262.64283805353097</v>
      </c>
      <c r="L212" s="38">
        <f>IF('2015 Hourly Load - RC2016'!L192="",0,$P$19+$Q$19*(WLEF!L191))</f>
        <v>292.13509264960186</v>
      </c>
      <c r="M212" s="38">
        <f>IF('2015 Hourly Load - RC2016'!M192="",0,$P$19+$Q$19*(WLEF!M191))</f>
        <v>323.74346835329919</v>
      </c>
      <c r="N212" s="38">
        <f>IF('2015 Hourly Load - RC2016'!N192="",0,$P$19+$Q$19*(WLEF!N191))</f>
        <v>344.4712185232375</v>
      </c>
      <c r="O212" s="38">
        <f>IF('2015 Hourly Load - RC2016'!O192="",0,$P$19+$Q$19*(WLEF!O191))</f>
        <v>353.99083718283134</v>
      </c>
      <c r="P212" s="38">
        <f>IF('2015 Hourly Load - RC2016'!P192="",0,$P$19+$Q$19*(WLEF!P191))</f>
        <v>363.40353050348244</v>
      </c>
      <c r="Q212" s="38">
        <f>IF('2015 Hourly Load - RC2016'!Q192="",0,$P$19+$Q$19*(WLEF!Q191))</f>
        <v>367.47331095340445</v>
      </c>
      <c r="R212" s="38">
        <f>IF('2015 Hourly Load - RC2016'!R192="",0,$P$19+$Q$19*(WLEF!R191))</f>
        <v>374.60310027040669</v>
      </c>
      <c r="S212" s="38">
        <f>IF('2015 Hourly Load - RC2016'!S192="",0,$P$19+$Q$19*(WLEF!S191))</f>
        <v>370.1716465494527</v>
      </c>
      <c r="T212" s="38">
        <f>IF('2015 Hourly Load - RC2016'!T192="",0,$P$19+$Q$19*(WLEF!T191))</f>
        <v>358.41829855477658</v>
      </c>
      <c r="U212" s="38">
        <f>IF('2015 Hourly Load - RC2016'!U192="",0,$P$19+$Q$19*(WLEF!U191))</f>
        <v>347.68527418976532</v>
      </c>
      <c r="V212" s="38">
        <f>IF('2015 Hourly Load - RC2016'!V192="",0,$P$19+$Q$19*(WLEF!V191))</f>
        <v>342.0735168722855</v>
      </c>
      <c r="W212" s="38">
        <f>IF('2015 Hourly Load - RC2016'!W192="",0,$P$19+$Q$19*(WLEF!W191))</f>
        <v>320.084387387981</v>
      </c>
      <c r="X212" s="38">
        <f>IF('2015 Hourly Load - RC2016'!X192="",0,$P$19+$Q$19*(WLEF!X191))</f>
        <v>284.7419592692101</v>
      </c>
      <c r="Y212" s="38">
        <f>IF('2015 Hourly Load - RC2016'!Y192="",0,$P$19+$Q$19*(WLEF!Y191))</f>
        <v>249.09966380345077</v>
      </c>
      <c r="Z212" s="25">
        <f t="shared" si="2"/>
        <v>6772.5376382526119</v>
      </c>
    </row>
    <row r="213" spans="1:26" x14ac:dyDescent="0.25">
      <c r="A213" s="37">
        <v>42187</v>
      </c>
      <c r="B213" s="38">
        <f>IF('2015 Hourly Load - RC2016'!B193="",0,$P$19+$Q$19*(WLEF!B192))</f>
        <v>217.54076806559721</v>
      </c>
      <c r="C213" s="38">
        <f>IF('2015 Hourly Load - RC2016'!C193="",0,$P$19+$Q$19*(WLEF!C192))</f>
        <v>199.35185411643903</v>
      </c>
      <c r="D213" s="38">
        <f>IF('2015 Hourly Load - RC2016'!D193="",0,$P$19+$Q$19*(WLEF!D192))</f>
        <v>187.97929569922445</v>
      </c>
      <c r="E213" s="38">
        <f>IF('2015 Hourly Load - RC2016'!E193="",0,$P$19+$Q$19*(WLEF!E192))</f>
        <v>182.01553900849973</v>
      </c>
      <c r="F213" s="38">
        <f>IF('2015 Hourly Load - RC2016'!F193="",0,$P$19+$Q$19*(WLEF!F192))</f>
        <v>180.13856380013505</v>
      </c>
      <c r="G213" s="38">
        <f>IF('2015 Hourly Load - RC2016'!G193="",0,$P$19+$Q$19*(WLEF!G192))</f>
        <v>186.177625754671</v>
      </c>
      <c r="H213" s="38">
        <f>IF('2015 Hourly Load - RC2016'!H193="",0,$P$19+$Q$19*(WLEF!H192))</f>
        <v>200.38550346901349</v>
      </c>
      <c r="I213" s="38">
        <f>IF('2015 Hourly Load - RC2016'!I193="",0,$P$19+$Q$19*(WLEF!I192))</f>
        <v>215.77722421534742</v>
      </c>
      <c r="J213" s="38">
        <f>IF('2015 Hourly Load - RC2016'!J193="",0,$P$19+$Q$19*(WLEF!J192))</f>
        <v>243.02524020468087</v>
      </c>
      <c r="K213" s="38">
        <f>IF('2015 Hourly Load - RC2016'!K193="",0,$P$19+$Q$19*(WLEF!K192))</f>
        <v>280.69476410796551</v>
      </c>
      <c r="L213" s="38">
        <f>IF('2015 Hourly Load - RC2016'!L193="",0,$P$19+$Q$19*(WLEF!L192))</f>
        <v>324.82665973764728</v>
      </c>
      <c r="M213" s="38">
        <f>IF('2015 Hourly Load - RC2016'!M193="",0,$P$19+$Q$19*(WLEF!M192))</f>
        <v>357.62722969583172</v>
      </c>
      <c r="N213" s="38">
        <f>IF('2015 Hourly Load - RC2016'!N193="",0,$P$19+$Q$19*(WLEF!N192))</f>
        <v>378.15370676471935</v>
      </c>
      <c r="O213" s="38">
        <f>IF('2015 Hourly Load - RC2016'!O193="",0,$P$19+$Q$19*(WLEF!O192))</f>
        <v>380.71201155801828</v>
      </c>
      <c r="P213" s="38">
        <f>IF('2015 Hourly Load - RC2016'!P193="",0,$P$19+$Q$19*(WLEF!P192))</f>
        <v>368.65033260420103</v>
      </c>
      <c r="Q213" s="38">
        <f>IF('2015 Hourly Load - RC2016'!Q193="",0,$P$19+$Q$19*(WLEF!Q192))</f>
        <v>357.41444336477235</v>
      </c>
      <c r="R213" s="38">
        <f>IF('2015 Hourly Load - RC2016'!R193="",0,$P$19+$Q$19*(WLEF!R192))</f>
        <v>354.4440652491225</v>
      </c>
      <c r="S213" s="38">
        <f>IF('2015 Hourly Load - RC2016'!S193="",0,$P$19+$Q$19*(WLEF!S192))</f>
        <v>350.16863185644343</v>
      </c>
      <c r="T213" s="38">
        <f>IF('2015 Hourly Load - RC2016'!T193="",0,$P$19+$Q$19*(WLEF!T192))</f>
        <v>341.92587125091228</v>
      </c>
      <c r="U213" s="38">
        <f>IF('2015 Hourly Load - RC2016'!U193="",0,$P$19+$Q$19*(WLEF!U192))</f>
        <v>327.14365219523711</v>
      </c>
      <c r="V213" s="38">
        <f>IF('2015 Hourly Load - RC2016'!V193="",0,$P$19+$Q$19*(WLEF!V192))</f>
        <v>321.81117143311502</v>
      </c>
      <c r="W213" s="38">
        <f>IF('2015 Hourly Load - RC2016'!W193="",0,$P$19+$Q$19*(WLEF!W192))</f>
        <v>310.04830218929044</v>
      </c>
      <c r="X213" s="38">
        <f>IF('2015 Hourly Load - RC2016'!X193="",0,$P$19+$Q$19*(WLEF!X192))</f>
        <v>282.19472317966483</v>
      </c>
      <c r="Y213" s="38">
        <f>IF('2015 Hourly Load - RC2016'!Y193="",0,$P$19+$Q$19*(WLEF!Y192))</f>
        <v>246.60000376541103</v>
      </c>
      <c r="Z213" s="25">
        <f t="shared" si="2"/>
        <v>6794.8071832859614</v>
      </c>
    </row>
    <row r="214" spans="1:26" x14ac:dyDescent="0.25">
      <c r="A214" s="37">
        <v>42188</v>
      </c>
      <c r="B214" s="38">
        <f>IF('2015 Hourly Load - RC2016'!B194="",0,$P$19+$Q$19*(WLEF!B193))</f>
        <v>220.9082314202397</v>
      </c>
      <c r="C214" s="38">
        <f>IF('2015 Hourly Load - RC2016'!C194="",0,$P$19+$Q$19*(WLEF!C193))</f>
        <v>201.88433277304165</v>
      </c>
      <c r="D214" s="38">
        <f>IF('2015 Hourly Load - RC2016'!D194="",0,$P$19+$Q$19*(WLEF!D193))</f>
        <v>191.28422595196841</v>
      </c>
      <c r="E214" s="38">
        <f>IF('2015 Hourly Load - RC2016'!E194="",0,$P$19+$Q$19*(WLEF!E193))</f>
        <v>184.42847029669929</v>
      </c>
      <c r="F214" s="38">
        <f>IF('2015 Hourly Load - RC2016'!F194="",0,$P$19+$Q$19*(WLEF!F193))</f>
        <v>183.33816733099738</v>
      </c>
      <c r="G214" s="38">
        <f>IF('2015 Hourly Load - RC2016'!G194="",0,$P$19+$Q$19*(WLEF!G193))</f>
        <v>189.32172556956769</v>
      </c>
      <c r="H214" s="38">
        <f>IF('2015 Hourly Load - RC2016'!H194="",0,$P$19+$Q$19*(WLEF!H193))</f>
        <v>203.55403629209738</v>
      </c>
      <c r="I214" s="38">
        <f>IF('2015 Hourly Load - RC2016'!I194="",0,$P$19+$Q$19*(WLEF!I193))</f>
        <v>219.48757247754662</v>
      </c>
      <c r="J214" s="38">
        <f>IF('2015 Hourly Load - RC2016'!J194="",0,$P$19+$Q$19*(WLEF!J193))</f>
        <v>247.32908637362408</v>
      </c>
      <c r="K214" s="38">
        <f>IF('2015 Hourly Load - RC2016'!K194="",0,$P$19+$Q$19*(WLEF!K193))</f>
        <v>288.82997703779682</v>
      </c>
      <c r="L214" s="38">
        <f>IF('2015 Hourly Load - RC2016'!L194="",0,$P$19+$Q$19*(WLEF!L193))</f>
        <v>336.90163338140889</v>
      </c>
      <c r="M214" s="38">
        <f>IF('2015 Hourly Load - RC2016'!M194="",0,$P$19+$Q$19*(WLEF!M193))</f>
        <v>377.17751452744687</v>
      </c>
      <c r="N214" s="38">
        <f>IF('2015 Hourly Load - RC2016'!N194="",0,$P$19+$Q$19*(WLEF!N193))</f>
        <v>407.03243461070042</v>
      </c>
      <c r="O214" s="38">
        <f>IF('2015 Hourly Load - RC2016'!O194="",0,$P$19+$Q$19*(WLEF!O193))</f>
        <v>428.74579007104649</v>
      </c>
      <c r="P214" s="38">
        <f>IF('2015 Hourly Load - RC2016'!P194="",0,$P$19+$Q$19*(WLEF!P193))</f>
        <v>446.91587288156126</v>
      </c>
      <c r="Q214" s="38">
        <f>IF('2015 Hourly Load - RC2016'!Q194="",0,$P$19+$Q$19*(WLEF!Q193))</f>
        <v>457.09660524622461</v>
      </c>
      <c r="R214" s="38">
        <f>IF('2015 Hourly Load - RC2016'!R194="",0,$P$19+$Q$19*(WLEF!R193))</f>
        <v>452.99338971208402</v>
      </c>
      <c r="S214" s="38">
        <f>IF('2015 Hourly Load - RC2016'!S194="",0,$P$19+$Q$19*(WLEF!S193))</f>
        <v>426.49866455983681</v>
      </c>
      <c r="T214" s="38">
        <f>IF('2015 Hourly Load - RC2016'!T194="",0,$P$19+$Q$19*(WLEF!T193))</f>
        <v>398.6023607059883</v>
      </c>
      <c r="U214" s="38">
        <f>IF('2015 Hourly Load - RC2016'!U194="",0,$P$19+$Q$19*(WLEF!U193))</f>
        <v>372.16473453185267</v>
      </c>
      <c r="V214" s="38">
        <f>IF('2015 Hourly Load - RC2016'!V194="",0,$P$19+$Q$19*(WLEF!V193))</f>
        <v>356.35174464078733</v>
      </c>
      <c r="W214" s="38">
        <f>IF('2015 Hourly Load - RC2016'!W194="",0,$P$19+$Q$19*(WLEF!W193))</f>
        <v>338.60026381747298</v>
      </c>
      <c r="X214" s="38">
        <f>IF('2015 Hourly Load - RC2016'!X194="",0,$P$19+$Q$19*(WLEF!X193))</f>
        <v>306.87911935139954</v>
      </c>
      <c r="Y214" s="38">
        <f>IF('2015 Hourly Load - RC2016'!Y194="",0,$P$19+$Q$19*(WLEF!Y193))</f>
        <v>270.17717310205376</v>
      </c>
      <c r="Z214" s="25">
        <f t="shared" si="2"/>
        <v>7506.5031266634423</v>
      </c>
    </row>
    <row r="215" spans="1:26" x14ac:dyDescent="0.25">
      <c r="A215" s="37">
        <v>42189</v>
      </c>
      <c r="B215" s="38">
        <f>IF('2015 Hourly Load - RC2016'!B195="",0,$P$19+$Q$19*(WLEF!B194))</f>
        <v>239.53570658545505</v>
      </c>
      <c r="C215" s="38">
        <f>IF('2015 Hourly Load - RC2016'!C195="",0,$P$19+$Q$19*(WLEF!C194))</f>
        <v>216.39208873784673</v>
      </c>
      <c r="D215" s="38">
        <f>IF('2015 Hourly Load - RC2016'!D195="",0,$P$19+$Q$19*(WLEF!D194))</f>
        <v>200.38550346901349</v>
      </c>
      <c r="E215" s="38">
        <f>IF('2015 Hourly Load - RC2016'!E195="",0,$P$19+$Q$19*(WLEF!E194))</f>
        <v>190.10078299360663</v>
      </c>
      <c r="F215" s="38">
        <f>IF('2015 Hourly Load - RC2016'!F195="",0,$P$19+$Q$19*(WLEF!F194))</f>
        <v>184.81795329800005</v>
      </c>
      <c r="G215" s="38">
        <f>IF('2015 Hourly Load - RC2016'!G195="",0,$P$19+$Q$19*(WLEF!G194))</f>
        <v>184.68804343547902</v>
      </c>
      <c r="H215" s="38">
        <f>IF('2015 Hourly Load - RC2016'!H195="",0,$P$19+$Q$19*(WLEF!H194))</f>
        <v>186.85144032970652</v>
      </c>
      <c r="I215" s="38">
        <f>IF('2015 Hourly Load - RC2016'!I195="",0,$P$19+$Q$19*(WLEF!I194))</f>
        <v>193.88338354684561</v>
      </c>
      <c r="J215" s="38">
        <f>IF('2015 Hourly Load - RC2016'!J195="",0,$P$19+$Q$19*(WLEF!J194))</f>
        <v>224.29519941273867</v>
      </c>
      <c r="K215" s="38">
        <f>IF('2015 Hourly Load - RC2016'!K195="",0,$P$19+$Q$19*(WLEF!K194))</f>
        <v>273.50761748438663</v>
      </c>
      <c r="L215" s="38">
        <f>IF('2015 Hourly Load - RC2016'!L195="",0,$P$19+$Q$19*(WLEF!L194))</f>
        <v>323.99979477295869</v>
      </c>
      <c r="M215" s="38">
        <f>IF('2015 Hourly Load - RC2016'!M195="",0,$P$19+$Q$19*(WLEF!M194))</f>
        <v>366.7929844880951</v>
      </c>
      <c r="N215" s="38">
        <f>IF('2015 Hourly Load - RC2016'!N195="",0,$P$19+$Q$19*(WLEF!N194))</f>
        <v>393.95967230222425</v>
      </c>
      <c r="O215" s="38">
        <f>IF('2015 Hourly Load - RC2016'!O195="",0,$P$19+$Q$19*(WLEF!O194))</f>
        <v>407.5278842839445</v>
      </c>
      <c r="P215" s="38">
        <f>IF('2015 Hourly Load - RC2016'!P195="",0,$P$19+$Q$19*(WLEF!P194))</f>
        <v>412.20355989075694</v>
      </c>
      <c r="Q215" s="38">
        <f>IF('2015 Hourly Load - RC2016'!Q195="",0,$P$19+$Q$19*(WLEF!Q194))</f>
        <v>411.00659997932297</v>
      </c>
      <c r="R215" s="38">
        <f>IF('2015 Hourly Load - RC2016'!R195="",0,$P$19+$Q$19*(WLEF!R194))</f>
        <v>378.34283339552979</v>
      </c>
      <c r="S215" s="38">
        <f>IF('2015 Hourly Load - RC2016'!S195="",0,$P$19+$Q$19*(WLEF!S194))</f>
        <v>340.48116343781481</v>
      </c>
      <c r="T215" s="38">
        <f>IF('2015 Hourly Load - RC2016'!T195="",0,$P$19+$Q$19*(WLEF!T194))</f>
        <v>314.69000592546297</v>
      </c>
      <c r="U215" s="38">
        <f>IF('2015 Hourly Load - RC2016'!U195="",0,$P$19+$Q$19*(WLEF!U194))</f>
        <v>292.58661306409033</v>
      </c>
      <c r="V215" s="38">
        <f>IF('2015 Hourly Load - RC2016'!V195="",0,$P$19+$Q$19*(WLEF!V194))</f>
        <v>279.09759972519356</v>
      </c>
      <c r="W215" s="38">
        <f>IF('2015 Hourly Load - RC2016'!W195="",0,$P$19+$Q$19*(WLEF!W194))</f>
        <v>262.56901062983599</v>
      </c>
      <c r="X215" s="38">
        <f>IF('2015 Hourly Load - RC2016'!X195="",0,$P$19+$Q$19*(WLEF!X194))</f>
        <v>253.67533861615561</v>
      </c>
      <c r="Y215" s="38">
        <f>IF('2015 Hourly Load - RC2016'!Y195="",0,$P$19+$Q$19*(WLEF!Y194))</f>
        <v>235.65286200676132</v>
      </c>
      <c r="Z215" s="25">
        <f t="shared" si="2"/>
        <v>6767.0436418112249</v>
      </c>
    </row>
    <row r="216" spans="1:26" x14ac:dyDescent="0.25">
      <c r="A216" s="37">
        <v>42190</v>
      </c>
      <c r="B216" s="38">
        <f>IF('2015 Hourly Load - RC2016'!B196="",0,$P$19+$Q$19*(WLEF!B195))</f>
        <v>212.4311417348494</v>
      </c>
      <c r="C216" s="38">
        <f>IF('2015 Hourly Load - RC2016'!C196="",0,$P$19+$Q$19*(WLEF!C195))</f>
        <v>193.88338354684561</v>
      </c>
      <c r="D216" s="38">
        <f>IF('2015 Hourly Load - RC2016'!D196="",0,$P$19+$Q$19*(WLEF!D195))</f>
        <v>182.23537317752533</v>
      </c>
      <c r="E216" s="38">
        <f>IF('2015 Hourly Load - RC2016'!E196="",0,$P$19+$Q$19*(WLEF!E195))</f>
        <v>174.86123616534712</v>
      </c>
      <c r="F216" s="38">
        <f>IF('2015 Hourly Load - RC2016'!F196="",0,$P$19+$Q$19*(WLEF!F195))</f>
        <v>171.38372823941666</v>
      </c>
      <c r="G216" s="38">
        <f>IF('2015 Hourly Load - RC2016'!G196="",0,$P$19+$Q$19*(WLEF!G195))</f>
        <v>171.52224597544097</v>
      </c>
      <c r="H216" s="38">
        <f>IF('2015 Hourly Load - RC2016'!H196="",0,$P$19+$Q$19*(WLEF!H195))</f>
        <v>173.68299919654345</v>
      </c>
      <c r="I216" s="38">
        <f>IF('2015 Hourly Load - RC2016'!I196="",0,$P$19+$Q$19*(WLEF!I195))</f>
        <v>180.01164819937054</v>
      </c>
      <c r="J216" s="38">
        <f>IF('2015 Hourly Load - RC2016'!J196="",0,$P$19+$Q$19*(WLEF!J195))</f>
        <v>203.8368120239391</v>
      </c>
      <c r="K216" s="38">
        <f>IF('2015 Hourly Load - RC2016'!K196="",0,$P$19+$Q$19*(WLEF!K195))</f>
        <v>233.59431879138168</v>
      </c>
      <c r="L216" s="38">
        <f>IF('2015 Hourly Load - RC2016'!L196="",0,$P$19+$Q$19*(WLEF!L195))</f>
        <v>271.58651927091734</v>
      </c>
      <c r="M216" s="38">
        <f>IF('2015 Hourly Load - RC2016'!M196="",0,$P$19+$Q$19*(WLEF!M195))</f>
        <v>300.52608682538352</v>
      </c>
      <c r="N216" s="38">
        <f>IF('2015 Hourly Load - RC2016'!N196="",0,$P$19+$Q$19*(WLEF!N195))</f>
        <v>325.74069965588876</v>
      </c>
      <c r="O216" s="38">
        <f>IF('2015 Hourly Load - RC2016'!O196="",0,$P$19+$Q$19*(WLEF!O195))</f>
        <v>350.82880870146209</v>
      </c>
      <c r="P216" s="38">
        <f>IF('2015 Hourly Load - RC2016'!P196="",0,$P$19+$Q$19*(WLEF!P195))</f>
        <v>354.02104064504778</v>
      </c>
      <c r="Q216" s="38">
        <f>IF('2015 Hourly Load - RC2016'!Q196="",0,$P$19+$Q$19*(WLEF!Q195))</f>
        <v>335.41267256024554</v>
      </c>
      <c r="R216" s="38">
        <f>IF('2015 Hourly Load - RC2016'!R196="",0,$P$19+$Q$19*(WLEF!R195))</f>
        <v>318.75817182247704</v>
      </c>
      <c r="S216" s="38">
        <f>IF('2015 Hourly Load - RC2016'!S196="",0,$P$19+$Q$19*(WLEF!S195))</f>
        <v>307.48368176825318</v>
      </c>
      <c r="T216" s="38">
        <f>IF('2015 Hourly Load - RC2016'!T196="",0,$P$19+$Q$19*(WLEF!T195))</f>
        <v>296.59162687736364</v>
      </c>
      <c r="U216" s="38">
        <f>IF('2015 Hourly Load - RC2016'!U196="",0,$P$19+$Q$19*(WLEF!U195))</f>
        <v>285.4204606606869</v>
      </c>
      <c r="V216" s="38">
        <f>IF('2015 Hourly Load - RC2016'!V196="",0,$P$19+$Q$19*(WLEF!V195))</f>
        <v>278.50674297538825</v>
      </c>
      <c r="W216" s="38">
        <f>IF('2015 Hourly Load - RC2016'!W196="",0,$P$19+$Q$19*(WLEF!W195))</f>
        <v>267.9980877859341</v>
      </c>
      <c r="X216" s="38">
        <f>IF('2015 Hourly Load - RC2016'!X196="",0,$P$19+$Q$19*(WLEF!X195))</f>
        <v>248.53205242187539</v>
      </c>
      <c r="Y216" s="38">
        <f>IF('2015 Hourly Load - RC2016'!Y196="",0,$P$19+$Q$19*(WLEF!Y195))</f>
        <v>224.14234528562088</v>
      </c>
      <c r="Z216" s="25">
        <f t="shared" si="2"/>
        <v>6062.9918843072046</v>
      </c>
    </row>
    <row r="217" spans="1:26" x14ac:dyDescent="0.25">
      <c r="A217" s="37">
        <v>42191</v>
      </c>
      <c r="B217" s="38">
        <f>IF('2015 Hourly Load - RC2016'!B197="",0,$P$19+$Q$19*(WLEF!B196))</f>
        <v>203.00961156773718</v>
      </c>
      <c r="C217" s="38">
        <f>IF('2015 Hourly Load - RC2016'!C197="",0,$P$19+$Q$19*(WLEF!C196))</f>
        <v>187.0014721344684</v>
      </c>
      <c r="D217" s="38">
        <f>IF('2015 Hourly Load - RC2016'!D197="",0,$P$19+$Q$19*(WLEF!D196))</f>
        <v>176.52697836835921</v>
      </c>
      <c r="E217" s="38">
        <f>IF('2015 Hourly Load - RC2016'!E197="",0,$P$19+$Q$19*(WLEF!E196))</f>
        <v>169.64417538728529</v>
      </c>
      <c r="F217" s="38">
        <f>IF('2015 Hourly Load - RC2016'!F197="",0,$P$19+$Q$19*(WLEF!F196))</f>
        <v>167.49802946667324</v>
      </c>
      <c r="G217" s="38">
        <f>IF('2015 Hourly Load - RC2016'!G197="",0,$P$19+$Q$19*(WLEF!G196))</f>
        <v>167.8538710564747</v>
      </c>
      <c r="H217" s="38">
        <f>IF('2015 Hourly Load - RC2016'!H197="",0,$P$19+$Q$19*(WLEF!H196))</f>
        <v>169.35306185260848</v>
      </c>
      <c r="I217" s="38">
        <f>IF('2015 Hourly Load - RC2016'!I197="",0,$P$19+$Q$19*(WLEF!I196))</f>
        <v>176.15355870071676</v>
      </c>
      <c r="J217" s="38">
        <f>IF('2015 Hourly Load - RC2016'!J197="",0,$P$19+$Q$19*(WLEF!J196))</f>
        <v>203.19095060179433</v>
      </c>
      <c r="K217" s="38">
        <f>IF('2015 Hourly Load - RC2016'!K197="",0,$P$19+$Q$19*(WLEF!K196))</f>
        <v>233.54923208690502</v>
      </c>
      <c r="L217" s="38">
        <f>IF('2015 Hourly Load - RC2016'!L197="",0,$P$19+$Q$19*(WLEF!L196))</f>
        <v>263.38194263197596</v>
      </c>
      <c r="M217" s="38">
        <f>IF('2015 Hourly Load - RC2016'!M197="",0,$P$19+$Q$19*(WLEF!M196))</f>
        <v>275.61672765811318</v>
      </c>
      <c r="N217" s="38">
        <f>IF('2015 Hourly Load - RC2016'!N197="",0,$P$19+$Q$19*(WLEF!N196))</f>
        <v>288.30359085337972</v>
      </c>
      <c r="O217" s="38">
        <f>IF('2015 Hourly Load - RC2016'!O197="",0,$P$19+$Q$19*(WLEF!O196))</f>
        <v>300.06612544441964</v>
      </c>
      <c r="P217" s="38">
        <f>IF('2015 Hourly Load - RC2016'!P197="",0,$P$19+$Q$19*(WLEF!P196))</f>
        <v>311.01723942258712</v>
      </c>
      <c r="Q217" s="38">
        <f>IF('2015 Hourly Load - RC2016'!Q197="",0,$P$19+$Q$19*(WLEF!Q196))</f>
        <v>312.76650475402948</v>
      </c>
      <c r="R217" s="38">
        <f>IF('2015 Hourly Load - RC2016'!R197="",0,$P$19+$Q$19*(WLEF!R196))</f>
        <v>309.57841696936225</v>
      </c>
      <c r="S217" s="38">
        <f>IF('2015 Hourly Load - RC2016'!S197="",0,$P$19+$Q$19*(WLEF!S196))</f>
        <v>301.17626937821996</v>
      </c>
      <c r="T217" s="38">
        <f>IF('2015 Hourly Load - RC2016'!T197="",0,$P$19+$Q$19*(WLEF!T196))</f>
        <v>287.98808121458217</v>
      </c>
      <c r="U217" s="38">
        <f>IF('2015 Hourly Load - RC2016'!U197="",0,$P$19+$Q$19*(WLEF!U196))</f>
        <v>268.34788801230917</v>
      </c>
      <c r="V217" s="38">
        <f>IF('2015 Hourly Load - RC2016'!V197="",0,$P$19+$Q$19*(WLEF!V196))</f>
        <v>264.64188520393645</v>
      </c>
      <c r="W217" s="38">
        <f>IF('2015 Hourly Load - RC2016'!W197="",0,$P$19+$Q$19*(WLEF!W196))</f>
        <v>256.95385562205502</v>
      </c>
      <c r="X217" s="38">
        <f>IF('2015 Hourly Load - RC2016'!X197="",0,$P$19+$Q$19*(WLEF!X196))</f>
        <v>235.7890782710042</v>
      </c>
      <c r="Y217" s="38">
        <f>IF('2015 Hourly Load - RC2016'!Y197="",0,$P$19+$Q$19*(WLEF!Y196))</f>
        <v>210.1410598902728</v>
      </c>
      <c r="Z217" s="25">
        <f t="shared" si="2"/>
        <v>5739.5496065492698</v>
      </c>
    </row>
    <row r="218" spans="1:26" x14ac:dyDescent="0.25">
      <c r="A218" s="37">
        <v>42192</v>
      </c>
      <c r="B218" s="38">
        <f>IF('2015 Hourly Load - RC2016'!B198="",0,$P$19+$Q$19*(WLEF!B197))</f>
        <v>190.38650853457932</v>
      </c>
      <c r="C218" s="38">
        <f>IF('2015 Hourly Load - RC2016'!C198="",0,$P$19+$Q$19*(WLEF!C197))</f>
        <v>176.97249012984389</v>
      </c>
      <c r="D218" s="38">
        <f>IF('2015 Hourly Load - RC2016'!D198="",0,$P$19+$Q$19*(WLEF!D197))</f>
        <v>169.16495259981227</v>
      </c>
      <c r="E218" s="38">
        <f>IF('2015 Hourly Load - RC2016'!E198="",0,$P$19+$Q$19*(WLEF!E197))</f>
        <v>165.39523156577008</v>
      </c>
      <c r="F218" s="38">
        <f>IF('2015 Hourly Load - RC2016'!F198="",0,$P$19+$Q$19*(WLEF!F197))</f>
        <v>165.21144008875046</v>
      </c>
      <c r="G218" s="38">
        <f>IF('2015 Hourly Load - RC2016'!G198="",0,$P$19+$Q$19*(WLEF!G197))</f>
        <v>172.3904141390646</v>
      </c>
      <c r="H218" s="38">
        <f>IF('2015 Hourly Load - RC2016'!H198="",0,$P$19+$Q$19*(WLEF!H197))</f>
        <v>185.86019123331576</v>
      </c>
      <c r="I218" s="38">
        <f>IF('2015 Hourly Load - RC2016'!I198="",0,$P$19+$Q$19*(WLEF!I197))</f>
        <v>201.32366606579222</v>
      </c>
      <c r="J218" s="38">
        <f>IF('2015 Hourly Load - RC2016'!J198="",0,$P$19+$Q$19*(WLEF!J197))</f>
        <v>225.8502218677923</v>
      </c>
      <c r="K218" s="38">
        <f>IF('2015 Hourly Load - RC2016'!K198="",0,$P$19+$Q$19*(WLEF!K197))</f>
        <v>253.21978056130428</v>
      </c>
      <c r="L218" s="38">
        <f>IF('2015 Hourly Load - RC2016'!L198="",0,$P$19+$Q$19*(WLEF!L197))</f>
        <v>282.84299762451923</v>
      </c>
      <c r="M218" s="38">
        <f>IF('2015 Hourly Load - RC2016'!M198="",0,$P$19+$Q$19*(WLEF!M197))</f>
        <v>303.35052277781892</v>
      </c>
      <c r="N218" s="38">
        <f>IF('2015 Hourly Load - RC2016'!N198="",0,$P$19+$Q$19*(WLEF!N197))</f>
        <v>313.15613453286738</v>
      </c>
      <c r="O218" s="38">
        <f>IF('2015 Hourly Load - RC2016'!O198="",0,$P$19+$Q$19*(WLEF!O197))</f>
        <v>320.84793168444344</v>
      </c>
      <c r="P218" s="38">
        <f>IF('2015 Hourly Load - RC2016'!P198="",0,$P$19+$Q$19*(WLEF!P197))</f>
        <v>323.57265955911669</v>
      </c>
      <c r="Q218" s="38">
        <f>IF('2015 Hourly Load - RC2016'!Q198="",0,$P$19+$Q$19*(WLEF!Q197))</f>
        <v>331.49236616044431</v>
      </c>
      <c r="R218" s="38">
        <f>IF('2015 Hourly Load - RC2016'!R198="",0,$P$19+$Q$19*(WLEF!R197))</f>
        <v>331.49236616044431</v>
      </c>
      <c r="S218" s="38">
        <f>IF('2015 Hourly Load - RC2016'!S198="",0,$P$19+$Q$19*(WLEF!S197))</f>
        <v>330.19239106365563</v>
      </c>
      <c r="T218" s="38">
        <f>IF('2015 Hourly Load - RC2016'!T198="",0,$P$19+$Q$19*(WLEF!T197))</f>
        <v>324.45582167719994</v>
      </c>
      <c r="U218" s="38">
        <f>IF('2015 Hourly Load - RC2016'!U198="",0,$P$19+$Q$19*(WLEF!U197))</f>
        <v>317.07051531381416</v>
      </c>
      <c r="V218" s="38">
        <f>IF('2015 Hourly Load - RC2016'!V198="",0,$P$19+$Q$19*(WLEF!V197))</f>
        <v>311.46086656049573</v>
      </c>
      <c r="W218" s="38">
        <f>IF('2015 Hourly Load - RC2016'!W198="",0,$P$19+$Q$19*(WLEF!W197))</f>
        <v>298.39272732507328</v>
      </c>
      <c r="X218" s="38">
        <f>IF('2015 Hourly Load - RC2016'!X198="",0,$P$19+$Q$19*(WLEF!X197))</f>
        <v>269.32406515246362</v>
      </c>
      <c r="Y218" s="38">
        <f>IF('2015 Hourly Load - RC2016'!Y198="",0,$P$19+$Q$19*(WLEF!Y197))</f>
        <v>236.90377146972537</v>
      </c>
      <c r="Z218" s="25">
        <f t="shared" si="2"/>
        <v>6200.3300338481076</v>
      </c>
    </row>
    <row r="219" spans="1:26" x14ac:dyDescent="0.25">
      <c r="A219" s="37">
        <v>42193</v>
      </c>
      <c r="B219" s="38">
        <f>IF('2015 Hourly Load - RC2016'!B199="",0,$P$19+$Q$19*(WLEF!B198))</f>
        <v>209.4373228271632</v>
      </c>
      <c r="C219" s="38">
        <f>IF('2015 Hourly Load - RC2016'!C199="",0,$P$19+$Q$19*(WLEF!C198))</f>
        <v>190.99731780341119</v>
      </c>
      <c r="D219" s="38">
        <f>IF('2015 Hourly Load - RC2016'!D199="",0,$P$19+$Q$19*(WLEF!D198))</f>
        <v>179.28799300511443</v>
      </c>
      <c r="E219" s="38">
        <f>IF('2015 Hourly Load - RC2016'!E199="",0,$P$19+$Q$19*(WLEF!E198))</f>
        <v>172.79117971995868</v>
      </c>
      <c r="F219" s="38">
        <f>IF('2015 Hourly Load - RC2016'!F199="",0,$P$19+$Q$19*(WLEF!F198))</f>
        <v>170.98608776196926</v>
      </c>
      <c r="G219" s="38">
        <f>IF('2015 Hourly Load - RC2016'!G199="",0,$P$19+$Q$19*(WLEF!G198))</f>
        <v>176.59818979697894</v>
      </c>
      <c r="H219" s="38">
        <f>IF('2015 Hourly Load - RC2016'!H199="",0,$P$19+$Q$19*(WLEF!H198))</f>
        <v>190.19598290415831</v>
      </c>
      <c r="I219" s="38">
        <f>IF('2015 Hourly Load - RC2016'!I199="",0,$P$19+$Q$19*(WLEF!I198))</f>
        <v>206.82580740239246</v>
      </c>
      <c r="J219" s="38">
        <f>IF('2015 Hourly Load - RC2016'!J199="",0,$P$19+$Q$19*(WLEF!J198))</f>
        <v>232.89622888917017</v>
      </c>
      <c r="K219" s="38">
        <f>IF('2015 Hourly Load - RC2016'!K199="",0,$P$19+$Q$19*(WLEF!K198))</f>
        <v>271.71260956255912</v>
      </c>
      <c r="L219" s="38">
        <f>IF('2015 Hourly Load - RC2016'!L199="",0,$P$19+$Q$19*(WLEF!L198))</f>
        <v>313.32321937125175</v>
      </c>
      <c r="M219" s="38">
        <f>IF('2015 Hourly Load - RC2016'!M199="",0,$P$19+$Q$19*(WLEF!M198))</f>
        <v>353.32678541083374</v>
      </c>
      <c r="N219" s="38">
        <f>IF('2015 Hourly Load - RC2016'!N199="",0,$P$19+$Q$19*(WLEF!N198))</f>
        <v>386.53240601526613</v>
      </c>
      <c r="O219" s="38">
        <f>IF('2015 Hourly Load - RC2016'!O199="",0,$P$19+$Q$19*(WLEF!O198))</f>
        <v>402.32809796390416</v>
      </c>
      <c r="P219" s="38">
        <f>IF('2015 Hourly Load - RC2016'!P199="",0,$P$19+$Q$19*(WLEF!P198))</f>
        <v>399.2218030101871</v>
      </c>
      <c r="Q219" s="38">
        <f>IF('2015 Hourly Load - RC2016'!Q199="",0,$P$19+$Q$19*(WLEF!Q198))</f>
        <v>380.87029226036412</v>
      </c>
      <c r="R219" s="38">
        <f>IF('2015 Hourly Load - RC2016'!R199="",0,$P$19+$Q$19*(WLEF!R198))</f>
        <v>362.32932442059013</v>
      </c>
      <c r="S219" s="38">
        <f>IF('2015 Hourly Load - RC2016'!S199="",0,$P$19+$Q$19*(WLEF!S198))</f>
        <v>346.49260185987174</v>
      </c>
      <c r="T219" s="38">
        <f>IF('2015 Hourly Load - RC2016'!T199="",0,$P$19+$Q$19*(WLEF!T198))</f>
        <v>330.36552481402549</v>
      </c>
      <c r="U219" s="38">
        <f>IF('2015 Hourly Load - RC2016'!U199="",0,$P$19+$Q$19*(WLEF!U198))</f>
        <v>309.68893458368387</v>
      </c>
      <c r="V219" s="38">
        <f>IF('2015 Hourly Load - RC2016'!V199="",0,$P$19+$Q$19*(WLEF!V198))</f>
        <v>293.14504288167456</v>
      </c>
      <c r="W219" s="38">
        <f>IF('2015 Hourly Load - RC2016'!W199="",0,$P$19+$Q$19*(WLEF!W198))</f>
        <v>275.33654275948311</v>
      </c>
      <c r="X219" s="38">
        <f>IF('2015 Hourly Load - RC2016'!X199="",0,$P$19+$Q$19*(WLEF!X198))</f>
        <v>248.17778596472908</v>
      </c>
      <c r="Y219" s="38">
        <f>IF('2015 Hourly Load - RC2016'!Y199="",0,$P$19+$Q$19*(WLEF!Y198))</f>
        <v>219.74533060723923</v>
      </c>
      <c r="Z219" s="25">
        <f t="shared" si="2"/>
        <v>6622.6124115959792</v>
      </c>
    </row>
    <row r="220" spans="1:26" x14ac:dyDescent="0.25">
      <c r="A220" s="37">
        <v>42194</v>
      </c>
      <c r="B220" s="38">
        <f>IF('2015 Hourly Load - RC2016'!B200="",0,$P$19+$Q$19*(WLEF!B199))</f>
        <v>195.34056996678152</v>
      </c>
      <c r="C220" s="38">
        <f>IF('2015 Hourly Load - RC2016'!C200="",0,$P$19+$Q$19*(WLEF!C199))</f>
        <v>180.44712960333538</v>
      </c>
      <c r="D220" s="38">
        <f>IF('2015 Hourly Load - RC2016'!D200="",0,$P$19+$Q$19*(WLEF!D199))</f>
        <v>171.29720917177238</v>
      </c>
      <c r="E220" s="38">
        <f>IF('2015 Hourly Load - RC2016'!E200="",0,$P$19+$Q$19*(WLEF!E199))</f>
        <v>162.74189628513369</v>
      </c>
      <c r="F220" s="38">
        <f>IF('2015 Hourly Load - RC2016'!F200="",0,$P$19+$Q$19*(WLEF!F199))</f>
        <v>163.45076049729579</v>
      </c>
      <c r="G220" s="38">
        <f>IF('2015 Hourly Load - RC2016'!G200="",0,$P$19+$Q$19*(WLEF!G199))</f>
        <v>171.55689218402273</v>
      </c>
      <c r="H220" s="38">
        <f>IF('2015 Hourly Load - RC2016'!H200="",0,$P$19+$Q$19*(WLEF!H199))</f>
        <v>185.71097802784641</v>
      </c>
      <c r="I220" s="38">
        <f>IF('2015 Hourly Load - RC2016'!I200="",0,$P$19+$Q$19*(WLEF!I199))</f>
        <v>200.86410224227171</v>
      </c>
      <c r="J220" s="38">
        <f>IF('2015 Hourly Load - RC2016'!J200="",0,$P$19+$Q$19*(WLEF!J199))</f>
        <v>227.81141886566365</v>
      </c>
      <c r="K220" s="38">
        <f>IF('2015 Hourly Load - RC2016'!K200="",0,$P$19+$Q$19*(WLEF!K199))</f>
        <v>267.02537795056998</v>
      </c>
      <c r="L220" s="38">
        <f>IF('2015 Hourly Load - RC2016'!L200="",0,$P$19+$Q$19*(WLEF!L199))</f>
        <v>305.50813328217021</v>
      </c>
      <c r="M220" s="38">
        <f>IF('2015 Hourly Load - RC2016'!M200="",0,$P$19+$Q$19*(WLEF!M199))</f>
        <v>345.9567749442694</v>
      </c>
      <c r="N220" s="38">
        <f>IF('2015 Hourly Load - RC2016'!N200="",0,$P$19+$Q$19*(WLEF!N199))</f>
        <v>373.53896815893103</v>
      </c>
      <c r="O220" s="38">
        <f>IF('2015 Hourly Load - RC2016'!O200="",0,$P$19+$Q$19*(WLEF!O199))</f>
        <v>381.6623248186811</v>
      </c>
      <c r="P220" s="38">
        <f>IF('2015 Hourly Load - RC2016'!P200="",0,$P$19+$Q$19*(WLEF!P199))</f>
        <v>357.08023091283542</v>
      </c>
      <c r="Q220" s="38">
        <f>IF('2015 Hourly Load - RC2016'!Q200="",0,$P$19+$Q$19*(WLEF!Q199))</f>
        <v>338.01389175047211</v>
      </c>
      <c r="R220" s="38">
        <f>IF('2015 Hourly Load - RC2016'!R200="",0,$P$19+$Q$19*(WLEF!R199))</f>
        <v>329.03970932215123</v>
      </c>
      <c r="S220" s="38">
        <f>IF('2015 Hourly Load - RC2016'!S200="",0,$P$19+$Q$19*(WLEF!S199))</f>
        <v>316.08883779029873</v>
      </c>
      <c r="T220" s="38">
        <f>IF('2015 Hourly Load - RC2016'!T200="",0,$P$19+$Q$19*(WLEF!T199))</f>
        <v>300.82396722388427</v>
      </c>
      <c r="U220" s="38">
        <f>IF('2015 Hourly Load - RC2016'!U200="",0,$P$19+$Q$19*(WLEF!U199))</f>
        <v>292.10854772233836</v>
      </c>
      <c r="V220" s="38">
        <f>IF('2015 Hourly Load - RC2016'!V200="",0,$P$19+$Q$19*(WLEF!V199))</f>
        <v>284.55947956400757</v>
      </c>
      <c r="W220" s="38">
        <f>IF('2015 Hourly Load - RC2016'!W200="",0,$P$19+$Q$19*(WLEF!W199))</f>
        <v>291.12756466625541</v>
      </c>
      <c r="X220" s="38">
        <f>IF('2015 Hourly Load - RC2016'!X200="",0,$P$19+$Q$19*(WLEF!X199))</f>
        <v>246.08356825927928</v>
      </c>
      <c r="Y220" s="38">
        <f>IF('2015 Hourly Load - RC2016'!Y200="",0,$P$19+$Q$19*(WLEF!Y199))</f>
        <v>218.37341187160291</v>
      </c>
      <c r="Z220" s="25">
        <f t="shared" si="2"/>
        <v>6306.2117450818696</v>
      </c>
    </row>
    <row r="221" spans="1:26" x14ac:dyDescent="0.25">
      <c r="A221" s="37">
        <v>42195</v>
      </c>
      <c r="B221" s="38">
        <f>IF('2015 Hourly Load - RC2016'!B201="",0,$P$19+$Q$19*(WLEF!B200))</f>
        <v>192.99431090702632</v>
      </c>
      <c r="C221" s="38">
        <f>IF('2015 Hourly Load - RC2016'!C201="",0,$P$19+$Q$19*(WLEF!C200))</f>
        <v>177.5979679263674</v>
      </c>
      <c r="D221" s="38">
        <f>IF('2015 Hourly Load - RC2016'!D201="",0,$P$19+$Q$19*(WLEF!D200))</f>
        <v>168.82345578839215</v>
      </c>
      <c r="E221" s="38">
        <f>IF('2015 Hourly Load - RC2016'!E201="",0,$P$19+$Q$19*(WLEF!E200))</f>
        <v>164.01345357328569</v>
      </c>
      <c r="F221" s="38">
        <f>IF('2015 Hourly Load - RC2016'!F201="",0,$P$19+$Q$19*(WLEF!F200))</f>
        <v>162.61035677258667</v>
      </c>
      <c r="G221" s="38">
        <f>IF('2015 Hourly Load - RC2016'!G201="",0,$P$19+$Q$19*(WLEF!G200))</f>
        <v>168.70409042413513</v>
      </c>
      <c r="H221" s="38">
        <f>IF('2015 Hourly Load - RC2016'!H201="",0,$P$19+$Q$19*(WLEF!H200))</f>
        <v>182.71250920778544</v>
      </c>
      <c r="I221" s="38">
        <f>IF('2015 Hourly Load - RC2016'!I201="",0,$P$19+$Q$19*(WLEF!I200))</f>
        <v>199.37168921343601</v>
      </c>
      <c r="J221" s="38">
        <f>IF('2015 Hourly Load - RC2016'!J201="",0,$P$19+$Q$19*(WLEF!J200))</f>
        <v>226.09189737306457</v>
      </c>
      <c r="K221" s="38">
        <f>IF('2015 Hourly Load - RC2016'!K201="",0,$P$19+$Q$19*(WLEF!K200))</f>
        <v>261.41435200458932</v>
      </c>
      <c r="L221" s="38">
        <f>IF('2015 Hourly Load - RC2016'!L201="",0,$P$19+$Q$19*(WLEF!L200))</f>
        <v>290.99517552145096</v>
      </c>
      <c r="M221" s="38">
        <f>IF('2015 Hourly Load - RC2016'!M201="",0,$P$19+$Q$19*(WLEF!M200))</f>
        <v>312.1548936604807</v>
      </c>
      <c r="N221" s="38">
        <f>IF('2015 Hourly Load - RC2016'!N201="",0,$P$19+$Q$19*(WLEF!N200))</f>
        <v>332.30295391563487</v>
      </c>
      <c r="O221" s="38">
        <f>IF('2015 Hourly Load - RC2016'!O201="",0,$P$19+$Q$19*(WLEF!O200))</f>
        <v>346.99915965712228</v>
      </c>
      <c r="P221" s="38">
        <f>IF('2015 Hourly Load - RC2016'!P201="",0,$P$19+$Q$19*(WLEF!P200))</f>
        <v>346.40325963114282</v>
      </c>
      <c r="Q221" s="38">
        <f>IF('2015 Hourly Load - RC2016'!Q201="",0,$P$19+$Q$19*(WLEF!Q200))</f>
        <v>336.63855854995882</v>
      </c>
      <c r="R221" s="38">
        <f>IF('2015 Hourly Load - RC2016'!R201="",0,$P$19+$Q$19*(WLEF!R200))</f>
        <v>322.15160138152277</v>
      </c>
      <c r="S221" s="38">
        <f>IF('2015 Hourly Load - RC2016'!S201="",0,$P$19+$Q$19*(WLEF!S200))</f>
        <v>306.7967419264873</v>
      </c>
      <c r="T221" s="38">
        <f>IF('2015 Hourly Load - RC2016'!T201="",0,$P$19+$Q$19*(WLEF!T200))</f>
        <v>294.37085506325508</v>
      </c>
      <c r="U221" s="38">
        <f>IF('2015 Hourly Load - RC2016'!U201="",0,$P$19+$Q$19*(WLEF!U200))</f>
        <v>281.7027357788383</v>
      </c>
      <c r="V221" s="38">
        <f>IF('2015 Hourly Load - RC2016'!V201="",0,$P$19+$Q$19*(WLEF!V200))</f>
        <v>278.25012551684097</v>
      </c>
      <c r="W221" s="38">
        <f>IF('2015 Hourly Load - RC2016'!W201="",0,$P$19+$Q$19*(WLEF!W200))</f>
        <v>267.59871868846426</v>
      </c>
      <c r="X221" s="38">
        <f>IF('2015 Hourly Load - RC2016'!X201="",0,$P$19+$Q$19*(WLEF!X200))</f>
        <v>244.14250746203805</v>
      </c>
      <c r="Y221" s="38">
        <f>IF('2015 Hourly Load - RC2016'!Y201="",0,$P$19+$Q$19*(WLEF!Y200))</f>
        <v>216.98708964657044</v>
      </c>
      <c r="Z221" s="25">
        <f t="shared" si="2"/>
        <v>6081.828459590477</v>
      </c>
    </row>
    <row r="222" spans="1:26" x14ac:dyDescent="0.25">
      <c r="A222" s="37">
        <v>42196</v>
      </c>
      <c r="B222" s="38">
        <f>IF('2015 Hourly Load - RC2016'!B202="",0,$P$19+$Q$19*(WLEF!B201))</f>
        <v>192.55110564969578</v>
      </c>
      <c r="C222" s="38">
        <f>IF('2015 Hourly Load - RC2016'!C202="",0,$P$19+$Q$19*(WLEF!C201))</f>
        <v>177.50848814611797</v>
      </c>
      <c r="D222" s="38">
        <f>IF('2015 Hourly Load - RC2016'!D202="",0,$P$19+$Q$19*(WLEF!D201))</f>
        <v>168.44858428122575</v>
      </c>
      <c r="E222" s="38">
        <f>IF('2015 Hourly Load - RC2016'!E202="",0,$P$19+$Q$19*(WLEF!E201))</f>
        <v>163.84775431485127</v>
      </c>
      <c r="F222" s="38">
        <f>IF('2015 Hourly Load - RC2016'!F202="",0,$P$19+$Q$19*(WLEF!F201))</f>
        <v>162.77479793784613</v>
      </c>
      <c r="G222" s="38">
        <f>IF('2015 Hourly Load - RC2016'!G202="",0,$P$19+$Q$19*(WLEF!G201))</f>
        <v>168.34648750388868</v>
      </c>
      <c r="H222" s="38">
        <f>IF('2015 Hourly Load - RC2016'!H202="",0,$P$19+$Q$19*(WLEF!H201))</f>
        <v>180.39264158792639</v>
      </c>
      <c r="I222" s="38">
        <f>IF('2015 Hourly Load - RC2016'!I202="",0,$P$19+$Q$19*(WLEF!I201))</f>
        <v>197.31782358848096</v>
      </c>
      <c r="J222" s="38">
        <f>IF('2015 Hourly Load - RC2016'!J202="",0,$P$19+$Q$19*(WLEF!J201))</f>
        <v>228.01048191637017</v>
      </c>
      <c r="K222" s="38">
        <f>IF('2015 Hourly Load - RC2016'!K202="",0,$P$19+$Q$19*(WLEF!K201))</f>
        <v>265.26109769644853</v>
      </c>
      <c r="L222" s="38">
        <f>IF('2015 Hourly Load - RC2016'!L202="",0,$P$19+$Q$19*(WLEF!L201))</f>
        <v>304.6875545897127</v>
      </c>
      <c r="M222" s="38">
        <f>IF('2015 Hourly Load - RC2016'!M202="",0,$P$19+$Q$19*(WLEF!M201))</f>
        <v>342.7827996101106</v>
      </c>
      <c r="N222" s="38">
        <f>IF('2015 Hourly Load - RC2016'!N202="",0,$P$19+$Q$19*(WLEF!N201))</f>
        <v>373.10135973877163</v>
      </c>
      <c r="O222" s="38">
        <f>IF('2015 Hourly Load - RC2016'!O202="",0,$P$19+$Q$19*(WLEF!O201))</f>
        <v>398.50460938247772</v>
      </c>
      <c r="P222" s="38">
        <f>IF('2015 Hourly Load - RC2016'!P202="",0,$P$19+$Q$19*(WLEF!P201))</f>
        <v>413.80288819378978</v>
      </c>
      <c r="Q222" s="38">
        <f>IF('2015 Hourly Load - RC2016'!Q202="",0,$P$19+$Q$19*(WLEF!Q201))</f>
        <v>417.54968425399738</v>
      </c>
      <c r="R222" s="38">
        <f>IF('2015 Hourly Load - RC2016'!R202="",0,$P$19+$Q$19*(WLEF!R201))</f>
        <v>414.30347088718787</v>
      </c>
      <c r="S222" s="38">
        <f>IF('2015 Hourly Load - RC2016'!S202="",0,$P$19+$Q$19*(WLEF!S201))</f>
        <v>402.88555821101471</v>
      </c>
      <c r="T222" s="38">
        <f>IF('2015 Hourly Load - RC2016'!T202="",0,$P$19+$Q$19*(WLEF!T201))</f>
        <v>384.61789014528853</v>
      </c>
      <c r="U222" s="38">
        <f>IF('2015 Hourly Load - RC2016'!U202="",0,$P$19+$Q$19*(WLEF!U201))</f>
        <v>357.59682661616483</v>
      </c>
      <c r="V222" s="38">
        <f>IF('2015 Hourly Load - RC2016'!V202="",0,$P$19+$Q$19*(WLEF!V201))</f>
        <v>342.16212437460035</v>
      </c>
      <c r="W222" s="38">
        <f>IF('2015 Hourly Load - RC2016'!W202="",0,$P$19+$Q$19*(WLEF!W201))</f>
        <v>325.74069965588876</v>
      </c>
      <c r="X222" s="38">
        <f>IF('2015 Hourly Load - RC2016'!X202="",0,$P$19+$Q$19*(WLEF!X201))</f>
        <v>295.60021674504657</v>
      </c>
      <c r="Y222" s="38">
        <f>IF('2015 Hourly Load - RC2016'!Y202="",0,$P$19+$Q$19*(WLEF!Y201))</f>
        <v>262.51980073466058</v>
      </c>
      <c r="Z222" s="25">
        <f t="shared" si="2"/>
        <v>6940.3147457615642</v>
      </c>
    </row>
    <row r="223" spans="1:26" x14ac:dyDescent="0.25">
      <c r="A223" s="37">
        <v>42197</v>
      </c>
      <c r="B223" s="38">
        <f>IF('2015 Hourly Load - RC2016'!B203="",0,$P$19+$Q$19*(WLEF!B202))</f>
        <v>233.4140122324568</v>
      </c>
      <c r="C223" s="38">
        <f>IF('2015 Hourly Load - RC2016'!C203="",0,$P$19+$Q$19*(WLEF!C202))</f>
        <v>213.0801945200148</v>
      </c>
      <c r="D223" s="38">
        <f>IF('2015 Hourly Load - RC2016'!D203="",0,$P$19+$Q$19*(WLEF!D202))</f>
        <v>198.52029478675016</v>
      </c>
      <c r="E223" s="38">
        <f>IF('2015 Hourly Load - RC2016'!E203="",0,$P$19+$Q$19*(WLEF!E202))</f>
        <v>189.72040271579132</v>
      </c>
      <c r="F223" s="38">
        <f>IF('2015 Hourly Load - RC2016'!F203="",0,$P$19+$Q$19*(WLEF!F202))</f>
        <v>183.0619026507006</v>
      </c>
      <c r="G223" s="38">
        <f>IF('2015 Hourly Load - RC2016'!G203="",0,$P$19+$Q$19*(WLEF!G202))</f>
        <v>183.11712539252375</v>
      </c>
      <c r="H223" s="38">
        <f>IF('2015 Hourly Load - RC2016'!H203="",0,$P$19+$Q$19*(WLEF!H202))</f>
        <v>184.83651855961904</v>
      </c>
      <c r="I223" s="38">
        <f>IF('2015 Hourly Load - RC2016'!I203="",0,$P$19+$Q$19*(WLEF!I202))</f>
        <v>193.32246773714758</v>
      </c>
      <c r="J223" s="38">
        <f>IF('2015 Hourly Load - RC2016'!J203="",0,$P$19+$Q$19*(WLEF!J202))</f>
        <v>222.20608033956273</v>
      </c>
      <c r="K223" s="38">
        <f>IF('2015 Hourly Load - RC2016'!K203="",0,$P$19+$Q$19*(WLEF!K202))</f>
        <v>266.60217469726427</v>
      </c>
      <c r="L223" s="38">
        <f>IF('2015 Hourly Load - RC2016'!L203="",0,$P$19+$Q$19*(WLEF!L202))</f>
        <v>306.27536882400807</v>
      </c>
      <c r="M223" s="38">
        <f>IF('2015 Hourly Load - RC2016'!M203="",0,$P$19+$Q$19*(WLEF!M202))</f>
        <v>344.58990871082386</v>
      </c>
      <c r="N223" s="38">
        <f>IF('2015 Hourly Load - RC2016'!N203="",0,$P$19+$Q$19*(WLEF!N202))</f>
        <v>377.17751452744687</v>
      </c>
      <c r="O223" s="38">
        <f>IF('2015 Hourly Load - RC2016'!O203="",0,$P$19+$Q$19*(WLEF!O202))</f>
        <v>395.70882440528084</v>
      </c>
      <c r="P223" s="38">
        <f>IF('2015 Hourly Load - RC2016'!P203="",0,$P$19+$Q$19*(WLEF!P202))</f>
        <v>401.21463182539298</v>
      </c>
      <c r="Q223" s="38">
        <f>IF('2015 Hourly Load - RC2016'!Q203="",0,$P$19+$Q$19*(WLEF!Q202))</f>
        <v>400.10310482782893</v>
      </c>
      <c r="R223" s="38">
        <f>IF('2015 Hourly Load - RC2016'!R203="",0,$P$19+$Q$19*(WLEF!R202))</f>
        <v>395.09282424400897</v>
      </c>
      <c r="S223" s="38">
        <f>IF('2015 Hourly Load - RC2016'!S203="",0,$P$19+$Q$19*(WLEF!S202))</f>
        <v>378.65817864348583</v>
      </c>
      <c r="T223" s="38">
        <f>IF('2015 Hourly Load - RC2016'!T203="",0,$P$19+$Q$19*(WLEF!T202))</f>
        <v>356.44275258488</v>
      </c>
      <c r="U223" s="38">
        <f>IF('2015 Hourly Load - RC2016'!U203="",0,$P$19+$Q$19*(WLEF!U202))</f>
        <v>327.20100111452592</v>
      </c>
      <c r="V223" s="38">
        <f>IF('2015 Hourly Load - RC2016'!V203="",0,$P$19+$Q$19*(WLEF!V202))</f>
        <v>312.96127854573803</v>
      </c>
      <c r="W223" s="38">
        <f>IF('2015 Hourly Load - RC2016'!W203="",0,$P$19+$Q$19*(WLEF!W202))</f>
        <v>293.83745710620923</v>
      </c>
      <c r="X223" s="38">
        <f>IF('2015 Hourly Load - RC2016'!X203="",0,$P$19+$Q$19*(WLEF!X202))</f>
        <v>267.74843177628838</v>
      </c>
      <c r="Y223" s="38">
        <f>IF('2015 Hourly Load - RC2016'!Y203="",0,$P$19+$Q$19*(WLEF!Y202))</f>
        <v>239.9266573621266</v>
      </c>
      <c r="Z223" s="25">
        <f t="shared" si="2"/>
        <v>6864.8191081298755</v>
      </c>
    </row>
    <row r="224" spans="1:26" x14ac:dyDescent="0.25">
      <c r="A224" s="37">
        <v>42198</v>
      </c>
      <c r="B224" s="38">
        <f>IF('2015 Hourly Load - RC2016'!B204="",0,$P$19+$Q$19*(WLEF!B203))</f>
        <v>218.77998313313515</v>
      </c>
      <c r="C224" s="38">
        <f>IF('2015 Hourly Load - RC2016'!C204="",0,$P$19+$Q$19*(WLEF!C203))</f>
        <v>203.17079511040214</v>
      </c>
      <c r="D224" s="38">
        <f>IF('2015 Hourly Load - RC2016'!D204="",0,$P$19+$Q$19*(WLEF!D203))</f>
        <v>192.41639322616146</v>
      </c>
      <c r="E224" s="38">
        <f>IF('2015 Hourly Load - RC2016'!E204="",0,$P$19+$Q$19*(WLEF!E203))</f>
        <v>184.31732531324769</v>
      </c>
      <c r="F224" s="38">
        <f>IF('2015 Hourly Load - RC2016'!F204="",0,$P$19+$Q$19*(WLEF!F203))</f>
        <v>179.12554046580027</v>
      </c>
      <c r="G224" s="38">
        <f>IF('2015 Hourly Load - RC2016'!G204="",0,$P$19+$Q$19*(WLEF!G203))</f>
        <v>177.11527531791776</v>
      </c>
      <c r="H224" s="38">
        <f>IF('2015 Hourly Load - RC2016'!H204="",0,$P$19+$Q$19*(WLEF!H203))</f>
        <v>177.52638074725274</v>
      </c>
      <c r="I224" s="38">
        <f>IF('2015 Hourly Load - RC2016'!I204="",0,$P$19+$Q$19*(WLEF!I203))</f>
        <v>186.68278287485333</v>
      </c>
      <c r="J224" s="38">
        <f>IF('2015 Hourly Load - RC2016'!J204="",0,$P$19+$Q$19*(WLEF!J203))</f>
        <v>218.88707621783453</v>
      </c>
      <c r="K224" s="38">
        <f>IF('2015 Hourly Load - RC2016'!K204="",0,$P$19+$Q$19*(WLEF!K203))</f>
        <v>259.40871328467568</v>
      </c>
      <c r="L224" s="38">
        <f>IF('2015 Hourly Load - RC2016'!L204="",0,$P$19+$Q$19*(WLEF!L203))</f>
        <v>296.96735388788915</v>
      </c>
      <c r="M224" s="38">
        <f>IF('2015 Hourly Load - RC2016'!M204="",0,$P$19+$Q$19*(WLEF!M203))</f>
        <v>333.25997784529318</v>
      </c>
      <c r="N224" s="38">
        <f>IF('2015 Hourly Load - RC2016'!N204="",0,$P$19+$Q$19*(WLEF!N203))</f>
        <v>361.13477249949307</v>
      </c>
      <c r="O224" s="38">
        <f>IF('2015 Hourly Load - RC2016'!O204="",0,$P$19+$Q$19*(WLEF!O203))</f>
        <v>375.60640777051537</v>
      </c>
      <c r="P224" s="38">
        <f>IF('2015 Hourly Load - RC2016'!P204="",0,$P$19+$Q$19*(WLEF!P203))</f>
        <v>387.68401418392801</v>
      </c>
      <c r="Q224" s="38">
        <f>IF('2015 Hourly Load - RC2016'!Q204="",0,$P$19+$Q$19*(WLEF!Q203))</f>
        <v>396.22803107131273</v>
      </c>
      <c r="R224" s="38">
        <f>IF('2015 Hourly Load - RC2016'!R204="",0,$P$19+$Q$19*(WLEF!R203))</f>
        <v>394.63931688103276</v>
      </c>
      <c r="S224" s="38">
        <f>IF('2015 Hourly Load - RC2016'!S204="",0,$P$19+$Q$19*(WLEF!S203))</f>
        <v>383.02707326194871</v>
      </c>
      <c r="T224" s="38">
        <f>IF('2015 Hourly Load - RC2016'!T204="",0,$P$19+$Q$19*(WLEF!T203))</f>
        <v>364.41823548902778</v>
      </c>
      <c r="U224" s="38">
        <f>IF('2015 Hourly Load - RC2016'!U204="",0,$P$19+$Q$19*(WLEF!U203))</f>
        <v>341.15879003517057</v>
      </c>
      <c r="V224" s="38">
        <f>IF('2015 Hourly Load - RC2016'!V204="",0,$P$19+$Q$19*(WLEF!V203))</f>
        <v>328.78072580970615</v>
      </c>
      <c r="W224" s="38">
        <f>IF('2015 Hourly Load - RC2016'!W204="",0,$P$19+$Q$19*(WLEF!W203))</f>
        <v>315.75273568241295</v>
      </c>
      <c r="X224" s="38">
        <f>IF('2015 Hourly Load - RC2016'!X204="",0,$P$19+$Q$19*(WLEF!X203))</f>
        <v>286.57127706937723</v>
      </c>
      <c r="Y224" s="38">
        <f>IF('2015 Hourly Load - RC2016'!Y204="",0,$P$19+$Q$19*(WLEF!Y203))</f>
        <v>254.05943613993867</v>
      </c>
      <c r="Z224" s="25">
        <f t="shared" ref="Z224:Z287" si="3">SUM(B224:Y224)</f>
        <v>6816.7184133183282</v>
      </c>
    </row>
    <row r="225" spans="1:26" x14ac:dyDescent="0.25">
      <c r="A225" s="37">
        <v>42199</v>
      </c>
      <c r="B225" s="38">
        <f>IF('2015 Hourly Load - RC2016'!B205="",0,$P$19+$Q$19*(WLEF!B204))</f>
        <v>226.28978284855918</v>
      </c>
      <c r="C225" s="38">
        <f>IF('2015 Hourly Load - RC2016'!C205="",0,$P$19+$Q$19*(WLEF!C204))</f>
        <v>207.03045722552469</v>
      </c>
      <c r="D225" s="38">
        <f>IF('2015 Hourly Load - RC2016'!D205="",0,$P$19+$Q$19*(WLEF!D204))</f>
        <v>193.41907671205536</v>
      </c>
      <c r="E225" s="38">
        <f>IF('2015 Hourly Load - RC2016'!E205="",0,$P$19+$Q$19*(WLEF!E204))</f>
        <v>186.23369393510768</v>
      </c>
      <c r="F225" s="38">
        <f>IF('2015 Hourly Load - RC2016'!F205="",0,$P$19+$Q$19*(WLEF!F204))</f>
        <v>184.35436693123464</v>
      </c>
      <c r="G225" s="38">
        <f>IF('2015 Hourly Load - RC2016'!G205="",0,$P$19+$Q$19*(WLEF!G204))</f>
        <v>189.98659845704418</v>
      </c>
      <c r="H225" s="38">
        <f>IF('2015 Hourly Load - RC2016'!H205="",0,$P$19+$Q$19*(WLEF!H204))</f>
        <v>203.63479580918653</v>
      </c>
      <c r="I225" s="38">
        <f>IF('2015 Hourly Load - RC2016'!I205="",0,$P$19+$Q$19*(WLEF!I204))</f>
        <v>219.40170677962448</v>
      </c>
      <c r="J225" s="38">
        <f>IF('2015 Hourly Load - RC2016'!J205="",0,$P$19+$Q$19*(WLEF!J204))</f>
        <v>249.81053677104893</v>
      </c>
      <c r="K225" s="38">
        <f>IF('2015 Hourly Load - RC2016'!K205="",0,$P$19+$Q$19*(WLEF!K204))</f>
        <v>289.11977544574137</v>
      </c>
      <c r="L225" s="38">
        <f>IF('2015 Hourly Load - RC2016'!L205="",0,$P$19+$Q$19*(WLEF!L204))</f>
        <v>331.40559547416507</v>
      </c>
      <c r="M225" s="38">
        <f>IF('2015 Hourly Load - RC2016'!M205="",0,$P$19+$Q$19*(WLEF!M204))</f>
        <v>369.05355398297286</v>
      </c>
      <c r="N225" s="38">
        <f>IF('2015 Hourly Load - RC2016'!N205="",0,$P$19+$Q$19*(WLEF!N204))</f>
        <v>397.65806364688837</v>
      </c>
      <c r="O225" s="38">
        <f>IF('2015 Hourly Load - RC2016'!O205="",0,$P$19+$Q$19*(WLEF!O204))</f>
        <v>405.54835015868315</v>
      </c>
      <c r="P225" s="38">
        <f>IF('2015 Hourly Load - RC2016'!P205="",0,$P$19+$Q$19*(WLEF!P204))</f>
        <v>399.61334173573573</v>
      </c>
      <c r="Q225" s="38">
        <f>IF('2015 Hourly Load - RC2016'!Q205="",0,$P$19+$Q$19*(WLEF!Q204))</f>
        <v>396.45531902303577</v>
      </c>
      <c r="R225" s="38">
        <f>IF('2015 Hourly Load - RC2016'!R205="",0,$P$19+$Q$19*(WLEF!R204))</f>
        <v>395.15763784946944</v>
      </c>
      <c r="S225" s="38">
        <f>IF('2015 Hourly Load - RC2016'!S205="",0,$P$19+$Q$19*(WLEF!S204))</f>
        <v>394.54217950699154</v>
      </c>
      <c r="T225" s="38">
        <f>IF('2015 Hourly Load - RC2016'!T205="",0,$P$19+$Q$19*(WLEF!T204))</f>
        <v>386.46849152706136</v>
      </c>
      <c r="U225" s="38">
        <f>IF('2015 Hourly Load - RC2016'!U205="",0,$P$19+$Q$19*(WLEF!U204))</f>
        <v>360.40093178289226</v>
      </c>
      <c r="V225" s="38">
        <f>IF('2015 Hourly Load - RC2016'!V205="",0,$P$19+$Q$19*(WLEF!V204))</f>
        <v>337.83811097206205</v>
      </c>
      <c r="W225" s="38">
        <f>IF('2015 Hourly Load - RC2016'!W205="",0,$P$19+$Q$19*(WLEF!W204))</f>
        <v>314.32699655947908</v>
      </c>
      <c r="X225" s="38">
        <f>IF('2015 Hourly Load - RC2016'!X205="",0,$P$19+$Q$19*(WLEF!X204))</f>
        <v>280.46251759167546</v>
      </c>
      <c r="Y225" s="38">
        <f>IF('2015 Hourly Load - RC2016'!Y205="",0,$P$19+$Q$19*(WLEF!Y204))</f>
        <v>245.38064644054708</v>
      </c>
      <c r="Z225" s="25">
        <f t="shared" si="3"/>
        <v>7163.5925271667847</v>
      </c>
    </row>
    <row r="226" spans="1:26" x14ac:dyDescent="0.25">
      <c r="A226" s="37">
        <v>42200</v>
      </c>
      <c r="B226" s="38">
        <f>IF('2015 Hourly Load - RC2016'!B206="",0,$P$19+$Q$19*(WLEF!B205))</f>
        <v>216.79569593185875</v>
      </c>
      <c r="C226" s="38">
        <f>IF('2015 Hourly Load - RC2016'!C206="",0,$P$19+$Q$19*(WLEF!C205))</f>
        <v>198.30299441737895</v>
      </c>
      <c r="D226" s="38">
        <f>IF('2015 Hourly Load - RC2016'!D206="",0,$P$19+$Q$19*(WLEF!D205))</f>
        <v>186.40198905912661</v>
      </c>
      <c r="E226" s="38">
        <f>IF('2015 Hourly Load - RC2016'!E206="",0,$P$19+$Q$19*(WLEF!E205))</f>
        <v>179.0714198135984</v>
      </c>
      <c r="F226" s="38">
        <f>IF('2015 Hourly Load - RC2016'!F206="",0,$P$19+$Q$19*(WLEF!F205))</f>
        <v>177.3832869069866</v>
      </c>
      <c r="G226" s="38">
        <f>IF('2015 Hourly Load - RC2016'!G206="",0,$P$19+$Q$19*(WLEF!G205))</f>
        <v>183.13553632804661</v>
      </c>
      <c r="H226" s="38">
        <f>IF('2015 Hourly Load - RC2016'!H206="",0,$P$19+$Q$19*(WLEF!H205))</f>
        <v>197.57356457544967</v>
      </c>
      <c r="I226" s="38">
        <f>IF('2015 Hourly Load - RC2016'!I206="",0,$P$19+$Q$19*(WLEF!I205))</f>
        <v>212.38932271771267</v>
      </c>
      <c r="J226" s="38">
        <f>IF('2015 Hourly Load - RC2016'!J206="",0,$P$19+$Q$19*(WLEF!J205))</f>
        <v>236.47106541930452</v>
      </c>
      <c r="K226" s="38">
        <f>IF('2015 Hourly Load - RC2016'!K206="",0,$P$19+$Q$19*(WLEF!K205))</f>
        <v>273.07705690219353</v>
      </c>
      <c r="L226" s="38">
        <f>IF('2015 Hourly Load - RC2016'!L206="",0,$P$19+$Q$19*(WLEF!L205))</f>
        <v>306.63203236801718</v>
      </c>
      <c r="M226" s="38">
        <f>IF('2015 Hourly Load - RC2016'!M206="",0,$P$19+$Q$19*(WLEF!M205))</f>
        <v>337.01859914261684</v>
      </c>
      <c r="N226" s="38">
        <f>IF('2015 Hourly Load - RC2016'!N206="",0,$P$19+$Q$19*(WLEF!N205))</f>
        <v>356.20009828311754</v>
      </c>
      <c r="O226" s="38">
        <f>IF('2015 Hourly Load - RC2016'!O206="",0,$P$19+$Q$19*(WLEF!O205))</f>
        <v>356.35174464078733</v>
      </c>
      <c r="P226" s="38">
        <f>IF('2015 Hourly Load - RC2016'!P206="",0,$P$19+$Q$19*(WLEF!P205))</f>
        <v>348.07347058111247</v>
      </c>
      <c r="Q226" s="38">
        <f>IF('2015 Hourly Load - RC2016'!Q206="",0,$P$19+$Q$19*(WLEF!Q205))</f>
        <v>333.34707060342527</v>
      </c>
      <c r="R226" s="38">
        <f>IF('2015 Hourly Load - RC2016'!R206="",0,$P$19+$Q$19*(WLEF!R205))</f>
        <v>323.34500843783053</v>
      </c>
      <c r="S226" s="38">
        <f>IF('2015 Hourly Load - RC2016'!S206="",0,$P$19+$Q$19*(WLEF!S205))</f>
        <v>316.42518145207407</v>
      </c>
      <c r="T226" s="38">
        <f>IF('2015 Hourly Load - RC2016'!T206="",0,$P$19+$Q$19*(WLEF!T205))</f>
        <v>313.46250286665537</v>
      </c>
      <c r="U226" s="38">
        <f>IF('2015 Hourly Load - RC2016'!U206="",0,$P$19+$Q$19*(WLEF!U205))</f>
        <v>302.42515331117227</v>
      </c>
      <c r="V226" s="38">
        <f>IF('2015 Hourly Load - RC2016'!V206="",0,$P$19+$Q$19*(WLEF!V205))</f>
        <v>298.74306685405611</v>
      </c>
      <c r="W226" s="38">
        <f>IF('2015 Hourly Load - RC2016'!W206="",0,$P$19+$Q$19*(WLEF!W205))</f>
        <v>287.20036391585546</v>
      </c>
      <c r="X226" s="38">
        <f>IF('2015 Hourly Load - RC2016'!X206="",0,$P$19+$Q$19*(WLEF!X205))</f>
        <v>259.67710733406966</v>
      </c>
      <c r="Y226" s="38">
        <f>IF('2015 Hourly Load - RC2016'!Y206="",0,$P$19+$Q$19*(WLEF!Y205))</f>
        <v>229.38549723867459</v>
      </c>
      <c r="Z226" s="25">
        <f t="shared" si="3"/>
        <v>6428.888829101119</v>
      </c>
    </row>
    <row r="227" spans="1:26" x14ac:dyDescent="0.25">
      <c r="A227" s="37">
        <v>42201</v>
      </c>
      <c r="B227" s="38">
        <f>IF('2015 Hourly Load - RC2016'!B207="",0,$P$19+$Q$19*(WLEF!B206))</f>
        <v>204.89000040224997</v>
      </c>
      <c r="C227" s="38">
        <f>IF('2015 Hourly Load - RC2016'!C207="",0,$P$19+$Q$19*(WLEF!C206))</f>
        <v>187.35822793864367</v>
      </c>
      <c r="D227" s="38">
        <f>IF('2015 Hourly Load - RC2016'!D207="",0,$P$19+$Q$19*(WLEF!D206))</f>
        <v>176.06475829078181</v>
      </c>
      <c r="E227" s="38">
        <f>IF('2015 Hourly Load - RC2016'!E207="",0,$P$19+$Q$19*(WLEF!E206))</f>
        <v>170.69274991855906</v>
      </c>
      <c r="F227" s="38">
        <f>IF('2015 Hourly Load - RC2016'!F207="",0,$P$19+$Q$19*(WLEF!F206))</f>
        <v>169.93577370719885</v>
      </c>
      <c r="G227" s="38">
        <f>IF('2015 Hourly Load - RC2016'!G207="",0,$P$19+$Q$19*(WLEF!G206))</f>
        <v>177.41905030230771</v>
      </c>
      <c r="H227" s="38">
        <f>IF('2015 Hourly Load - RC2016'!H207="",0,$P$19+$Q$19*(WLEF!H206))</f>
        <v>195.34056996678152</v>
      </c>
      <c r="I227" s="38">
        <f>IF('2015 Hourly Load - RC2016'!I207="",0,$P$19+$Q$19*(WLEF!I206))</f>
        <v>211.158680297069</v>
      </c>
      <c r="J227" s="38">
        <f>IF('2015 Hourly Load - RC2016'!J207="",0,$P$19+$Q$19*(WLEF!J206))</f>
        <v>240.50246564010143</v>
      </c>
      <c r="K227" s="38">
        <f>IF('2015 Hourly Load - RC2016'!K207="",0,$P$19+$Q$19*(WLEF!K206))</f>
        <v>277.45567741962805</v>
      </c>
      <c r="L227" s="38">
        <f>IF('2015 Hourly Load - RC2016'!L207="",0,$P$19+$Q$19*(WLEF!L206))</f>
        <v>310.6017289896821</v>
      </c>
      <c r="M227" s="38">
        <f>IF('2015 Hourly Load - RC2016'!M207="",0,$P$19+$Q$19*(WLEF!M206))</f>
        <v>336.96011290709777</v>
      </c>
      <c r="N227" s="38">
        <f>IF('2015 Hourly Load - RC2016'!N207="",0,$P$19+$Q$19*(WLEF!N206))</f>
        <v>353.87004010854105</v>
      </c>
      <c r="O227" s="38">
        <f>IF('2015 Hourly Load - RC2016'!O207="",0,$P$19+$Q$19*(WLEF!O206))</f>
        <v>341.09983075661762</v>
      </c>
      <c r="P227" s="38">
        <f>IF('2015 Hourly Load - RC2016'!P207="",0,$P$19+$Q$19*(WLEF!P206))</f>
        <v>326.65645729067842</v>
      </c>
      <c r="Q227" s="38">
        <f>IF('2015 Hourly Load - RC2016'!Q207="",0,$P$19+$Q$19*(WLEF!Q206))</f>
        <v>315.05329878177548</v>
      </c>
      <c r="R227" s="38">
        <f>IF('2015 Hourly Load - RC2016'!R207="",0,$P$19+$Q$19*(WLEF!R206))</f>
        <v>304.87888791595196</v>
      </c>
      <c r="S227" s="38">
        <f>IF('2015 Hourly Load - RC2016'!S207="",0,$P$19+$Q$19*(WLEF!S206))</f>
        <v>295.51993278717754</v>
      </c>
      <c r="T227" s="38">
        <f>IF('2015 Hourly Load - RC2016'!T207="",0,$P$19+$Q$19*(WLEF!T206))</f>
        <v>289.43615065264328</v>
      </c>
      <c r="U227" s="38">
        <f>IF('2015 Hourly Load - RC2016'!U207="",0,$P$19+$Q$19*(WLEF!U206))</f>
        <v>279.30332312116843</v>
      </c>
      <c r="V227" s="38">
        <f>IF('2015 Hourly Load - RC2016'!V207="",0,$P$19+$Q$19*(WLEF!V206))</f>
        <v>280.69476410796551</v>
      </c>
      <c r="W227" s="38">
        <f>IF('2015 Hourly Load - RC2016'!W207="",0,$P$19+$Q$19*(WLEF!W206))</f>
        <v>273.43160097856719</v>
      </c>
      <c r="X227" s="38">
        <f>IF('2015 Hourly Load - RC2016'!X207="",0,$P$19+$Q$19*(WLEF!X206))</f>
        <v>250.00035786929186</v>
      </c>
      <c r="Y227" s="38">
        <f>IF('2015 Hourly Load - RC2016'!Y207="",0,$P$19+$Q$19*(WLEF!Y206))</f>
        <v>222.42297560293161</v>
      </c>
      <c r="Z227" s="25">
        <f t="shared" si="3"/>
        <v>6190.7474157534116</v>
      </c>
    </row>
    <row r="228" spans="1:26" x14ac:dyDescent="0.25">
      <c r="A228" s="37">
        <v>42202</v>
      </c>
      <c r="B228" s="38">
        <f>IF('2015 Hourly Load - RC2016'!B208="",0,$P$19+$Q$19*(WLEF!B207))</f>
        <v>198.95550444258924</v>
      </c>
      <c r="C228" s="38">
        <f>IF('2015 Hourly Load - RC2016'!C208="",0,$P$19+$Q$19*(WLEF!C207))</f>
        <v>184.18773249020677</v>
      </c>
      <c r="D228" s="38">
        <f>IF('2015 Hourly Load - RC2016'!D208="",0,$P$19+$Q$19*(WLEF!D207))</f>
        <v>173.29775764670001</v>
      </c>
      <c r="E228" s="38">
        <f>IF('2015 Hourly Load - RC2016'!E208="",0,$P$19+$Q$19*(WLEF!E207))</f>
        <v>168.14247511463179</v>
      </c>
      <c r="F228" s="38">
        <f>IF('2015 Hourly Load - RC2016'!F208="",0,$P$19+$Q$19*(WLEF!F207))</f>
        <v>167.65044242245099</v>
      </c>
      <c r="G228" s="38">
        <f>IF('2015 Hourly Load - RC2016'!G208="",0,$P$19+$Q$19*(WLEF!G207))</f>
        <v>174.47352204305042</v>
      </c>
      <c r="H228" s="38">
        <f>IF('2015 Hourly Load - RC2016'!H208="",0,$P$19+$Q$19*(WLEF!H207))</f>
        <v>189.34069342100267</v>
      </c>
      <c r="I228" s="38">
        <f>IF('2015 Hourly Load - RC2016'!I208="",0,$P$19+$Q$19*(WLEF!I207))</f>
        <v>202.80828311058693</v>
      </c>
      <c r="J228" s="38">
        <f>IF('2015 Hourly Load - RC2016'!J208="",0,$P$19+$Q$19*(WLEF!J207))</f>
        <v>234.45224104418821</v>
      </c>
      <c r="K228" s="38">
        <f>IF('2015 Hourly Load - RC2016'!K208="",0,$P$19+$Q$19*(WLEF!K207))</f>
        <v>268.32289137837967</v>
      </c>
      <c r="L228" s="38">
        <f>IF('2015 Hourly Load - RC2016'!L208="",0,$P$19+$Q$19*(WLEF!L207))</f>
        <v>304.22323014161793</v>
      </c>
      <c r="M228" s="38">
        <f>IF('2015 Hourly Load - RC2016'!M208="",0,$P$19+$Q$19*(WLEF!M207))</f>
        <v>337.223353806847</v>
      </c>
      <c r="N228" s="38">
        <f>IF('2015 Hourly Load - RC2016'!N208="",0,$P$19+$Q$19*(WLEF!N207))</f>
        <v>338.04319441797526</v>
      </c>
      <c r="O228" s="38">
        <f>IF('2015 Hourly Load - RC2016'!O208="",0,$P$19+$Q$19*(WLEF!O207))</f>
        <v>332.59276825942635</v>
      </c>
      <c r="P228" s="38">
        <f>IF('2015 Hourly Load - RC2016'!P208="",0,$P$19+$Q$19*(WLEF!P207))</f>
        <v>325.88367355793895</v>
      </c>
      <c r="Q228" s="38">
        <f>IF('2015 Hourly Load - RC2016'!Q208="",0,$P$19+$Q$19*(WLEF!Q207))</f>
        <v>336.84316056555036</v>
      </c>
      <c r="R228" s="38">
        <f>IF('2015 Hourly Load - RC2016'!R208="",0,$P$19+$Q$19*(WLEF!R207))</f>
        <v>351.91084934991949</v>
      </c>
      <c r="S228" s="38">
        <f>IF('2015 Hourly Load - RC2016'!S208="",0,$P$19+$Q$19*(WLEF!S207))</f>
        <v>353.68889482083296</v>
      </c>
      <c r="T228" s="38">
        <f>IF('2015 Hourly Load - RC2016'!T208="",0,$P$19+$Q$19*(WLEF!T207))</f>
        <v>350.28860362161083</v>
      </c>
      <c r="U228" s="38">
        <f>IF('2015 Hourly Load - RC2016'!U208="",0,$P$19+$Q$19*(WLEF!U207))</f>
        <v>336.43403872978797</v>
      </c>
      <c r="V228" s="38">
        <f>IF('2015 Hourly Load - RC2016'!V208="",0,$P$19+$Q$19*(WLEF!V207))</f>
        <v>325.3691637730937</v>
      </c>
      <c r="W228" s="38">
        <f>IF('2015 Hourly Load - RC2016'!W208="",0,$P$19+$Q$19*(WLEF!W207))</f>
        <v>309.68893458368387</v>
      </c>
      <c r="X228" s="38">
        <f>IF('2015 Hourly Load - RC2016'!X208="",0,$P$19+$Q$19*(WLEF!X207))</f>
        <v>275.38747037120686</v>
      </c>
      <c r="Y228" s="38">
        <f>IF('2015 Hourly Load - RC2016'!Y208="",0,$P$19+$Q$19*(WLEF!Y207))</f>
        <v>243.2809392552104</v>
      </c>
      <c r="Z228" s="25">
        <f t="shared" si="3"/>
        <v>6482.4898183684882</v>
      </c>
    </row>
    <row r="229" spans="1:26" x14ac:dyDescent="0.25">
      <c r="A229" s="37">
        <v>42203</v>
      </c>
      <c r="B229" s="38">
        <f>IF('2015 Hourly Load - RC2016'!B209="",0,$P$19+$Q$19*(WLEF!B208))</f>
        <v>212.59848490169924</v>
      </c>
      <c r="C229" s="38">
        <f>IF('2015 Hourly Load - RC2016'!C209="",0,$P$19+$Q$19*(WLEF!C208))</f>
        <v>193.99961122672426</v>
      </c>
      <c r="D229" s="38">
        <f>IF('2015 Hourly Load - RC2016'!D209="",0,$P$19+$Q$19*(WLEF!D208))</f>
        <v>182.38206348681439</v>
      </c>
      <c r="E229" s="38">
        <f>IF('2015 Hourly Load - RC2016'!E209="",0,$P$19+$Q$19*(WLEF!E208))</f>
        <v>175.05539768504383</v>
      </c>
      <c r="F229" s="38">
        <f>IF('2015 Hourly Load - RC2016'!F209="",0,$P$19+$Q$19*(WLEF!F208))</f>
        <v>172.33820578848875</v>
      </c>
      <c r="G229" s="38">
        <f>IF('2015 Hourly Load - RC2016'!G209="",0,$P$19+$Q$19*(WLEF!G208))</f>
        <v>177.66958194480316</v>
      </c>
      <c r="H229" s="38">
        <f>IF('2015 Hourly Load - RC2016'!H209="",0,$P$19+$Q$19*(WLEF!H208))</f>
        <v>189.89149080665865</v>
      </c>
      <c r="I229" s="38">
        <f>IF('2015 Hourly Load - RC2016'!I209="",0,$P$19+$Q$19*(WLEF!I208))</f>
        <v>205.31661224933111</v>
      </c>
      <c r="J229" s="38">
        <f>IF('2015 Hourly Load - RC2016'!J209="",0,$P$19+$Q$19*(WLEF!J208))</f>
        <v>236.10715106496355</v>
      </c>
      <c r="K229" s="38">
        <f>IF('2015 Hourly Load - RC2016'!K209="",0,$P$19+$Q$19*(WLEF!K208))</f>
        <v>277.94240599098305</v>
      </c>
      <c r="L229" s="38">
        <f>IF('2015 Hourly Load - RC2016'!L209="",0,$P$19+$Q$19*(WLEF!L208))</f>
        <v>320.28222589466384</v>
      </c>
      <c r="M229" s="38">
        <f>IF('2015 Hourly Load - RC2016'!M209="",0,$P$19+$Q$19*(WLEF!M208))</f>
        <v>361.50205518862793</v>
      </c>
      <c r="N229" s="38">
        <f>IF('2015 Hourly Load - RC2016'!N209="",0,$P$19+$Q$19*(WLEF!N208))</f>
        <v>397.33277107556216</v>
      </c>
      <c r="O229" s="38">
        <f>IF('2015 Hourly Load - RC2016'!O209="",0,$P$19+$Q$19*(WLEF!O208))</f>
        <v>424.97072297973926</v>
      </c>
      <c r="P229" s="38">
        <f>IF('2015 Hourly Load - RC2016'!P209="",0,$P$19+$Q$19*(WLEF!P208))</f>
        <v>442.38199024667205</v>
      </c>
      <c r="Q229" s="38">
        <f>IF('2015 Hourly Load - RC2016'!Q209="",0,$P$19+$Q$19*(WLEF!Q208))</f>
        <v>452.07680005834118</v>
      </c>
      <c r="R229" s="38">
        <f>IF('2015 Hourly Load - RC2016'!R209="",0,$P$19+$Q$19*(WLEF!R208))</f>
        <v>452.11203253834248</v>
      </c>
      <c r="S229" s="38">
        <f>IF('2015 Hourly Load - RC2016'!S209="",0,$P$19+$Q$19*(WLEF!S208))</f>
        <v>433.70831763158759</v>
      </c>
      <c r="T229" s="38">
        <f>IF('2015 Hourly Load - RC2016'!T209="",0,$P$19+$Q$19*(WLEF!T208))</f>
        <v>400.20110273760184</v>
      </c>
      <c r="U229" s="38">
        <f>IF('2015 Hourly Load - RC2016'!U209="",0,$P$19+$Q$19*(WLEF!U208))</f>
        <v>366.57668723834877</v>
      </c>
      <c r="V229" s="38">
        <f>IF('2015 Hourly Load - RC2016'!V209="",0,$P$19+$Q$19*(WLEF!V208))</f>
        <v>346.25438946574582</v>
      </c>
      <c r="W229" s="38">
        <f>IF('2015 Hourly Load - RC2016'!W209="",0,$P$19+$Q$19*(WLEF!W208))</f>
        <v>325.11211269176539</v>
      </c>
      <c r="X229" s="38">
        <f>IF('2015 Hourly Load - RC2016'!X209="",0,$P$19+$Q$19*(WLEF!X208))</f>
        <v>292.74608895495243</v>
      </c>
      <c r="Y229" s="38">
        <f>IF('2015 Hourly Load - RC2016'!Y209="",0,$P$19+$Q$19*(WLEF!Y208))</f>
        <v>260.36120807890399</v>
      </c>
      <c r="Z229" s="25">
        <f t="shared" si="3"/>
        <v>7298.9195099263643</v>
      </c>
    </row>
    <row r="230" spans="1:26" x14ac:dyDescent="0.25">
      <c r="A230" s="37">
        <v>42204</v>
      </c>
      <c r="B230" s="38">
        <f>IF('2015 Hourly Load - RC2016'!B210="",0,$P$19+$Q$19*(WLEF!B209))</f>
        <v>230.3429237581488</v>
      </c>
      <c r="C230" s="38">
        <f>IF('2015 Hourly Load - RC2016'!C210="",0,$P$19+$Q$19*(WLEF!C209))</f>
        <v>208.52948279208812</v>
      </c>
      <c r="D230" s="38">
        <f>IF('2015 Hourly Load - RC2016'!D210="",0,$P$19+$Q$19*(WLEF!D209))</f>
        <v>194.09651375670612</v>
      </c>
      <c r="E230" s="38">
        <f>IF('2015 Hourly Load - RC2016'!E210="",0,$P$19+$Q$19*(WLEF!E209))</f>
        <v>185.30119527380276</v>
      </c>
      <c r="F230" s="38">
        <f>IF('2015 Hourly Load - RC2016'!F210="",0,$P$19+$Q$19*(WLEF!F209))</f>
        <v>179.84859177533235</v>
      </c>
      <c r="G230" s="38">
        <f>IF('2015 Hourly Load - RC2016'!G210="",0,$P$19+$Q$19*(WLEF!G209))</f>
        <v>179.50480775052006</v>
      </c>
      <c r="H230" s="38">
        <f>IF('2015 Hourly Load - RC2016'!H210="",0,$P$19+$Q$19*(WLEF!H209))</f>
        <v>181.35748582476043</v>
      </c>
      <c r="I230" s="38">
        <f>IF('2015 Hourly Load - RC2016'!I210="",0,$P$19+$Q$19*(WLEF!I209))</f>
        <v>190.71078708280649</v>
      </c>
      <c r="J230" s="38">
        <f>IF('2015 Hourly Load - RC2016'!J210="",0,$P$19+$Q$19*(WLEF!J209))</f>
        <v>226.15784410111132</v>
      </c>
      <c r="K230" s="38">
        <f>IF('2015 Hourly Load - RC2016'!K210="",0,$P$19+$Q$19*(WLEF!K209))</f>
        <v>271.83874179063997</v>
      </c>
      <c r="L230" s="38">
        <f>IF('2015 Hourly Load - RC2016'!L210="",0,$P$19+$Q$19*(WLEF!L209))</f>
        <v>316.14487829268563</v>
      </c>
      <c r="M230" s="38">
        <f>IF('2015 Hourly Load - RC2016'!M210="",0,$P$19+$Q$19*(WLEF!M209))</f>
        <v>357.11060547572362</v>
      </c>
      <c r="N230" s="38">
        <f>IF('2015 Hourly Load - RC2016'!N210="",0,$P$19+$Q$19*(WLEF!N209))</f>
        <v>389.92947565723148</v>
      </c>
      <c r="O230" s="38">
        <f>IF('2015 Hourly Load - RC2016'!O210="",0,$P$19+$Q$19*(WLEF!O209))</f>
        <v>414.57060264976309</v>
      </c>
      <c r="P230" s="38">
        <f>IF('2015 Hourly Load - RC2016'!P210="",0,$P$19+$Q$19*(WLEF!P209))</f>
        <v>425.03855936373492</v>
      </c>
      <c r="Q230" s="38">
        <f>IF('2015 Hourly Load - RC2016'!Q210="",0,$P$19+$Q$19*(WLEF!Q209))</f>
        <v>428.64348948261511</v>
      </c>
      <c r="R230" s="38">
        <f>IF('2015 Hourly Load - RC2016'!R210="",0,$P$19+$Q$19*(WLEF!R209))</f>
        <v>437.22033002093542</v>
      </c>
      <c r="S230" s="38">
        <f>IF('2015 Hourly Load - RC2016'!S210="",0,$P$19+$Q$19*(WLEF!S209))</f>
        <v>430.62397640377424</v>
      </c>
      <c r="T230" s="38">
        <f>IF('2015 Hourly Load - RC2016'!T210="",0,$P$19+$Q$19*(WLEF!T209))</f>
        <v>404.5608476637675</v>
      </c>
      <c r="U230" s="38">
        <f>IF('2015 Hourly Load - RC2016'!U210="",0,$P$19+$Q$19*(WLEF!U209))</f>
        <v>377.42928077871142</v>
      </c>
      <c r="V230" s="38">
        <f>IF('2015 Hourly Load - RC2016'!V210="",0,$P$19+$Q$19*(WLEF!V209))</f>
        <v>361.8389431853837</v>
      </c>
      <c r="W230" s="38">
        <f>IF('2015 Hourly Load - RC2016'!W210="",0,$P$19+$Q$19*(WLEF!W209))</f>
        <v>338.36563447270942</v>
      </c>
      <c r="X230" s="38">
        <f>IF('2015 Hourly Load - RC2016'!X210="",0,$P$19+$Q$19*(WLEF!X209))</f>
        <v>304.79687785424687</v>
      </c>
      <c r="Y230" s="38">
        <f>IF('2015 Hourly Load - RC2016'!Y210="",0,$P$19+$Q$19*(WLEF!Y209))</f>
        <v>272.26790505067999</v>
      </c>
      <c r="Z230" s="25">
        <f t="shared" si="3"/>
        <v>7306.2297802578805</v>
      </c>
    </row>
    <row r="231" spans="1:26" x14ac:dyDescent="0.25">
      <c r="A231" s="37">
        <v>42205</v>
      </c>
      <c r="B231" s="38">
        <f>IF('2015 Hourly Load - RC2016'!B211="",0,$P$19+$Q$19*(WLEF!B210))</f>
        <v>241.86552991597216</v>
      </c>
      <c r="C231" s="38">
        <f>IF('2015 Hourly Load - RC2016'!C211="",0,$P$19+$Q$19*(WLEF!C210))</f>
        <v>220.04635372249106</v>
      </c>
      <c r="D231" s="38">
        <f>IF('2015 Hourly Load - RC2016'!D211="",0,$P$19+$Q$19*(WLEF!D210))</f>
        <v>204.18062456553008</v>
      </c>
      <c r="E231" s="38">
        <f>IF('2015 Hourly Load - RC2016'!E211="",0,$P$19+$Q$19*(WLEF!E210))</f>
        <v>193.57373829970123</v>
      </c>
      <c r="F231" s="38">
        <f>IF('2015 Hourly Load - RC2016'!F211="",0,$P$19+$Q$19*(WLEF!F210))</f>
        <v>187.60267292635845</v>
      </c>
      <c r="G231" s="38">
        <f>IF('2015 Hourly Load - RC2016'!G211="",0,$P$19+$Q$19*(WLEF!G210))</f>
        <v>185.09660835532929</v>
      </c>
      <c r="H231" s="38">
        <f>IF('2015 Hourly Load - RC2016'!H211="",0,$P$19+$Q$19*(WLEF!H210))</f>
        <v>185.37564084061106</v>
      </c>
      <c r="I231" s="38">
        <f>IF('2015 Hourly Load - RC2016'!I211="",0,$P$19+$Q$19*(WLEF!I210))</f>
        <v>191.36079853497122</v>
      </c>
      <c r="J231" s="38">
        <f>IF('2015 Hourly Load - RC2016'!J211="",0,$P$19+$Q$19*(WLEF!J210))</f>
        <v>224.033214089978</v>
      </c>
      <c r="K231" s="38">
        <f>IF('2015 Hourly Load - RC2016'!K211="",0,$P$19+$Q$19*(WLEF!K210))</f>
        <v>271.46047091571478</v>
      </c>
      <c r="L231" s="38">
        <f>IF('2015 Hourly Load - RC2016'!L211="",0,$P$19+$Q$19*(WLEF!L210))</f>
        <v>315.47283511284047</v>
      </c>
      <c r="M231" s="38">
        <f>IF('2015 Hourly Load - RC2016'!M211="",0,$P$19+$Q$19*(WLEF!M210))</f>
        <v>362.17603415450503</v>
      </c>
      <c r="N231" s="38">
        <f>IF('2015 Hourly Load - RC2016'!N211="",0,$P$19+$Q$19*(WLEF!N210))</f>
        <v>399.74390832289419</v>
      </c>
      <c r="O231" s="38">
        <f>IF('2015 Hourly Load - RC2016'!O211="",0,$P$19+$Q$19*(WLEF!O210))</f>
        <v>425.7852024364845</v>
      </c>
      <c r="P231" s="38">
        <f>IF('2015 Hourly Load - RC2016'!P211="",0,$P$19+$Q$19*(WLEF!P210))</f>
        <v>438.60235376095335</v>
      </c>
      <c r="Q231" s="38">
        <f>IF('2015 Hourly Load - RC2016'!Q211="",0,$P$19+$Q$19*(WLEF!Q210))</f>
        <v>431.20553332882992</v>
      </c>
      <c r="R231" s="38">
        <f>IF('2015 Hourly Load - RC2016'!R211="",0,$P$19+$Q$19*(WLEF!R210))</f>
        <v>424.63164170721512</v>
      </c>
      <c r="S231" s="38">
        <f>IF('2015 Hourly Load - RC2016'!S211="",0,$P$19+$Q$19*(WLEF!S210))</f>
        <v>414.27008696542504</v>
      </c>
      <c r="T231" s="38">
        <f>IF('2015 Hourly Load - RC2016'!T211="",0,$P$19+$Q$19*(WLEF!T210))</f>
        <v>392.1186517193434</v>
      </c>
      <c r="U231" s="38">
        <f>IF('2015 Hourly Load - RC2016'!U211="",0,$P$19+$Q$19*(WLEF!U210))</f>
        <v>365.55810732582444</v>
      </c>
      <c r="V231" s="38">
        <f>IF('2015 Hourly Load - RC2016'!V211="",0,$P$19+$Q$19*(WLEF!V210))</f>
        <v>354.71618325431456</v>
      </c>
      <c r="W231" s="38">
        <f>IF('2015 Hourly Load - RC2016'!W211="",0,$P$19+$Q$19*(WLEF!W210))</f>
        <v>335.93768993928813</v>
      </c>
      <c r="X231" s="38">
        <f>IF('2015 Hourly Load - RC2016'!X211="",0,$P$19+$Q$19*(WLEF!X210))</f>
        <v>304.60557975461643</v>
      </c>
      <c r="Y231" s="38">
        <f>IF('2015 Hourly Load - RC2016'!Y211="",0,$P$19+$Q$19*(WLEF!Y210))</f>
        <v>267.1250256398597</v>
      </c>
      <c r="Z231" s="25">
        <f t="shared" si="3"/>
        <v>7336.5444855890528</v>
      </c>
    </row>
    <row r="232" spans="1:26" x14ac:dyDescent="0.25">
      <c r="A232" s="37">
        <v>42206</v>
      </c>
      <c r="B232" s="38">
        <f>IF('2015 Hourly Load - RC2016'!B212="",0,$P$19+$Q$19*(WLEF!B211))</f>
        <v>235.74366613975963</v>
      </c>
      <c r="C232" s="38">
        <f>IF('2015 Hourly Load - RC2016'!C212="",0,$P$19+$Q$19*(WLEF!C211))</f>
        <v>214.84702031599363</v>
      </c>
      <c r="D232" s="38">
        <f>IF('2015 Hourly Load - RC2016'!D212="",0,$P$19+$Q$19*(WLEF!D211))</f>
        <v>200.56486478059958</v>
      </c>
      <c r="E232" s="38">
        <f>IF('2015 Hourly Load - RC2016'!E212="",0,$P$19+$Q$19*(WLEF!E211))</f>
        <v>192.12800052765772</v>
      </c>
      <c r="F232" s="38">
        <f>IF('2015 Hourly Load - RC2016'!F212="",0,$P$19+$Q$19*(WLEF!F211))</f>
        <v>190.08174804386897</v>
      </c>
      <c r="G232" s="38">
        <f>IF('2015 Hourly Load - RC2016'!G212="",0,$P$19+$Q$19*(WLEF!G211))</f>
        <v>195.84793042747765</v>
      </c>
      <c r="H232" s="38">
        <f>IF('2015 Hourly Load - RC2016'!H212="",0,$P$19+$Q$19*(WLEF!H211))</f>
        <v>210.63898297469893</v>
      </c>
      <c r="I232" s="38">
        <f>IF('2015 Hourly Load - RC2016'!I212="",0,$P$19+$Q$19*(WLEF!I211))</f>
        <v>225.01690456257353</v>
      </c>
      <c r="J232" s="38">
        <f>IF('2015 Hourly Load - RC2016'!J212="",0,$P$19+$Q$19*(WLEF!J211))</f>
        <v>251.78515175199601</v>
      </c>
      <c r="K232" s="38">
        <f>IF('2015 Hourly Load - RC2016'!K212="",0,$P$19+$Q$19*(WLEF!K211))</f>
        <v>290.41316148920828</v>
      </c>
      <c r="L232" s="38">
        <f>IF('2015 Hourly Load - RC2016'!L212="",0,$P$19+$Q$19*(WLEF!L211))</f>
        <v>334.24791312426106</v>
      </c>
      <c r="M232" s="38">
        <f>IF('2015 Hourly Load - RC2016'!M212="",0,$P$19+$Q$19*(WLEF!M211))</f>
        <v>373.53896815893103</v>
      </c>
      <c r="N232" s="38">
        <f>IF('2015 Hourly Load - RC2016'!N212="",0,$P$19+$Q$19*(WLEF!N211))</f>
        <v>399.51543440867147</v>
      </c>
      <c r="O232" s="38">
        <f>IF('2015 Hourly Load - RC2016'!O212="",0,$P$19+$Q$19*(WLEF!O211))</f>
        <v>404.06766255823845</v>
      </c>
      <c r="P232" s="38">
        <f>IF('2015 Hourly Load - RC2016'!P212="",0,$P$19+$Q$19*(WLEF!P211))</f>
        <v>388.9982157983394</v>
      </c>
      <c r="Q232" s="38">
        <f>IF('2015 Hourly Load - RC2016'!Q212="",0,$P$19+$Q$19*(WLEF!Q211))</f>
        <v>374.03949465750043</v>
      </c>
      <c r="R232" s="38">
        <f>IF('2015 Hourly Load - RC2016'!R212="",0,$P$19+$Q$19*(WLEF!R211))</f>
        <v>358.38785186121299</v>
      </c>
      <c r="S232" s="38">
        <f>IF('2015 Hourly Load - RC2016'!S212="",0,$P$19+$Q$19*(WLEF!S211))</f>
        <v>344.61958545136434</v>
      </c>
      <c r="T232" s="38">
        <f>IF('2015 Hourly Load - RC2016'!T212="",0,$P$19+$Q$19*(WLEF!T211))</f>
        <v>330.85639838302768</v>
      </c>
      <c r="U232" s="38">
        <f>IF('2015 Hourly Load - RC2016'!U212="",0,$P$19+$Q$19*(WLEF!U211))</f>
        <v>315.94876588983891</v>
      </c>
      <c r="V232" s="38">
        <f>IF('2015 Hourly Load - RC2016'!V212="",0,$P$19+$Q$19*(WLEF!V211))</f>
        <v>313.07261475935218</v>
      </c>
      <c r="W232" s="38">
        <f>IF('2015 Hourly Load - RC2016'!W212="",0,$P$19+$Q$19*(WLEF!W211))</f>
        <v>292.82584954606068</v>
      </c>
      <c r="X232" s="38">
        <f>IF('2015 Hourly Load - RC2016'!X212="",0,$P$19+$Q$19*(WLEF!X211))</f>
        <v>264.790400587058</v>
      </c>
      <c r="Y232" s="38">
        <f>IF('2015 Hourly Load - RC2016'!Y212="",0,$P$19+$Q$19*(WLEF!Y211))</f>
        <v>234.45224104418821</v>
      </c>
      <c r="Z232" s="25">
        <f t="shared" si="3"/>
        <v>6936.428827241878</v>
      </c>
    </row>
    <row r="233" spans="1:26" x14ac:dyDescent="0.25">
      <c r="A233" s="37">
        <v>42207</v>
      </c>
      <c r="B233" s="38">
        <f>IF('2015 Hourly Load - RC2016'!B213="",0,$P$19+$Q$19*(WLEF!B212))</f>
        <v>207.35824585371009</v>
      </c>
      <c r="C233" s="38">
        <f>IF('2015 Hourly Load - RC2016'!C213="",0,$P$19+$Q$19*(WLEF!C212))</f>
        <v>190.00562501949406</v>
      </c>
      <c r="D233" s="38">
        <f>IF('2015 Hourly Load - RC2016'!D213="",0,$P$19+$Q$19*(WLEF!D212))</f>
        <v>180.61068423227084</v>
      </c>
      <c r="E233" s="38">
        <f>IF('2015 Hourly Load - RC2016'!E213="",0,$P$19+$Q$19*(WLEF!E212))</f>
        <v>174.13933139806187</v>
      </c>
      <c r="F233" s="38">
        <f>IF('2015 Hourly Load - RC2016'!F213="",0,$P$19+$Q$19*(WLEF!F212))</f>
        <v>173.19283267590555</v>
      </c>
      <c r="G233" s="38">
        <f>IF('2015 Hourly Load - RC2016'!G213="",0,$P$19+$Q$19*(WLEF!G212))</f>
        <v>181.28450300095028</v>
      </c>
      <c r="H233" s="38">
        <f>IF('2015 Hourly Load - RC2016'!H213="",0,$P$19+$Q$19*(WLEF!H212))</f>
        <v>195.55508407913447</v>
      </c>
      <c r="I233" s="38">
        <f>IF('2015 Hourly Load - RC2016'!I213="",0,$P$19+$Q$19*(WLEF!I212))</f>
        <v>210.74283856629461</v>
      </c>
      <c r="J233" s="38">
        <f>IF('2015 Hourly Load - RC2016'!J213="",0,$P$19+$Q$19*(WLEF!J212))</f>
        <v>238.84697605773681</v>
      </c>
      <c r="K233" s="38">
        <f>IF('2015 Hourly Load - RC2016'!K213="",0,$P$19+$Q$19*(WLEF!K212))</f>
        <v>273.73575758455354</v>
      </c>
      <c r="L233" s="38">
        <f>IF('2015 Hourly Load - RC2016'!L213="",0,$P$19+$Q$19*(WLEF!L212))</f>
        <v>307.95139971300523</v>
      </c>
      <c r="M233" s="38">
        <f>IF('2015 Hourly Load - RC2016'!M213="",0,$P$19+$Q$19*(WLEF!M212))</f>
        <v>335.32522250365162</v>
      </c>
      <c r="N233" s="38">
        <f>IF('2015 Hourly Load - RC2016'!N213="",0,$P$19+$Q$19*(WLEF!N212))</f>
        <v>352.48280283040606</v>
      </c>
      <c r="O233" s="38">
        <f>IF('2015 Hourly Load - RC2016'!O213="",0,$P$19+$Q$19*(WLEF!O212))</f>
        <v>362.29866301245801</v>
      </c>
      <c r="P233" s="38">
        <f>IF('2015 Hourly Load - RC2016'!P213="",0,$P$19+$Q$19*(WLEF!P212))</f>
        <v>376.04589494314939</v>
      </c>
      <c r="Q233" s="38">
        <f>IF('2015 Hourly Load - RC2016'!Q213="",0,$P$19+$Q$19*(WLEF!Q212))</f>
        <v>384.20387432707537</v>
      </c>
      <c r="R233" s="38">
        <f>IF('2015 Hourly Load - RC2016'!R213="",0,$P$19+$Q$19*(WLEF!R212))</f>
        <v>377.99614736912719</v>
      </c>
      <c r="S233" s="38">
        <f>IF('2015 Hourly Load - RC2016'!S213="",0,$P$19+$Q$19*(WLEF!S212))</f>
        <v>359.8511853244018</v>
      </c>
      <c r="T233" s="38">
        <f>IF('2015 Hourly Load - RC2016'!T213="",0,$P$19+$Q$19*(WLEF!T212))</f>
        <v>344.26357527707756</v>
      </c>
      <c r="U233" s="38">
        <f>IF('2015 Hourly Load - RC2016'!U213="",0,$P$19+$Q$19*(WLEF!U212))</f>
        <v>327.34440276825552</v>
      </c>
      <c r="V233" s="38">
        <f>IF('2015 Hourly Load - RC2016'!V213="",0,$P$19+$Q$19*(WLEF!V212))</f>
        <v>322.6342906350572</v>
      </c>
      <c r="W233" s="38">
        <f>IF('2015 Hourly Load - RC2016'!W213="",0,$P$19+$Q$19*(WLEF!W212))</f>
        <v>305.17972063976993</v>
      </c>
      <c r="X233" s="38">
        <f>IF('2015 Hourly Load - RC2016'!X213="",0,$P$19+$Q$19*(WLEF!X212))</f>
        <v>274.42099312943168</v>
      </c>
      <c r="Y233" s="38">
        <f>IF('2015 Hourly Load - RC2016'!Y213="",0,$P$19+$Q$19*(WLEF!Y212))</f>
        <v>243.2809392552104</v>
      </c>
      <c r="Z233" s="25">
        <f t="shared" si="3"/>
        <v>6698.7509901961894</v>
      </c>
    </row>
    <row r="234" spans="1:26" x14ac:dyDescent="0.25">
      <c r="A234" s="37">
        <v>42208</v>
      </c>
      <c r="B234" s="38">
        <f>IF('2015 Hourly Load - RC2016'!B214="",0,$P$19+$Q$19*(WLEF!B213))</f>
        <v>217.41289547529084</v>
      </c>
      <c r="C234" s="38">
        <f>IF('2015 Hourly Load - RC2016'!C214="",0,$P$19+$Q$19*(WLEF!C213))</f>
        <v>199.550280571999</v>
      </c>
      <c r="D234" s="38">
        <f>IF('2015 Hourly Load - RC2016'!D214="",0,$P$19+$Q$19*(WLEF!D213))</f>
        <v>187.82856607211488</v>
      </c>
      <c r="E234" s="38">
        <f>IF('2015 Hourly Load - RC2016'!E214="",0,$P$19+$Q$19*(WLEF!E213))</f>
        <v>180.71979613715166</v>
      </c>
      <c r="F234" s="38">
        <f>IF('2015 Hourly Load - RC2016'!F214="",0,$P$19+$Q$19*(WLEF!F213))</f>
        <v>178.9451970028089</v>
      </c>
      <c r="G234" s="38">
        <f>IF('2015 Hourly Load - RC2016'!G214="",0,$P$19+$Q$19*(WLEF!G213))</f>
        <v>184.83651855961904</v>
      </c>
      <c r="H234" s="38">
        <f>IF('2015 Hourly Load - RC2016'!H214="",0,$P$19+$Q$19*(WLEF!H213))</f>
        <v>201.48372235697252</v>
      </c>
      <c r="I234" s="38">
        <f>IF('2015 Hourly Load - RC2016'!I214="",0,$P$19+$Q$19*(WLEF!I213))</f>
        <v>215.35400167127978</v>
      </c>
      <c r="J234" s="38">
        <f>IF('2015 Hourly Load - RC2016'!J214="",0,$P$19+$Q$19*(WLEF!J213))</f>
        <v>243.51356907055452</v>
      </c>
      <c r="K234" s="38">
        <f>IF('2015 Hourly Load - RC2016'!K214="",0,$P$19+$Q$19*(WLEF!K213))</f>
        <v>275.08200534831849</v>
      </c>
      <c r="L234" s="38">
        <f>IF('2015 Hourly Load - RC2016'!L214="",0,$P$19+$Q$19*(WLEF!L213))</f>
        <v>305.04295333071656</v>
      </c>
      <c r="M234" s="38">
        <f>IF('2015 Hourly Load - RC2016'!M214="",0,$P$19+$Q$19*(WLEF!M213))</f>
        <v>330.39438631018862</v>
      </c>
      <c r="N234" s="38">
        <f>IF('2015 Hourly Load - RC2016'!N214="",0,$P$19+$Q$19*(WLEF!N213))</f>
        <v>350.58865045655887</v>
      </c>
      <c r="O234" s="38">
        <f>IF('2015 Hourly Load - RC2016'!O214="",0,$P$19+$Q$19*(WLEF!O213))</f>
        <v>370.38930589474319</v>
      </c>
      <c r="P234" s="38">
        <f>IF('2015 Hourly Load - RC2016'!P214="",0,$P$19+$Q$19*(WLEF!P213))</f>
        <v>390.18662319236984</v>
      </c>
      <c r="Q234" s="38">
        <f>IF('2015 Hourly Load - RC2016'!Q214="",0,$P$19+$Q$19*(WLEF!Q213))</f>
        <v>400.56055757100182</v>
      </c>
      <c r="R234" s="38">
        <f>IF('2015 Hourly Load - RC2016'!R214="",0,$P$19+$Q$19*(WLEF!R213))</f>
        <v>404.49506784274854</v>
      </c>
      <c r="S234" s="38">
        <f>IF('2015 Hourly Load - RC2016'!S214="",0,$P$19+$Q$19*(WLEF!S213))</f>
        <v>401.18191217682659</v>
      </c>
      <c r="T234" s="38">
        <f>IF('2015 Hourly Load - RC2016'!T214="",0,$P$19+$Q$19*(WLEF!T213))</f>
        <v>398.63494783540699</v>
      </c>
      <c r="U234" s="38">
        <f>IF('2015 Hourly Load - RC2016'!U214="",0,$P$19+$Q$19*(WLEF!U213))</f>
        <v>376.07729946498358</v>
      </c>
      <c r="V234" s="38">
        <f>IF('2015 Hourly Load - RC2016'!V214="",0,$P$19+$Q$19*(WLEF!V213))</f>
        <v>362.69739215986618</v>
      </c>
      <c r="W234" s="38">
        <f>IF('2015 Hourly Load - RC2016'!W214="",0,$P$19+$Q$19*(WLEF!W213))</f>
        <v>342.98985574612209</v>
      </c>
      <c r="X234" s="38">
        <f>IF('2015 Hourly Load - RC2016'!X214="",0,$P$19+$Q$19*(WLEF!X213))</f>
        <v>304.60557975461643</v>
      </c>
      <c r="Y234" s="38">
        <f>IF('2015 Hourly Load - RC2016'!Y214="",0,$P$19+$Q$19*(WLEF!Y213))</f>
        <v>267.97311463641046</v>
      </c>
      <c r="Z234" s="25">
        <f t="shared" si="3"/>
        <v>7090.5441986386686</v>
      </c>
    </row>
    <row r="235" spans="1:26" x14ac:dyDescent="0.25">
      <c r="A235" s="37">
        <v>42209</v>
      </c>
      <c r="B235" s="38">
        <f>IF('2015 Hourly Load - RC2016'!B215="",0,$P$19+$Q$19*(WLEF!B214))</f>
        <v>236.12988313117813</v>
      </c>
      <c r="C235" s="38">
        <f>IF('2015 Hourly Load - RC2016'!C215="",0,$P$19+$Q$19*(WLEF!C214))</f>
        <v>213.37384353180363</v>
      </c>
      <c r="D235" s="38">
        <f>IF('2015 Hourly Load - RC2016'!D215="",0,$P$19+$Q$19*(WLEF!D214))</f>
        <v>198.91590637927067</v>
      </c>
      <c r="E235" s="38">
        <f>IF('2015 Hourly Load - RC2016'!E215="",0,$P$19+$Q$19*(WLEF!E214))</f>
        <v>190.36744842297816</v>
      </c>
      <c r="F235" s="38">
        <f>IF('2015 Hourly Load - RC2016'!F215="",0,$P$19+$Q$19*(WLEF!F214))</f>
        <v>187.41461315856051</v>
      </c>
      <c r="G235" s="38">
        <f>IF('2015 Hourly Load - RC2016'!G215="",0,$P$19+$Q$19*(WLEF!G214))</f>
        <v>192.80150393431467</v>
      </c>
      <c r="H235" s="38">
        <f>IF('2015 Hourly Load - RC2016'!H215="",0,$P$19+$Q$19*(WLEF!H214))</f>
        <v>205.33694555122537</v>
      </c>
      <c r="I235" s="38">
        <f>IF('2015 Hourly Load - RC2016'!I215="",0,$P$19+$Q$19*(WLEF!I214))</f>
        <v>220.45541097613716</v>
      </c>
      <c r="J235" s="38">
        <f>IF('2015 Hourly Load - RC2016'!J215="",0,$P$19+$Q$19*(WLEF!J214))</f>
        <v>250.47538030301797</v>
      </c>
      <c r="K235" s="38">
        <f>IF('2015 Hourly Load - RC2016'!K215="",0,$P$19+$Q$19*(WLEF!K214))</f>
        <v>292.45376261845496</v>
      </c>
      <c r="L235" s="38">
        <f>IF('2015 Hourly Load - RC2016'!L215="",0,$P$19+$Q$19*(WLEF!L214))</f>
        <v>333.98621213055804</v>
      </c>
      <c r="M235" s="38">
        <f>IF('2015 Hourly Load - RC2016'!M215="",0,$P$19+$Q$19*(WLEF!M214))</f>
        <v>297.80049086641941</v>
      </c>
      <c r="N235" s="38">
        <f>IF('2015 Hourly Load - RC2016'!N215="",0,$P$19+$Q$19*(WLEF!N214))</f>
        <v>398.43945022075849</v>
      </c>
      <c r="O235" s="38">
        <f>IF('2015 Hourly Load - RC2016'!O215="",0,$P$19+$Q$19*(WLEF!O214))</f>
        <v>414.63740236498239</v>
      </c>
      <c r="P235" s="38">
        <f>IF('2015 Hourly Load - RC2016'!P215="",0,$P$19+$Q$19*(WLEF!P214))</f>
        <v>424.32661198456526</v>
      </c>
      <c r="Q235" s="38">
        <f>IF('2015 Hourly Load - RC2016'!Q215="",0,$P$19+$Q$19*(WLEF!Q214))</f>
        <v>433.67397252663909</v>
      </c>
      <c r="R235" s="38">
        <f>IF('2015 Hourly Load - RC2016'!R215="",0,$P$19+$Q$19*(WLEF!R214))</f>
        <v>446.70599274573613</v>
      </c>
      <c r="S235" s="38">
        <f>IF('2015 Hourly Load - RC2016'!S215="",0,$P$19+$Q$19*(WLEF!S214))</f>
        <v>439.1559147579502</v>
      </c>
      <c r="T235" s="38">
        <f>IF('2015 Hourly Load - RC2016'!T215="",0,$P$19+$Q$19*(WLEF!T214))</f>
        <v>427.51917941966434</v>
      </c>
      <c r="U235" s="38">
        <f>IF('2015 Hourly Load - RC2016'!U215="",0,$P$19+$Q$19*(WLEF!U214))</f>
        <v>399.90715429963734</v>
      </c>
      <c r="V235" s="38">
        <f>IF('2015 Hourly Load - RC2016'!V215="",0,$P$19+$Q$19*(WLEF!V214))</f>
        <v>375.63778880794359</v>
      </c>
      <c r="W235" s="38">
        <f>IF('2015 Hourly Load - RC2016'!W215="",0,$P$19+$Q$19*(WLEF!W214))</f>
        <v>352.6635455282983</v>
      </c>
      <c r="X235" s="38">
        <f>IF('2015 Hourly Load - RC2016'!X215="",0,$P$19+$Q$19*(WLEF!X214))</f>
        <v>309.77184040772954</v>
      </c>
      <c r="Y235" s="38">
        <f>IF('2015 Hourly Load - RC2016'!Y215="",0,$P$19+$Q$19*(WLEF!Y214))</f>
        <v>269.54969913102587</v>
      </c>
      <c r="Z235" s="25">
        <f t="shared" si="3"/>
        <v>7511.4999531988487</v>
      </c>
    </row>
    <row r="236" spans="1:26" x14ac:dyDescent="0.25">
      <c r="A236" s="37">
        <v>42210</v>
      </c>
      <c r="B236" s="38">
        <f>IF('2015 Hourly Load - RC2016'!B216="",0,$P$19+$Q$19*(WLEF!B215))</f>
        <v>238.54899501178204</v>
      </c>
      <c r="C236" s="38">
        <f>IF('2015 Hourly Load - RC2016'!C216="",0,$P$19+$Q$19*(WLEF!C215))</f>
        <v>214.80481548361655</v>
      </c>
      <c r="D236" s="38">
        <f>IF('2015 Hourly Load - RC2016'!D216="",0,$P$19+$Q$19*(WLEF!D215))</f>
        <v>200.32574655938765</v>
      </c>
      <c r="E236" s="38">
        <f>IF('2015 Hourly Load - RC2016'!E216="",0,$P$19+$Q$19*(WLEF!E215))</f>
        <v>190.86355649831714</v>
      </c>
      <c r="F236" s="38">
        <f>IF('2015 Hourly Load - RC2016'!F216="",0,$P$19+$Q$19*(WLEF!F215))</f>
        <v>186.43940642760839</v>
      </c>
      <c r="G236" s="38">
        <f>IF('2015 Hourly Load - RC2016'!G216="",0,$P$19+$Q$19*(WLEF!G215))</f>
        <v>191.74406403980112</v>
      </c>
      <c r="H236" s="38">
        <f>IF('2015 Hourly Load - RC2016'!H216="",0,$P$19+$Q$19*(WLEF!H215))</f>
        <v>204.18062456553008</v>
      </c>
      <c r="I236" s="38">
        <f>IF('2015 Hourly Load - RC2016'!I216="",0,$P$19+$Q$19*(WLEF!I215))</f>
        <v>220.02484116792743</v>
      </c>
      <c r="J236" s="38">
        <f>IF('2015 Hourly Load - RC2016'!J216="",0,$P$19+$Q$19*(WLEF!J215))</f>
        <v>254.82891947491578</v>
      </c>
      <c r="K236" s="38">
        <f>IF('2015 Hourly Load - RC2016'!K216="",0,$P$19+$Q$19*(WLEF!K215))</f>
        <v>297.85429699532756</v>
      </c>
      <c r="L236" s="38">
        <f>IF('2015 Hourly Load - RC2016'!L216="",0,$P$19+$Q$19*(WLEF!L215))</f>
        <v>340.12797139223977</v>
      </c>
      <c r="M236" s="38">
        <f>IF('2015 Hourly Load - RC2016'!M216="",0,$P$19+$Q$19*(WLEF!M215))</f>
        <v>381.47214138960373</v>
      </c>
      <c r="N236" s="38">
        <f>IF('2015 Hourly Load - RC2016'!N216="",0,$P$19+$Q$19*(WLEF!N215))</f>
        <v>407.69311804790425</v>
      </c>
      <c r="O236" s="38">
        <f>IF('2015 Hourly Load - RC2016'!O216="",0,$P$19+$Q$19*(WLEF!O215))</f>
        <v>422.33033767151755</v>
      </c>
      <c r="P236" s="38">
        <f>IF('2015 Hourly Load - RC2016'!P216="",0,$P$19+$Q$19*(WLEF!P215))</f>
        <v>435.97880341687051</v>
      </c>
      <c r="Q236" s="38">
        <f>IF('2015 Hourly Load - RC2016'!Q216="",0,$P$19+$Q$19*(WLEF!Q215))</f>
        <v>448.98291074205849</v>
      </c>
      <c r="R236" s="38">
        <f>IF('2015 Hourly Load - RC2016'!R216="",0,$P$19+$Q$19*(WLEF!R215))</f>
        <v>450.77437755096281</v>
      </c>
      <c r="S236" s="38">
        <f>IF('2015 Hourly Load - RC2016'!S216="",0,$P$19+$Q$19*(WLEF!S215))</f>
        <v>437.63465533006956</v>
      </c>
      <c r="T236" s="38">
        <f>IF('2015 Hourly Load - RC2016'!T216="",0,$P$19+$Q$19*(WLEF!T215))</f>
        <v>411.07304071862313</v>
      </c>
      <c r="U236" s="38">
        <f>IF('2015 Hourly Load - RC2016'!U216="",0,$P$19+$Q$19*(WLEF!U215))</f>
        <v>379.70000811788401</v>
      </c>
      <c r="V236" s="38">
        <f>IF('2015 Hourly Load - RC2016'!V216="",0,$P$19+$Q$19*(WLEF!V215))</f>
        <v>363.6800870613958</v>
      </c>
      <c r="W236" s="38">
        <f>IF('2015 Hourly Load - RC2016'!W216="",0,$P$19+$Q$19*(WLEF!W215))</f>
        <v>339.80442421551163</v>
      </c>
      <c r="X236" s="38">
        <f>IF('2015 Hourly Load - RC2016'!X216="",0,$P$19+$Q$19*(WLEF!X215))</f>
        <v>306.71437959869314</v>
      </c>
      <c r="Y236" s="38">
        <f>IF('2015 Hourly Load - RC2016'!Y216="",0,$P$19+$Q$19*(WLEF!Y215))</f>
        <v>273.00112594670998</v>
      </c>
      <c r="Z236" s="25">
        <f t="shared" si="3"/>
        <v>7598.5826474242585</v>
      </c>
    </row>
    <row r="237" spans="1:26" x14ac:dyDescent="0.25">
      <c r="A237" s="37">
        <v>42211</v>
      </c>
      <c r="B237" s="38">
        <f>IF('2015 Hourly Load - RC2016'!B217="",0,$P$19+$Q$19*(WLEF!B216))</f>
        <v>245.2402432422179</v>
      </c>
      <c r="C237" s="38">
        <f>IF('2015 Hourly Load - RC2016'!C217="",0,$P$19+$Q$19*(WLEF!C216))</f>
        <v>223.55353503404694</v>
      </c>
      <c r="D237" s="38">
        <f>IF('2015 Hourly Load - RC2016'!D217="",0,$P$19+$Q$19*(WLEF!D216))</f>
        <v>210.12033406330795</v>
      </c>
      <c r="E237" s="38">
        <f>IF('2015 Hourly Load - RC2016'!E217="",0,$P$19+$Q$19*(WLEF!E216))</f>
        <v>199.21305540627236</v>
      </c>
      <c r="F237" s="38">
        <f>IF('2015 Hourly Load - RC2016'!F217="",0,$P$19+$Q$19*(WLEF!F216))</f>
        <v>192.76296266926317</v>
      </c>
      <c r="G237" s="38">
        <f>IF('2015 Hourly Load - RC2016'!G217="",0,$P$19+$Q$19*(WLEF!G216))</f>
        <v>191.70570729508194</v>
      </c>
      <c r="H237" s="38">
        <f>IF('2015 Hourly Load - RC2016'!H217="",0,$P$19+$Q$19*(WLEF!H216))</f>
        <v>194.44571009835721</v>
      </c>
      <c r="I237" s="38">
        <f>IF('2015 Hourly Load - RC2016'!I217="",0,$P$19+$Q$19*(WLEF!I216))</f>
        <v>201.94448220773805</v>
      </c>
      <c r="J237" s="38">
        <f>IF('2015 Hourly Load - RC2016'!J217="",0,$P$19+$Q$19*(WLEF!J216))</f>
        <v>231.90815941359705</v>
      </c>
      <c r="K237" s="38">
        <f>IF('2015 Hourly Load - RC2016'!K217="",0,$P$19+$Q$19*(WLEF!K216))</f>
        <v>276.81616769055938</v>
      </c>
      <c r="L237" s="38">
        <f>IF('2015 Hourly Load - RC2016'!L217="",0,$P$19+$Q$19*(WLEF!L216))</f>
        <v>322.40708236256864</v>
      </c>
      <c r="M237" s="38">
        <f>IF('2015 Hourly Load - RC2016'!M217="",0,$P$19+$Q$19*(WLEF!M216))</f>
        <v>354.98843713356945</v>
      </c>
      <c r="N237" s="38">
        <f>IF('2015 Hourly Load - RC2016'!N217="",0,$P$19+$Q$19*(WLEF!N216))</f>
        <v>369.33287331349834</v>
      </c>
      <c r="O237" s="38">
        <f>IF('2015 Hourly Load - RC2016'!O217="",0,$P$19+$Q$19*(WLEF!O216))</f>
        <v>377.36632915114996</v>
      </c>
      <c r="P237" s="38">
        <f>IF('2015 Hourly Load - RC2016'!P217="",0,$P$19+$Q$19*(WLEF!P216))</f>
        <v>374.97913928803945</v>
      </c>
      <c r="Q237" s="38">
        <f>IF('2015 Hourly Load - RC2016'!Q217="",0,$P$19+$Q$19*(WLEF!Q216))</f>
        <v>366.17521041544649</v>
      </c>
      <c r="R237" s="38">
        <f>IF('2015 Hourly Load - RC2016'!R217="",0,$P$19+$Q$19*(WLEF!R216))</f>
        <v>366.26783375117577</v>
      </c>
      <c r="S237" s="38">
        <f>IF('2015 Hourly Load - RC2016'!S217="",0,$P$19+$Q$19*(WLEF!S216))</f>
        <v>359.79013593372088</v>
      </c>
      <c r="T237" s="38">
        <f>IF('2015 Hourly Load - RC2016'!T217="",0,$P$19+$Q$19*(WLEF!T216))</f>
        <v>345.65932816854968</v>
      </c>
      <c r="U237" s="38">
        <f>IF('2015 Hourly Load - RC2016'!U217="",0,$P$19+$Q$19*(WLEF!U216))</f>
        <v>326.57053204301286</v>
      </c>
      <c r="V237" s="38">
        <f>IF('2015 Hourly Load - RC2016'!V217="",0,$P$19+$Q$19*(WLEF!V216))</f>
        <v>321.669396913225</v>
      </c>
      <c r="W237" s="38">
        <f>IF('2015 Hourly Load - RC2016'!W217="",0,$P$19+$Q$19*(WLEF!W216))</f>
        <v>302.72432535199925</v>
      </c>
      <c r="X237" s="38">
        <f>IF('2015 Hourly Load - RC2016'!X217="",0,$P$19+$Q$19*(WLEF!X216))</f>
        <v>274.70051375486531</v>
      </c>
      <c r="Y237" s="38">
        <f>IF('2015 Hourly Load - RC2016'!Y217="",0,$P$19+$Q$19*(WLEF!Y216))</f>
        <v>250.02409305513135</v>
      </c>
      <c r="Z237" s="25">
        <f t="shared" si="3"/>
        <v>6880.3655877563942</v>
      </c>
    </row>
    <row r="238" spans="1:26" x14ac:dyDescent="0.25">
      <c r="A238" s="37">
        <v>42212</v>
      </c>
      <c r="B238" s="38">
        <f>IF('2015 Hourly Load - RC2016'!B218="",0,$P$19+$Q$19*(WLEF!B217))</f>
        <v>225.03880293237745</v>
      </c>
      <c r="C238" s="38">
        <f>IF('2015 Hourly Load - RC2016'!C218="",0,$P$19+$Q$19*(WLEF!C217))</f>
        <v>206.64176598419539</v>
      </c>
      <c r="D238" s="38">
        <f>IF('2015 Hourly Load - RC2016'!D218="",0,$P$19+$Q$19*(WLEF!D217))</f>
        <v>194.60108292801135</v>
      </c>
      <c r="E238" s="38">
        <f>IF('2015 Hourly Load - RC2016'!E218="",0,$P$19+$Q$19*(WLEF!E217))</f>
        <v>186.14025535500099</v>
      </c>
      <c r="F238" s="38">
        <f>IF('2015 Hourly Load - RC2016'!F218="",0,$P$19+$Q$19*(WLEF!F217))</f>
        <v>181.7593711085803</v>
      </c>
      <c r="G238" s="38">
        <f>IF('2015 Hourly Load - RC2016'!G218="",0,$P$19+$Q$19*(WLEF!G217))</f>
        <v>180.51980377495323</v>
      </c>
      <c r="H238" s="38">
        <f>IF('2015 Hourly Load - RC2016'!H218="",0,$P$19+$Q$19*(WLEF!H217))</f>
        <v>181.52179530960092</v>
      </c>
      <c r="I238" s="38">
        <f>IF('2015 Hourly Load - RC2016'!I218="",0,$P$19+$Q$19*(WLEF!I217))</f>
        <v>187.94160322770171</v>
      </c>
      <c r="J238" s="38">
        <f>IF('2015 Hourly Load - RC2016'!J218="",0,$P$19+$Q$19*(WLEF!J217))</f>
        <v>223.55353503404694</v>
      </c>
      <c r="K238" s="38">
        <f>IF('2015 Hourly Load - RC2016'!K218="",0,$P$19+$Q$19*(WLEF!K217))</f>
        <v>270.02648373392577</v>
      </c>
      <c r="L238" s="38">
        <f>IF('2015 Hourly Load - RC2016'!L218="",0,$P$19+$Q$19*(WLEF!L217))</f>
        <v>313.23966940350056</v>
      </c>
      <c r="M238" s="38">
        <f>IF('2015 Hourly Load - RC2016'!M218="",0,$P$19+$Q$19*(WLEF!M217))</f>
        <v>355.04895644765929</v>
      </c>
      <c r="N238" s="38">
        <f>IF('2015 Hourly Load - RC2016'!N218="",0,$P$19+$Q$19*(WLEF!N217))</f>
        <v>390.5403763475008</v>
      </c>
      <c r="O238" s="38">
        <f>IF('2015 Hourly Load - RC2016'!O218="",0,$P$19+$Q$19*(WLEF!O217))</f>
        <v>419.12826827803218</v>
      </c>
      <c r="P238" s="38">
        <f>IF('2015 Hourly Load - RC2016'!P218="",0,$P$19+$Q$19*(WLEF!P217))</f>
        <v>438.11834015466997</v>
      </c>
      <c r="Q238" s="38">
        <f>IF('2015 Hourly Load - RC2016'!Q218="",0,$P$19+$Q$19*(WLEF!Q217))</f>
        <v>451.02060567607089</v>
      </c>
      <c r="R238" s="38">
        <f>IF('2015 Hourly Load - RC2016'!R218="",0,$P$19+$Q$19*(WLEF!R217))</f>
        <v>455.39598534548668</v>
      </c>
      <c r="S238" s="38">
        <f>IF('2015 Hourly Load - RC2016'!S218="",0,$P$19+$Q$19*(WLEF!S217))</f>
        <v>450.42276567041569</v>
      </c>
      <c r="T238" s="38">
        <f>IF('2015 Hourly Load - RC2016'!T218="",0,$P$19+$Q$19*(WLEF!T217))</f>
        <v>428.50711218244578</v>
      </c>
      <c r="U238" s="38">
        <f>IF('2015 Hourly Load - RC2016'!U218="",0,$P$19+$Q$19*(WLEF!U217))</f>
        <v>397.23521601458685</v>
      </c>
      <c r="V238" s="38">
        <f>IF('2015 Hourly Load - RC2016'!V218="",0,$P$19+$Q$19*(WLEF!V217))</f>
        <v>383.31311081002883</v>
      </c>
      <c r="W238" s="38">
        <f>IF('2015 Hourly Load - RC2016'!W218="",0,$P$19+$Q$19*(WLEF!W217))</f>
        <v>360.67600882323188</v>
      </c>
      <c r="X238" s="38">
        <f>IF('2015 Hourly Load - RC2016'!X218="",0,$P$19+$Q$19*(WLEF!X217))</f>
        <v>322.89002826711078</v>
      </c>
      <c r="Y238" s="38">
        <f>IF('2015 Hourly Load - RC2016'!Y218="",0,$P$19+$Q$19*(WLEF!Y217))</f>
        <v>285.00278714624972</v>
      </c>
      <c r="Z238" s="25">
        <f t="shared" si="3"/>
        <v>7488.2837299553848</v>
      </c>
    </row>
    <row r="239" spans="1:26" x14ac:dyDescent="0.25">
      <c r="A239" s="37">
        <v>42213</v>
      </c>
      <c r="B239" s="38">
        <f>IF('2015 Hourly Load - RC2016'!B219="",0,$P$19+$Q$19*(WLEF!B218))</f>
        <v>250.47538030301797</v>
      </c>
      <c r="C239" s="38">
        <f>IF('2015 Hourly Load - RC2016'!C219="",0,$P$19+$Q$19*(WLEF!C218))</f>
        <v>228.85246832229336</v>
      </c>
      <c r="D239" s="38">
        <f>IF('2015 Hourly Load - RC2016'!D219="",0,$P$19+$Q$19*(WLEF!D218))</f>
        <v>213.49979375573855</v>
      </c>
      <c r="E239" s="38">
        <f>IF('2015 Hourly Load - RC2016'!E219="",0,$P$19+$Q$19*(WLEF!E218))</f>
        <v>204.30208591301658</v>
      </c>
      <c r="F239" s="38">
        <f>IF('2015 Hourly Load - RC2016'!F219="",0,$P$19+$Q$19*(WLEF!F218))</f>
        <v>201.76407919500306</v>
      </c>
      <c r="G239" s="38">
        <f>IF('2015 Hourly Load - RC2016'!G219="",0,$P$19+$Q$19*(WLEF!G218))</f>
        <v>208.26187882520804</v>
      </c>
      <c r="H239" s="38">
        <f>IF('2015 Hourly Load - RC2016'!H219="",0,$P$19+$Q$19*(WLEF!H218))</f>
        <v>222.44467435528503</v>
      </c>
      <c r="I239" s="38">
        <f>IF('2015 Hourly Load - RC2016'!I219="",0,$P$19+$Q$19*(WLEF!I218))</f>
        <v>237.10894885326223</v>
      </c>
      <c r="J239" s="38">
        <f>IF('2015 Hourly Load - RC2016'!J219="",0,$P$19+$Q$19*(WLEF!J218))</f>
        <v>269.65002451317258</v>
      </c>
      <c r="K239" s="38">
        <f>IF('2015 Hourly Load - RC2016'!K219="",0,$P$19+$Q$19*(WLEF!K218))</f>
        <v>315.2770045228649</v>
      </c>
      <c r="L239" s="38">
        <f>IF('2015 Hourly Load - RC2016'!L219="",0,$P$19+$Q$19*(WLEF!L218))</f>
        <v>359.05806661231043</v>
      </c>
      <c r="M239" s="38">
        <f>IF('2015 Hourly Load - RC2016'!M219="",0,$P$19+$Q$19*(WLEF!M218))</f>
        <v>402.85275301211237</v>
      </c>
      <c r="N239" s="38">
        <f>IF('2015 Hourly Load - RC2016'!N219="",0,$P$19+$Q$19*(WLEF!N218))</f>
        <v>434.08622449822087</v>
      </c>
      <c r="O239" s="38">
        <f>IF('2015 Hourly Load - RC2016'!O219="",0,$P$19+$Q$19*(WLEF!O218))</f>
        <v>464.04511675637087</v>
      </c>
      <c r="P239" s="38">
        <f>IF('2015 Hourly Load - RC2016'!P219="",0,$P$19+$Q$19*(WLEF!P218))</f>
        <v>491.8464672859298</v>
      </c>
      <c r="Q239" s="38">
        <f>IF('2015 Hourly Load - RC2016'!Q219="",0,$P$19+$Q$19*(WLEF!Q218))</f>
        <v>507.71783270031489</v>
      </c>
      <c r="R239" s="38">
        <f>IF('2015 Hourly Load - RC2016'!R219="",0,$P$19+$Q$19*(WLEF!R218))</f>
        <v>513.5190437528305</v>
      </c>
      <c r="S239" s="38">
        <f>IF('2015 Hourly Load - RC2016'!S219="",0,$P$19+$Q$19*(WLEF!S218))</f>
        <v>507.07567762066355</v>
      </c>
      <c r="T239" s="38">
        <f>IF('2015 Hourly Load - RC2016'!T219="",0,$P$19+$Q$19*(WLEF!T218))</f>
        <v>490.92007037652354</v>
      </c>
      <c r="U239" s="38">
        <f>IF('2015 Hourly Load - RC2016'!U219="",0,$P$19+$Q$19*(WLEF!U218))</f>
        <v>459.86835561140651</v>
      </c>
      <c r="V239" s="38">
        <f>IF('2015 Hourly Load - RC2016'!V219="",0,$P$19+$Q$19*(WLEF!V218))</f>
        <v>441.37445303730897</v>
      </c>
      <c r="W239" s="38">
        <f>IF('2015 Hourly Load - RC2016'!W219="",0,$P$19+$Q$19*(WLEF!W218))</f>
        <v>412.13700508434221</v>
      </c>
      <c r="X239" s="38">
        <f>IF('2015 Hourly Load - RC2016'!X219="",0,$P$19+$Q$19*(WLEF!X218))</f>
        <v>361.47143907185011</v>
      </c>
      <c r="Y239" s="38">
        <f>IF('2015 Hourly Load - RC2016'!Y219="",0,$P$19+$Q$19*(WLEF!Y218))</f>
        <v>312.349409123724</v>
      </c>
      <c r="Z239" s="25">
        <f t="shared" si="3"/>
        <v>8509.9582531027718</v>
      </c>
    </row>
    <row r="240" spans="1:26" x14ac:dyDescent="0.25">
      <c r="A240" s="37">
        <v>42214</v>
      </c>
      <c r="B240" s="38">
        <f>IF('2015 Hourly Load - RC2016'!B220="",0,$P$19+$Q$19*(WLEF!B219))</f>
        <v>272.72284160750297</v>
      </c>
      <c r="C240" s="38">
        <f>IF('2015 Hourly Load - RC2016'!C220="",0,$P$19+$Q$19*(WLEF!C219))</f>
        <v>246.90555182244901</v>
      </c>
      <c r="D240" s="38">
        <f>IF('2015 Hourly Load - RC2016'!D220="",0,$P$19+$Q$19*(WLEF!D219))</f>
        <v>229.45219379025355</v>
      </c>
      <c r="E240" s="38">
        <f>IF('2015 Hourly Load - RC2016'!E220="",0,$P$19+$Q$19*(WLEF!E219))</f>
        <v>219.20860709056751</v>
      </c>
      <c r="F240" s="38">
        <f>IF('2015 Hourly Load - RC2016'!F220="",0,$P$19+$Q$19*(WLEF!F219))</f>
        <v>214.78371558361431</v>
      </c>
      <c r="G240" s="38">
        <f>IF('2015 Hourly Load - RC2016'!G220="",0,$P$19+$Q$19*(WLEF!G219))</f>
        <v>219.72384153708157</v>
      </c>
      <c r="H240" s="38">
        <f>IF('2015 Hourly Load - RC2016'!H220="",0,$P$19+$Q$19*(WLEF!H219))</f>
        <v>233.18878000498165</v>
      </c>
      <c r="I240" s="38">
        <f>IF('2015 Hourly Load - RC2016'!I220="",0,$P$19+$Q$19*(WLEF!I219))</f>
        <v>246.60000376541103</v>
      </c>
      <c r="J240" s="38">
        <f>IF('2015 Hourly Load - RC2016'!J220="",0,$P$19+$Q$19*(WLEF!J219))</f>
        <v>279.94690068483624</v>
      </c>
      <c r="K240" s="38">
        <f>IF('2015 Hourly Load - RC2016'!K220="",0,$P$19+$Q$19*(WLEF!K219))</f>
        <v>321.98135621308262</v>
      </c>
      <c r="L240" s="38">
        <f>IF('2015 Hourly Load - RC2016'!L220="",0,$P$19+$Q$19*(WLEF!L219))</f>
        <v>365.3422797641968</v>
      </c>
      <c r="M240" s="38">
        <f>IF('2015 Hourly Load - RC2016'!M220="",0,$P$19+$Q$19*(WLEF!M219))</f>
        <v>406.636346620231</v>
      </c>
      <c r="N240" s="38">
        <f>IF('2015 Hourly Load - RC2016'!N220="",0,$P$19+$Q$19*(WLEF!N219))</f>
        <v>435.15232678360854</v>
      </c>
      <c r="O240" s="38">
        <f>IF('2015 Hourly Load - RC2016'!O220="",0,$P$19+$Q$19*(WLEF!O219))</f>
        <v>455.1129244458586</v>
      </c>
      <c r="P240" s="38">
        <f>IF('2015 Hourly Load - RC2016'!P220="",0,$P$19+$Q$19*(WLEF!P219))</f>
        <v>465.15562805337839</v>
      </c>
      <c r="Q240" s="38">
        <f>IF('2015 Hourly Load - RC2016'!Q220="",0,$P$19+$Q$19*(WLEF!Q219))</f>
        <v>457.30945448194274</v>
      </c>
      <c r="R240" s="38">
        <f>IF('2015 Hourly Load - RC2016'!R220="",0,$P$19+$Q$19*(WLEF!R219))</f>
        <v>449.68492673370469</v>
      </c>
      <c r="S240" s="38">
        <f>IF('2015 Hourly Load - RC2016'!S220="",0,$P$19+$Q$19*(WLEF!S219))</f>
        <v>424.25884605378752</v>
      </c>
      <c r="T240" s="38">
        <f>IF('2015 Hourly Load - RC2016'!T220="",0,$P$19+$Q$19*(WLEF!T219))</f>
        <v>394.28322031768118</v>
      </c>
      <c r="U240" s="38">
        <f>IF('2015 Hourly Load - RC2016'!U220="",0,$P$19+$Q$19*(WLEF!U219))</f>
        <v>368.7433585297465</v>
      </c>
      <c r="V240" s="38">
        <f>IF('2015 Hourly Load - RC2016'!V220="",0,$P$19+$Q$19*(WLEF!V219))</f>
        <v>358.29652184526753</v>
      </c>
      <c r="W240" s="38">
        <f>IF('2015 Hourly Load - RC2016'!W220="",0,$P$19+$Q$19*(WLEF!W219))</f>
        <v>337.19409810815569</v>
      </c>
      <c r="X240" s="38">
        <f>IF('2015 Hourly Load - RC2016'!X220="",0,$P$19+$Q$19*(WLEF!X219))</f>
        <v>300.55315847432303</v>
      </c>
      <c r="Y240" s="38">
        <f>IF('2015 Hourly Load - RC2016'!Y220="",0,$P$19+$Q$19*(WLEF!Y219))</f>
        <v>267.52388479022932</v>
      </c>
      <c r="Z240" s="25">
        <f t="shared" si="3"/>
        <v>7969.7607671018914</v>
      </c>
    </row>
    <row r="241" spans="1:26" x14ac:dyDescent="0.25">
      <c r="A241" s="37">
        <v>42215</v>
      </c>
      <c r="B241" s="38">
        <f>IF('2015 Hourly Load - RC2016'!B221="",0,$P$19+$Q$19*(WLEF!B220))</f>
        <v>237.04054129496518</v>
      </c>
      <c r="C241" s="38">
        <f>IF('2015 Hourly Load - RC2016'!C221="",0,$P$19+$Q$19*(WLEF!C220))</f>
        <v>218.15967022845939</v>
      </c>
      <c r="D241" s="38">
        <f>IF('2015 Hourly Load - RC2016'!D221="",0,$P$19+$Q$19*(WLEF!D220))</f>
        <v>204.50465568876615</v>
      </c>
      <c r="E241" s="38">
        <f>IF('2015 Hourly Load - RC2016'!E221="",0,$P$19+$Q$19*(WLEF!E220))</f>
        <v>196.88567697015864</v>
      </c>
      <c r="F241" s="38">
        <f>IF('2015 Hourly Load - RC2016'!F221="",0,$P$19+$Q$19*(WLEF!F220))</f>
        <v>193.92211939697489</v>
      </c>
      <c r="G241" s="38">
        <f>IF('2015 Hourly Load - RC2016'!G221="",0,$P$19+$Q$19*(WLEF!G220))</f>
        <v>200.00729801493338</v>
      </c>
      <c r="H241" s="38">
        <f>IF('2015 Hourly Load - RC2016'!H221="",0,$P$19+$Q$19*(WLEF!H220))</f>
        <v>216.0738792310957</v>
      </c>
      <c r="I241" s="38">
        <f>IF('2015 Hourly Load - RC2016'!I221="",0,$P$19+$Q$19*(WLEF!I220))</f>
        <v>229.38549723867459</v>
      </c>
      <c r="J241" s="38">
        <f>IF('2015 Hourly Load - RC2016'!J221="",0,$P$19+$Q$19*(WLEF!J220))</f>
        <v>259.99456198491572</v>
      </c>
      <c r="K241" s="38">
        <f>IF('2015 Hourly Load - RC2016'!K221="",0,$P$19+$Q$19*(WLEF!K220))</f>
        <v>297.23593161888658</v>
      </c>
      <c r="L241" s="38">
        <f>IF('2015 Hourly Load - RC2016'!L221="",0,$P$19+$Q$19*(WLEF!L220))</f>
        <v>330.36552481402549</v>
      </c>
      <c r="M241" s="38">
        <f>IF('2015 Hourly Load - RC2016'!M221="",0,$P$19+$Q$19*(WLEF!M220))</f>
        <v>371.44767761693504</v>
      </c>
      <c r="N241" s="38">
        <f>IF('2015 Hourly Load - RC2016'!N221="",0,$P$19+$Q$19*(WLEF!N220))</f>
        <v>408.28830683187527</v>
      </c>
      <c r="O241" s="38">
        <f>IF('2015 Hourly Load - RC2016'!O221="",0,$P$19+$Q$19*(WLEF!O220))</f>
        <v>442.10390804110182</v>
      </c>
      <c r="P241" s="38">
        <f>IF('2015 Hourly Load - RC2016'!P221="",0,$P$19+$Q$19*(WLEF!P220))</f>
        <v>460.43818123696985</v>
      </c>
      <c r="Q241" s="38">
        <f>IF('2015 Hourly Load - RC2016'!Q221="",0,$P$19+$Q$19*(WLEF!Q220))</f>
        <v>461.93601664738981</v>
      </c>
      <c r="R241" s="38">
        <f>IF('2015 Hourly Load - RC2016'!R221="",0,$P$19+$Q$19*(WLEF!R220))</f>
        <v>440.19499907304066</v>
      </c>
      <c r="S241" s="38">
        <f>IF('2015 Hourly Load - RC2016'!S221="",0,$P$19+$Q$19*(WLEF!S220))</f>
        <v>405.64718344232426</v>
      </c>
      <c r="T241" s="38">
        <f>IF('2015 Hourly Load - RC2016'!T221="",0,$P$19+$Q$19*(WLEF!T220))</f>
        <v>381.820857139662</v>
      </c>
      <c r="U241" s="38">
        <f>IF('2015 Hourly Load - RC2016'!U221="",0,$P$19+$Q$19*(WLEF!U220))</f>
        <v>359.24099335995459</v>
      </c>
      <c r="V241" s="38">
        <f>IF('2015 Hourly Load - RC2016'!V221="",0,$P$19+$Q$19*(WLEF!V220))</f>
        <v>345.48094062108106</v>
      </c>
      <c r="W241" s="38">
        <f>IF('2015 Hourly Load - RC2016'!W221="",0,$P$19+$Q$19*(WLEF!W220))</f>
        <v>325.48345231202518</v>
      </c>
      <c r="X241" s="38">
        <f>IF('2015 Hourly Load - RC2016'!X221="",0,$P$19+$Q$19*(WLEF!X220))</f>
        <v>289.30429829426009</v>
      </c>
      <c r="Y241" s="38">
        <f>IF('2015 Hourly Load - RC2016'!Y221="",0,$P$19+$Q$19*(WLEF!Y220))</f>
        <v>255.60012052644123</v>
      </c>
      <c r="Z241" s="25">
        <f t="shared" si="3"/>
        <v>7530.5622916249158</v>
      </c>
    </row>
    <row r="242" spans="1:26" x14ac:dyDescent="0.25">
      <c r="A242" s="37">
        <v>42216</v>
      </c>
      <c r="B242" s="38">
        <f>IF('2015 Hourly Load - RC2016'!B222="",0,$P$19+$Q$19*(WLEF!B221))</f>
        <v>225.65263833465957</v>
      </c>
      <c r="C242" s="38">
        <f>IF('2015 Hourly Load - RC2016'!C222="",0,$P$19+$Q$19*(WLEF!C221))</f>
        <v>206.04966791579079</v>
      </c>
      <c r="D242" s="38">
        <f>IF('2015 Hourly Load - RC2016'!D222="",0,$P$19+$Q$19*(WLEF!D221))</f>
        <v>193.47706222649077</v>
      </c>
      <c r="E242" s="38">
        <f>IF('2015 Hourly Load - RC2016'!E222="",0,$P$19+$Q$19*(WLEF!E221))</f>
        <v>186.30847499342934</v>
      </c>
      <c r="F242" s="38">
        <f>IF('2015 Hourly Load - RC2016'!F222="",0,$P$19+$Q$19*(WLEF!F221))</f>
        <v>183.87334926416531</v>
      </c>
      <c r="G242" s="38">
        <f>IF('2015 Hourly Load - RC2016'!G222="",0,$P$19+$Q$19*(WLEF!G221))</f>
        <v>189.22691147425633</v>
      </c>
      <c r="H242" s="38">
        <f>IF('2015 Hourly Load - RC2016'!H222="",0,$P$19+$Q$19*(WLEF!H221))</f>
        <v>204.09968388302372</v>
      </c>
      <c r="I242" s="38">
        <f>IF('2015 Hourly Load - RC2016'!I222="",0,$P$19+$Q$19*(WLEF!I221))</f>
        <v>216.11628535838076</v>
      </c>
      <c r="J242" s="38">
        <f>IF('2015 Hourly Load - RC2016'!J222="",0,$P$19+$Q$19*(WLEF!J221))</f>
        <v>241.86552991597216</v>
      </c>
      <c r="K242" s="38">
        <f>IF('2015 Hourly Load - RC2016'!K222="",0,$P$19+$Q$19*(WLEF!K221))</f>
        <v>282.60949804742688</v>
      </c>
      <c r="L242" s="38">
        <f>IF('2015 Hourly Load - RC2016'!L222="",0,$P$19+$Q$19*(WLEF!L221))</f>
        <v>329.84630472833311</v>
      </c>
      <c r="M242" s="38">
        <f>IF('2015 Hourly Load - RC2016'!M222="",0,$P$19+$Q$19*(WLEF!M221))</f>
        <v>375.66917152282946</v>
      </c>
      <c r="N242" s="38">
        <f>IF('2015 Hourly Load - RC2016'!N222="",0,$P$19+$Q$19*(WLEF!N221))</f>
        <v>407.46180252056359</v>
      </c>
      <c r="O242" s="38">
        <f>IF('2015 Hourly Load - RC2016'!O222="",0,$P$19+$Q$19*(WLEF!O221))</f>
        <v>429.22339243451006</v>
      </c>
      <c r="P242" s="38">
        <f>IF('2015 Hourly Load - RC2016'!P222="",0,$P$19+$Q$19*(WLEF!P221))</f>
        <v>436.84074401927791</v>
      </c>
      <c r="Q242" s="38">
        <f>IF('2015 Hourly Load - RC2016'!Q222="",0,$P$19+$Q$19*(WLEF!Q221))</f>
        <v>428.26851648926595</v>
      </c>
      <c r="R242" s="38">
        <f>IF('2015 Hourly Load - RC2016'!R222="",0,$P$19+$Q$19*(WLEF!R221))</f>
        <v>402.09869641564705</v>
      </c>
      <c r="S242" s="38">
        <f>IF('2015 Hourly Load - RC2016'!S222="",0,$P$19+$Q$19*(WLEF!S221))</f>
        <v>378.37436037176639</v>
      </c>
      <c r="T242" s="38">
        <f>IF('2015 Hourly Load - RC2016'!T222="",0,$P$19+$Q$19*(WLEF!T221))</f>
        <v>358.99710444942303</v>
      </c>
      <c r="U242" s="38">
        <f>IF('2015 Hourly Load - RC2016'!U222="",0,$P$19+$Q$19*(WLEF!U221))</f>
        <v>337.95529144783853</v>
      </c>
      <c r="V242" s="38">
        <f>IF('2015 Hourly Load - RC2016'!V222="",0,$P$19+$Q$19*(WLEF!V221))</f>
        <v>331.75276880199078</v>
      </c>
      <c r="W242" s="38">
        <f>IF('2015 Hourly Load - RC2016'!W222="",0,$P$19+$Q$19*(WLEF!W221))</f>
        <v>314.27117412657589</v>
      </c>
      <c r="X242" s="38">
        <f>IF('2015 Hourly Load - RC2016'!X222="",0,$P$19+$Q$19*(WLEF!X221))</f>
        <v>283.10260095753517</v>
      </c>
      <c r="Y242" s="38">
        <f>IF('2015 Hourly Load - RC2016'!Y222="",0,$P$19+$Q$19*(WLEF!Y221))</f>
        <v>250.04782991842831</v>
      </c>
      <c r="Z242" s="25">
        <f t="shared" si="3"/>
        <v>7193.1888596175813</v>
      </c>
    </row>
    <row r="243" spans="1:26" x14ac:dyDescent="0.25">
      <c r="A243" s="37">
        <v>42217</v>
      </c>
      <c r="B243" s="38">
        <f>IF('2015 Hourly Load - RC2016'!B223="",0,$P$19+$Q$19*(WLEF!B222))</f>
        <v>223.92412483077442</v>
      </c>
      <c r="C243" s="38">
        <f>IF('2015 Hourly Load - RC2016'!C223="",0,$P$19+$Q$19*(WLEF!C222))</f>
        <v>205.66250651576226</v>
      </c>
      <c r="D243" s="38">
        <f>IF('2015 Hourly Load - RC2016'!D223="",0,$P$19+$Q$19*(WLEF!D222))</f>
        <v>191.8016117378117</v>
      </c>
      <c r="E243" s="38">
        <f>IF('2015 Hourly Load - RC2016'!E223="",0,$P$19+$Q$19*(WLEF!E222))</f>
        <v>185.86019123331576</v>
      </c>
      <c r="F243" s="38">
        <f>IF('2015 Hourly Load - RC2016'!F223="",0,$P$19+$Q$19*(WLEF!F222))</f>
        <v>182.65739717816166</v>
      </c>
      <c r="G243" s="38">
        <f>IF('2015 Hourly Load - RC2016'!G223="",0,$P$19+$Q$19*(WLEF!G222))</f>
        <v>188.56438702737316</v>
      </c>
      <c r="H243" s="38">
        <f>IF('2015 Hourly Load - RC2016'!H223="",0,$P$19+$Q$19*(WLEF!H222))</f>
        <v>201.2236854011756</v>
      </c>
      <c r="I243" s="38">
        <f>IF('2015 Hourly Load - RC2016'!I223="",0,$P$19+$Q$19*(WLEF!I222))</f>
        <v>217.903401681086</v>
      </c>
      <c r="J243" s="38">
        <f>IF('2015 Hourly Load - RC2016'!J223="",0,$P$19+$Q$19*(WLEF!J222))</f>
        <v>248.81573733571827</v>
      </c>
      <c r="K243" s="38">
        <f>IF('2015 Hourly Load - RC2016'!K223="",0,$P$19+$Q$19*(WLEF!K222))</f>
        <v>292.26784244778327</v>
      </c>
      <c r="L243" s="38">
        <f>IF('2015 Hourly Load - RC2016'!L223="",0,$P$19+$Q$19*(WLEF!L222))</f>
        <v>334.68438338946146</v>
      </c>
      <c r="M243" s="38">
        <f>IF('2015 Hourly Load - RC2016'!M223="",0,$P$19+$Q$19*(WLEF!M222))</f>
        <v>374.50912825879374</v>
      </c>
      <c r="N243" s="38">
        <f>IF('2015 Hourly Load - RC2016'!N223="",0,$P$19+$Q$19*(WLEF!N222))</f>
        <v>406.20752388407698</v>
      </c>
      <c r="O243" s="38">
        <f>IF('2015 Hourly Load - RC2016'!O223="",0,$P$19+$Q$19*(WLEF!O222))</f>
        <v>429.35991064111482</v>
      </c>
      <c r="P243" s="38">
        <f>IF('2015 Hourly Load - RC2016'!P223="",0,$P$19+$Q$19*(WLEF!P222))</f>
        <v>449.15835183531129</v>
      </c>
      <c r="Q243" s="38">
        <f>IF('2015 Hourly Load - RC2016'!Q223="",0,$P$19+$Q$19*(WLEF!Q222))</f>
        <v>459.97516520577716</v>
      </c>
      <c r="R243" s="38">
        <f>IF('2015 Hourly Load - RC2016'!R223="",0,$P$19+$Q$19*(WLEF!R222))</f>
        <v>458.41013755506719</v>
      </c>
      <c r="S243" s="38">
        <f>IF('2015 Hourly Load - RC2016'!S223="",0,$P$19+$Q$19*(WLEF!S222))</f>
        <v>437.39293621090059</v>
      </c>
      <c r="T243" s="38">
        <f>IF('2015 Hourly Load - RC2016'!T223="",0,$P$19+$Q$19*(WLEF!T222))</f>
        <v>407.29662746761875</v>
      </c>
      <c r="U243" s="38">
        <f>IF('2015 Hourly Load - RC2016'!U223="",0,$P$19+$Q$19*(WLEF!U222))</f>
        <v>379.06837824573466</v>
      </c>
      <c r="V243" s="38">
        <f>IF('2015 Hourly Load - RC2016'!V223="",0,$P$19+$Q$19*(WLEF!V222))</f>
        <v>367.75186033090705</v>
      </c>
      <c r="W243" s="38">
        <f>IF('2015 Hourly Load - RC2016'!W223="",0,$P$19+$Q$19*(WLEF!W222))</f>
        <v>345.12434669156107</v>
      </c>
      <c r="X243" s="38">
        <f>IF('2015 Hourly Load - RC2016'!X223="",0,$P$19+$Q$19*(WLEF!X222))</f>
        <v>307.89634891058267</v>
      </c>
      <c r="Y243" s="38">
        <f>IF('2015 Hourly Load - RC2016'!Y223="",0,$P$19+$Q$19*(WLEF!Y222))</f>
        <v>273.91329382230703</v>
      </c>
      <c r="Z243" s="25">
        <f t="shared" si="3"/>
        <v>7569.4292778381769</v>
      </c>
    </row>
    <row r="244" spans="1:26" x14ac:dyDescent="0.25">
      <c r="A244" s="37">
        <v>42218</v>
      </c>
      <c r="B244" s="38">
        <f>IF('2015 Hourly Load - RC2016'!B224="",0,$P$19+$Q$19*(WLEF!B223))</f>
        <v>244.00263769521501</v>
      </c>
      <c r="C244" s="38">
        <f>IF('2015 Hourly Load - RC2016'!C224="",0,$P$19+$Q$19*(WLEF!C223))</f>
        <v>221.21052269341197</v>
      </c>
      <c r="D244" s="38">
        <f>IF('2015 Hourly Load - RC2016'!D224="",0,$P$19+$Q$19*(WLEF!D223))</f>
        <v>206.23327151756294</v>
      </c>
      <c r="E244" s="38">
        <f>IF('2015 Hourly Load - RC2016'!E224="",0,$P$19+$Q$19*(WLEF!E223))</f>
        <v>196.31726963496789</v>
      </c>
      <c r="F244" s="38">
        <f>IF('2015 Hourly Load - RC2016'!F224="",0,$P$19+$Q$19*(WLEF!F223))</f>
        <v>190.95909190038225</v>
      </c>
      <c r="G244" s="38">
        <f>IF('2015 Hourly Load - RC2016'!G224="",0,$P$19+$Q$19*(WLEF!G223))</f>
        <v>190.48183425444856</v>
      </c>
      <c r="H244" s="38">
        <f>IF('2015 Hourly Load - RC2016'!H224="",0,$P$19+$Q$19*(WLEF!H223))</f>
        <v>193.61242047118833</v>
      </c>
      <c r="I244" s="38">
        <f>IF('2015 Hourly Load - RC2016'!I224="",0,$P$19+$Q$19*(WLEF!I223))</f>
        <v>200.68451447391413</v>
      </c>
      <c r="J244" s="38">
        <f>IF('2015 Hourly Load - RC2016'!J224="",0,$P$19+$Q$19*(WLEF!J223))</f>
        <v>233.36895236730118</v>
      </c>
      <c r="K244" s="38">
        <f>IF('2015 Hourly Load - RC2016'!K224="",0,$P$19+$Q$19*(WLEF!K223))</f>
        <v>278.32709314110076</v>
      </c>
      <c r="L244" s="38">
        <f>IF('2015 Hourly Load - RC2016'!L224="",0,$P$19+$Q$19*(WLEF!L223))</f>
        <v>322.09484628221247</v>
      </c>
      <c r="M244" s="38">
        <f>IF('2015 Hourly Load - RC2016'!M224="",0,$P$19+$Q$19*(WLEF!M223))</f>
        <v>358.14433870117642</v>
      </c>
      <c r="N244" s="38">
        <f>IF('2015 Hourly Load - RC2016'!N224="",0,$P$19+$Q$19*(WLEF!N223))</f>
        <v>387.55595036345903</v>
      </c>
      <c r="O244" s="38">
        <f>IF('2015 Hourly Load - RC2016'!O224="",0,$P$19+$Q$19*(WLEF!O223))</f>
        <v>404.75822738580587</v>
      </c>
      <c r="P244" s="38">
        <f>IF('2015 Hourly Load - RC2016'!P224="",0,$P$19+$Q$19*(WLEF!P223))</f>
        <v>420.50835707074697</v>
      </c>
      <c r="Q244" s="38">
        <f>IF('2015 Hourly Load - RC2016'!Q224="",0,$P$19+$Q$19*(WLEF!Q223))</f>
        <v>419.80113005716993</v>
      </c>
      <c r="R244" s="38">
        <f>IF('2015 Hourly Load - RC2016'!R224="",0,$P$19+$Q$19*(WLEF!R223))</f>
        <v>414.37024376308625</v>
      </c>
      <c r="S244" s="38">
        <f>IF('2015 Hourly Load - RC2016'!S224="",0,$P$19+$Q$19*(WLEF!S223))</f>
        <v>400.59324534787447</v>
      </c>
      <c r="T244" s="38">
        <f>IF('2015 Hourly Load - RC2016'!T224="",0,$P$19+$Q$19*(WLEF!T223))</f>
        <v>376.64286770324276</v>
      </c>
      <c r="U244" s="38">
        <f>IF('2015 Hourly Load - RC2016'!U224="",0,$P$19+$Q$19*(WLEF!U223))</f>
        <v>353.14582128854266</v>
      </c>
      <c r="V244" s="38">
        <f>IF('2015 Hourly Load - RC2016'!V224="",0,$P$19+$Q$19*(WLEF!V223))</f>
        <v>344.35255517497205</v>
      </c>
      <c r="W244" s="38">
        <f>IF('2015 Hourly Load - RC2016'!W224="",0,$P$19+$Q$19*(WLEF!W223))</f>
        <v>327.114980251779</v>
      </c>
      <c r="X244" s="38">
        <f>IF('2015 Hourly Load - RC2016'!X224="",0,$P$19+$Q$19*(WLEF!X223))</f>
        <v>295.89472042146554</v>
      </c>
      <c r="Y244" s="38">
        <f>IF('2015 Hourly Load - RC2016'!Y224="",0,$P$19+$Q$19*(WLEF!Y223))</f>
        <v>266.37832217863769</v>
      </c>
      <c r="Z244" s="25">
        <f t="shared" si="3"/>
        <v>7246.5532141396643</v>
      </c>
    </row>
    <row r="245" spans="1:26" x14ac:dyDescent="0.25">
      <c r="A245" s="37">
        <v>42219</v>
      </c>
      <c r="B245" s="38">
        <f>IF('2015 Hourly Load - RC2016'!B225="",0,$P$19+$Q$19*(WLEF!B224))</f>
        <v>238.594819797588</v>
      </c>
      <c r="C245" s="38">
        <f>IF('2015 Hourly Load - RC2016'!C225="",0,$P$19+$Q$19*(WLEF!C224))</f>
        <v>218.58732126050307</v>
      </c>
      <c r="D245" s="38">
        <f>IF('2015 Hourly Load - RC2016'!D225="",0,$P$19+$Q$19*(WLEF!D224))</f>
        <v>204.50465568876615</v>
      </c>
      <c r="E245" s="38">
        <f>IF('2015 Hourly Load - RC2016'!E225="",0,$P$19+$Q$19*(WLEF!E224))</f>
        <v>195.53557440890546</v>
      </c>
      <c r="F245" s="38">
        <f>IF('2015 Hourly Load - RC2016'!F225="",0,$P$19+$Q$19*(WLEF!F224))</f>
        <v>190.32933323214857</v>
      </c>
      <c r="G245" s="38">
        <f>IF('2015 Hourly Load - RC2016'!G225="",0,$P$19+$Q$19*(WLEF!G224))</f>
        <v>189.70140131520498</v>
      </c>
      <c r="H245" s="38">
        <f>IF('2015 Hourly Load - RC2016'!H225="",0,$P$19+$Q$19*(WLEF!H224))</f>
        <v>191.99354643258869</v>
      </c>
      <c r="I245" s="38">
        <f>IF('2015 Hourly Load - RC2016'!I225="",0,$P$19+$Q$19*(WLEF!I224))</f>
        <v>195.45755250256508</v>
      </c>
      <c r="J245" s="38">
        <f>IF('2015 Hourly Load - RC2016'!J225="",0,$P$19+$Q$19*(WLEF!J224))</f>
        <v>220.45541097613716</v>
      </c>
      <c r="K245" s="38">
        <f>IF('2015 Hourly Load - RC2016'!K225="",0,$P$19+$Q$19*(WLEF!K224))</f>
        <v>255.38304661384154</v>
      </c>
      <c r="L245" s="38">
        <f>IF('2015 Hourly Load - RC2016'!L225="",0,$P$19+$Q$19*(WLEF!L224))</f>
        <v>283.96048211263127</v>
      </c>
      <c r="M245" s="38">
        <f>IF('2015 Hourly Load - RC2016'!M225="",0,$P$19+$Q$19*(WLEF!M224))</f>
        <v>316.6214934723713</v>
      </c>
      <c r="N245" s="38">
        <f>IF('2015 Hourly Load - RC2016'!N225="",0,$P$19+$Q$19*(WLEF!N224))</f>
        <v>333.0858376203833</v>
      </c>
      <c r="O245" s="38">
        <f>IF('2015 Hourly Load - RC2016'!O225="",0,$P$19+$Q$19*(WLEF!O224))</f>
        <v>338.07249876293599</v>
      </c>
      <c r="P245" s="38">
        <f>IF('2015 Hourly Load - RC2016'!P225="",0,$P$19+$Q$19*(WLEF!P224))</f>
        <v>339.89264422512866</v>
      </c>
      <c r="Q245" s="38">
        <f>IF('2015 Hourly Load - RC2016'!Q225="",0,$P$19+$Q$19*(WLEF!Q224))</f>
        <v>344.41188349418968</v>
      </c>
      <c r="R245" s="38">
        <f>IF('2015 Hourly Load - RC2016'!R225="",0,$P$19+$Q$19*(WLEF!R224))</f>
        <v>348.19297265816112</v>
      </c>
      <c r="S245" s="38">
        <f>IF('2015 Hourly Load - RC2016'!S225="",0,$P$19+$Q$19*(WLEF!S224))</f>
        <v>343.49304856349391</v>
      </c>
      <c r="T245" s="38">
        <f>IF('2015 Hourly Load - RC2016'!T225="",0,$P$19+$Q$19*(WLEF!T224))</f>
        <v>331.26101121285103</v>
      </c>
      <c r="U245" s="38">
        <f>IF('2015 Hourly Load - RC2016'!U225="",0,$P$19+$Q$19*(WLEF!U224))</f>
        <v>319.54781148757519</v>
      </c>
      <c r="V245" s="38">
        <f>IF('2015 Hourly Load - RC2016'!V225="",0,$P$19+$Q$19*(WLEF!V224))</f>
        <v>309.41269087160669</v>
      </c>
      <c r="W245" s="38">
        <f>IF('2015 Hourly Load - RC2016'!W225="",0,$P$19+$Q$19*(WLEF!W224))</f>
        <v>290.9422316057321</v>
      </c>
      <c r="X245" s="38">
        <f>IF('2015 Hourly Load - RC2016'!X225="",0,$P$19+$Q$19*(WLEF!X224))</f>
        <v>261.24269861052198</v>
      </c>
      <c r="Y245" s="38">
        <f>IF('2015 Hourly Load - RC2016'!Y225="",0,$P$19+$Q$19*(WLEF!Y224))</f>
        <v>230.94568374684712</v>
      </c>
      <c r="Z245" s="25">
        <f t="shared" si="3"/>
        <v>6491.6256506726795</v>
      </c>
    </row>
    <row r="246" spans="1:26" x14ac:dyDescent="0.25">
      <c r="A246" s="37">
        <v>42220</v>
      </c>
      <c r="B246" s="38">
        <f>IF('2015 Hourly Load - RC2016'!B226="",0,$P$19+$Q$19*(WLEF!B225))</f>
        <v>204.84940928405194</v>
      </c>
      <c r="C246" s="38">
        <f>IF('2015 Hourly Load - RC2016'!C226="",0,$P$19+$Q$19*(WLEF!C225))</f>
        <v>188.67781670803055</v>
      </c>
      <c r="D246" s="38">
        <f>IF('2015 Hourly Load - RC2016'!D226="",0,$P$19+$Q$19*(WLEF!D225))</f>
        <v>178.76502128557419</v>
      </c>
      <c r="E246" s="38">
        <f>IF('2015 Hourly Load - RC2016'!E226="",0,$P$19+$Q$19*(WLEF!E225))</f>
        <v>173.12291624452726</v>
      </c>
      <c r="F246" s="38">
        <f>IF('2015 Hourly Load - RC2016'!F226="",0,$P$19+$Q$19*(WLEF!F225))</f>
        <v>172.73885562481075</v>
      </c>
      <c r="G246" s="38">
        <f>IF('2015 Hourly Load - RC2016'!G226="",0,$P$19+$Q$19*(WLEF!G225))</f>
        <v>180.33816866963556</v>
      </c>
      <c r="H246" s="38">
        <f>IF('2015 Hourly Load - RC2016'!H226="",0,$P$19+$Q$19*(WLEF!H225))</f>
        <v>195.82839559538513</v>
      </c>
      <c r="I246" s="38">
        <f>IF('2015 Hourly Load - RC2016'!I226="",0,$P$19+$Q$19*(WLEF!I225))</f>
        <v>208.03566612378518</v>
      </c>
      <c r="J246" s="38">
        <f>IF('2015 Hourly Load - RC2016'!J226="",0,$P$19+$Q$19*(WLEF!J225))</f>
        <v>233.16626600825077</v>
      </c>
      <c r="K246" s="38">
        <f>IF('2015 Hourly Load - RC2016'!K226="",0,$P$19+$Q$19*(WLEF!K225))</f>
        <v>267.74843177628838</v>
      </c>
      <c r="L246" s="38">
        <f>IF('2015 Hourly Load - RC2016'!L226="",0,$P$19+$Q$19*(WLEF!L225))</f>
        <v>305.04295333071656</v>
      </c>
      <c r="M246" s="38">
        <f>IF('2015 Hourly Load - RC2016'!M226="",0,$P$19+$Q$19*(WLEF!M225))</f>
        <v>339.39293045475011</v>
      </c>
      <c r="N246" s="38">
        <f>IF('2015 Hourly Load - RC2016'!N226="",0,$P$19+$Q$19*(WLEF!N225))</f>
        <v>349.17988888165718</v>
      </c>
      <c r="O246" s="38">
        <f>IF('2015 Hourly Load - RC2016'!O226="",0,$P$19+$Q$19*(WLEF!O225))</f>
        <v>344.70862573773144</v>
      </c>
      <c r="P246" s="38">
        <f>IF('2015 Hourly Load - RC2016'!P226="",0,$P$19+$Q$19*(WLEF!P225))</f>
        <v>329.21244048270506</v>
      </c>
      <c r="Q246" s="38">
        <f>IF('2015 Hourly Load - RC2016'!Q226="",0,$P$19+$Q$19*(WLEF!Q225))</f>
        <v>313.90849186481762</v>
      </c>
      <c r="R246" s="38">
        <f>IF('2015 Hourly Load - RC2016'!R226="",0,$P$19+$Q$19*(WLEF!R225))</f>
        <v>299.1746431368058</v>
      </c>
      <c r="S246" s="38">
        <f>IF('2015 Hourly Load - RC2016'!S226="",0,$P$19+$Q$19*(WLEF!S225))</f>
        <v>283.31040440089271</v>
      </c>
      <c r="T246" s="38">
        <f>IF('2015 Hourly Load - RC2016'!T226="",0,$P$19+$Q$19*(WLEF!T225))</f>
        <v>273.50761748438663</v>
      </c>
      <c r="U246" s="38">
        <f>IF('2015 Hourly Load - RC2016'!U226="",0,$P$19+$Q$19*(WLEF!U225))</f>
        <v>266.22916265181055</v>
      </c>
      <c r="V246" s="38">
        <f>IF('2015 Hourly Load - RC2016'!V226="",0,$P$19+$Q$19*(WLEF!V225))</f>
        <v>271.10775862300397</v>
      </c>
      <c r="W246" s="38">
        <f>IF('2015 Hourly Load - RC2016'!W226="",0,$P$19+$Q$19*(WLEF!W225))</f>
        <v>259.35993617355234</v>
      </c>
      <c r="X246" s="38">
        <f>IF('2015 Hourly Load - RC2016'!X226="",0,$P$19+$Q$19*(WLEF!X225))</f>
        <v>237.67959894921961</v>
      </c>
      <c r="Y246" s="38">
        <f>IF('2015 Hourly Load - RC2016'!Y226="",0,$P$19+$Q$19*(WLEF!Y225))</f>
        <v>214.76261736106972</v>
      </c>
      <c r="Z246" s="25">
        <f t="shared" si="3"/>
        <v>6089.8480168534579</v>
      </c>
    </row>
    <row r="247" spans="1:26" x14ac:dyDescent="0.25">
      <c r="A247" s="37">
        <v>42221</v>
      </c>
      <c r="B247" s="38">
        <f>IF('2015 Hourly Load - RC2016'!B227="",0,$P$19+$Q$19*(WLEF!B226))</f>
        <v>194.01898837780544</v>
      </c>
      <c r="C247" s="38">
        <f>IF('2015 Hourly Load - RC2016'!C227="",0,$P$19+$Q$19*(WLEF!C226))</f>
        <v>180.82896843050486</v>
      </c>
      <c r="D247" s="38">
        <f>IF('2015 Hourly Load - RC2016'!D227="",0,$P$19+$Q$19*(WLEF!D226))</f>
        <v>173.47276679462936</v>
      </c>
      <c r="E247" s="38">
        <f>IF('2015 Hourly Load - RC2016'!E227="",0,$P$19+$Q$19*(WLEF!E226))</f>
        <v>169.54137407777023</v>
      </c>
      <c r="F247" s="38">
        <f>IF('2015 Hourly Load - RC2016'!F227="",0,$P$19+$Q$19*(WLEF!F226))</f>
        <v>169.33595262415736</v>
      </c>
      <c r="G247" s="38">
        <f>IF('2015 Hourly Load - RC2016'!G227="",0,$P$19+$Q$19*(WLEF!G226))</f>
        <v>175.95825315495961</v>
      </c>
      <c r="H247" s="38">
        <f>IF('2015 Hourly Load - RC2016'!H227="",0,$P$19+$Q$19*(WLEF!H226))</f>
        <v>192.30099085540564</v>
      </c>
      <c r="I247" s="38">
        <f>IF('2015 Hourly Load - RC2016'!I227="",0,$P$19+$Q$19*(WLEF!I226))</f>
        <v>206.51914719098781</v>
      </c>
      <c r="J247" s="38">
        <f>IF('2015 Hourly Load - RC2016'!J227="",0,$P$19+$Q$19*(WLEF!J226))</f>
        <v>234.13588261186192</v>
      </c>
      <c r="K247" s="38">
        <f>IF('2015 Hourly Load - RC2016'!K227="",0,$P$19+$Q$19*(WLEF!K226))</f>
        <v>272.470031977632</v>
      </c>
      <c r="L247" s="38">
        <f>IF('2015 Hourly Load - RC2016'!L227="",0,$P$19+$Q$19*(WLEF!L226))</f>
        <v>308.1165923792546</v>
      </c>
      <c r="M247" s="38">
        <f>IF('2015 Hourly Load - RC2016'!M227="",0,$P$19+$Q$19*(WLEF!M226))</f>
        <v>343.9670846521708</v>
      </c>
      <c r="N247" s="38">
        <f>IF('2015 Hourly Load - RC2016'!N227="",0,$P$19+$Q$19*(WLEF!N226))</f>
        <v>374.07079182205041</v>
      </c>
      <c r="O247" s="38">
        <f>IF('2015 Hourly Load - RC2016'!O227="",0,$P$19+$Q$19*(WLEF!O226))</f>
        <v>392.79628838144464</v>
      </c>
      <c r="P247" s="38">
        <f>IF('2015 Hourly Load - RC2016'!P227="",0,$P$19+$Q$19*(WLEF!P226))</f>
        <v>388.96612855127563</v>
      </c>
      <c r="Q247" s="38">
        <f>IF('2015 Hourly Load - RC2016'!Q227="",0,$P$19+$Q$19*(WLEF!Q226))</f>
        <v>386.053210905843</v>
      </c>
      <c r="R247" s="38">
        <f>IF('2015 Hourly Load - RC2016'!R227="",0,$P$19+$Q$19*(WLEF!R226))</f>
        <v>388.93404298166939</v>
      </c>
      <c r="S247" s="38">
        <f>IF('2015 Hourly Load - RC2016'!S227="",0,$P$19+$Q$19*(WLEF!S226))</f>
        <v>391.60285364708699</v>
      </c>
      <c r="T247" s="38">
        <f>IF('2015 Hourly Load - RC2016'!T227="",0,$P$19+$Q$19*(WLEF!T226))</f>
        <v>381.21865742179097</v>
      </c>
      <c r="U247" s="38">
        <f>IF('2015 Hourly Load - RC2016'!U227="",0,$P$19+$Q$19*(WLEF!U226))</f>
        <v>358.69239428243969</v>
      </c>
      <c r="V247" s="38">
        <f>IF('2015 Hourly Load - RC2016'!V227="",0,$P$19+$Q$19*(WLEF!V226))</f>
        <v>348.70115591179371</v>
      </c>
      <c r="W247" s="38">
        <f>IF('2015 Hourly Load - RC2016'!W227="",0,$P$19+$Q$19*(WLEF!W226))</f>
        <v>323.88585514520099</v>
      </c>
      <c r="X247" s="38">
        <f>IF('2015 Hourly Load - RC2016'!X227="",0,$P$19+$Q$19*(WLEF!X226))</f>
        <v>286.10009601347878</v>
      </c>
      <c r="Y247" s="38">
        <f>IF('2015 Hourly Load - RC2016'!Y227="",0,$P$19+$Q$19*(WLEF!Y226))</f>
        <v>251.54663406059296</v>
      </c>
      <c r="Z247" s="25">
        <f t="shared" si="3"/>
        <v>6893.2341422518066</v>
      </c>
    </row>
    <row r="248" spans="1:26" x14ac:dyDescent="0.25">
      <c r="A248" s="37">
        <v>42222</v>
      </c>
      <c r="B248" s="38">
        <f>IF('2015 Hourly Load - RC2016'!B228="",0,$P$19+$Q$19*(WLEF!B227))</f>
        <v>220.02484116792743</v>
      </c>
      <c r="C248" s="38">
        <f>IF('2015 Hourly Load - RC2016'!C228="",0,$P$19+$Q$19*(WLEF!C227))</f>
        <v>201.0638035655823</v>
      </c>
      <c r="D248" s="38">
        <f>IF('2015 Hourly Load - RC2016'!D228="",0,$P$19+$Q$19*(WLEF!D227))</f>
        <v>188.26220311148521</v>
      </c>
      <c r="E248" s="38">
        <f>IF('2015 Hourly Load - RC2016'!E228="",0,$P$19+$Q$19*(WLEF!E227))</f>
        <v>180.55615092550758</v>
      </c>
      <c r="F248" s="38">
        <f>IF('2015 Hourly Load - RC2016'!F228="",0,$P$19+$Q$19*(WLEF!F227))</f>
        <v>179.12554046580027</v>
      </c>
      <c r="G248" s="38">
        <f>IF('2015 Hourly Load - RC2016'!G228="",0,$P$19+$Q$19*(WLEF!G227))</f>
        <v>184.6509414290197</v>
      </c>
      <c r="H248" s="38">
        <f>IF('2015 Hourly Load - RC2016'!H228="",0,$P$19+$Q$19*(WLEF!H227))</f>
        <v>199.13377876167209</v>
      </c>
      <c r="I248" s="38">
        <f>IF('2015 Hourly Load - RC2016'!I228="",0,$P$19+$Q$19*(WLEF!I227))</f>
        <v>213.92006397448893</v>
      </c>
      <c r="J248" s="38">
        <f>IF('2015 Hourly Load - RC2016'!J228="",0,$P$19+$Q$19*(WLEF!J227))</f>
        <v>245.38064644054708</v>
      </c>
      <c r="K248" s="38">
        <f>IF('2015 Hourly Load - RC2016'!K228="",0,$P$19+$Q$19*(WLEF!K227))</f>
        <v>287.88296501362515</v>
      </c>
      <c r="L248" s="38">
        <f>IF('2015 Hourly Load - RC2016'!L228="",0,$P$19+$Q$19*(WLEF!L227))</f>
        <v>329.93280366648656</v>
      </c>
      <c r="M248" s="38">
        <f>IF('2015 Hourly Load - RC2016'!M228="",0,$P$19+$Q$19*(WLEF!M227))</f>
        <v>378.05916609499138</v>
      </c>
      <c r="N248" s="38">
        <f>IF('2015 Hourly Load - RC2016'!N228="",0,$P$19+$Q$19*(WLEF!N227))</f>
        <v>413.33601820383763</v>
      </c>
      <c r="O248" s="38">
        <f>IF('2015 Hourly Load - RC2016'!O228="",0,$P$19+$Q$19*(WLEF!O227))</f>
        <v>444.19214141668255</v>
      </c>
      <c r="P248" s="38">
        <f>IF('2015 Hourly Load - RC2016'!P228="",0,$P$19+$Q$19*(WLEF!P227))</f>
        <v>463.90194239814156</v>
      </c>
      <c r="Q248" s="38">
        <f>IF('2015 Hourly Load - RC2016'!Q228="",0,$P$19+$Q$19*(WLEF!Q227))</f>
        <v>465.51420138282708</v>
      </c>
      <c r="R248" s="38">
        <f>IF('2015 Hourly Load - RC2016'!R228="",0,$P$19+$Q$19*(WLEF!R227))</f>
        <v>448.56202321892357</v>
      </c>
      <c r="S248" s="38">
        <f>IF('2015 Hourly Load - RC2016'!S228="",0,$P$19+$Q$19*(WLEF!S227))</f>
        <v>430.45302250951221</v>
      </c>
      <c r="T248" s="38">
        <f>IF('2015 Hourly Load - RC2016'!T228="",0,$P$19+$Q$19*(WLEF!T227))</f>
        <v>406.5373623654088</v>
      </c>
      <c r="U248" s="38">
        <f>IF('2015 Hourly Load - RC2016'!U228="",0,$P$19+$Q$19*(WLEF!U227))</f>
        <v>383.50387799433946</v>
      </c>
      <c r="V248" s="38">
        <f>IF('2015 Hourly Load - RC2016'!V228="",0,$P$19+$Q$19*(WLEF!V227))</f>
        <v>373.28886594557252</v>
      </c>
      <c r="W248" s="38">
        <f>IF('2015 Hourly Load - RC2016'!W228="",0,$P$19+$Q$19*(WLEF!W227))</f>
        <v>349.26969912104721</v>
      </c>
      <c r="X248" s="38">
        <f>IF('2015 Hourly Load - RC2016'!X228="",0,$P$19+$Q$19*(WLEF!X227))</f>
        <v>305.67243018607894</v>
      </c>
      <c r="Y248" s="38">
        <f>IF('2015 Hourly Load - RC2016'!Y228="",0,$P$19+$Q$19*(WLEF!Y227))</f>
        <v>268.7230388161604</v>
      </c>
      <c r="Z248" s="25">
        <f t="shared" si="3"/>
        <v>7560.9475281756668</v>
      </c>
    </row>
    <row r="249" spans="1:26" x14ac:dyDescent="0.25">
      <c r="A249" s="37">
        <v>42223</v>
      </c>
      <c r="B249" s="38">
        <f>IF('2015 Hourly Load - RC2016'!B229="",0,$P$19+$Q$19*(WLEF!B228))</f>
        <v>235.38061064369282</v>
      </c>
      <c r="C249" s="38">
        <f>IF('2015 Hourly Load - RC2016'!C229="",0,$P$19+$Q$19*(WLEF!C228))</f>
        <v>214.1304507024991</v>
      </c>
      <c r="D249" s="38">
        <f>IF('2015 Hourly Load - RC2016'!D229="",0,$P$19+$Q$19*(WLEF!D228))</f>
        <v>200.8042245557011</v>
      </c>
      <c r="E249" s="38">
        <f>IF('2015 Hourly Load - RC2016'!E229="",0,$P$19+$Q$19*(WLEF!E228))</f>
        <v>192.33945160249397</v>
      </c>
      <c r="F249" s="38">
        <f>IF('2015 Hourly Load - RC2016'!F229="",0,$P$19+$Q$19*(WLEF!F228))</f>
        <v>189.30275939559033</v>
      </c>
      <c r="G249" s="38">
        <f>IF('2015 Hourly Load - RC2016'!G229="",0,$P$19+$Q$19*(WLEF!G228))</f>
        <v>195.08731497192662</v>
      </c>
      <c r="H249" s="38">
        <f>IF('2015 Hourly Load - RC2016'!H229="",0,$P$19+$Q$19*(WLEF!H228))</f>
        <v>210.12033406330795</v>
      </c>
      <c r="I249" s="38">
        <f>IF('2015 Hourly Load - RC2016'!I229="",0,$P$19+$Q$19*(WLEF!I228))</f>
        <v>223.96775550208321</v>
      </c>
      <c r="J249" s="38">
        <f>IF('2015 Hourly Load - RC2016'!J229="",0,$P$19+$Q$19*(WLEF!J228))</f>
        <v>258.50742288266957</v>
      </c>
      <c r="K249" s="38">
        <f>IF('2015 Hourly Load - RC2016'!K229="",0,$P$19+$Q$19*(WLEF!K228))</f>
        <v>303.75939047875994</v>
      </c>
      <c r="L249" s="38">
        <f>IF('2015 Hourly Load - RC2016'!L229="",0,$P$19+$Q$19*(WLEF!L228))</f>
        <v>348.22285237106723</v>
      </c>
      <c r="M249" s="38">
        <f>IF('2015 Hourly Load - RC2016'!M229="",0,$P$19+$Q$19*(WLEF!M228))</f>
        <v>393.76562401091337</v>
      </c>
      <c r="N249" s="38">
        <f>IF('2015 Hourly Load - RC2016'!N229="",0,$P$19+$Q$19*(WLEF!N228))</f>
        <v>431.34244070559032</v>
      </c>
      <c r="O249" s="38">
        <f>IF('2015 Hourly Load - RC2016'!O229="",0,$P$19+$Q$19*(WLEF!O228))</f>
        <v>458.26802335001986</v>
      </c>
      <c r="P249" s="38">
        <f>IF('2015 Hourly Load - RC2016'!P229="",0,$P$19+$Q$19*(WLEF!P228))</f>
        <v>463.93773347151256</v>
      </c>
      <c r="Q249" s="38">
        <f>IF('2015 Hourly Load - RC2016'!Q229="",0,$P$19+$Q$19*(WLEF!Q228))</f>
        <v>460.6163398114806</v>
      </c>
      <c r="R249" s="38">
        <f>IF('2015 Hourly Load - RC2016'!R229="",0,$P$19+$Q$19*(WLEF!R228))</f>
        <v>455.18367960602018</v>
      </c>
      <c r="S249" s="38">
        <f>IF('2015 Hourly Load - RC2016'!S229="",0,$P$19+$Q$19*(WLEF!S228))</f>
        <v>445.79720997950864</v>
      </c>
      <c r="T249" s="38">
        <f>IF('2015 Hourly Load - RC2016'!T229="",0,$P$19+$Q$19*(WLEF!T228))</f>
        <v>421.35125852977285</v>
      </c>
      <c r="U249" s="38">
        <f>IF('2015 Hourly Load - RC2016'!U229="",0,$P$19+$Q$19*(WLEF!U228))</f>
        <v>394.28322031768118</v>
      </c>
      <c r="V249" s="38">
        <f>IF('2015 Hourly Load - RC2016'!V229="",0,$P$19+$Q$19*(WLEF!V228))</f>
        <v>370.38930589474319</v>
      </c>
      <c r="W249" s="38">
        <f>IF('2015 Hourly Load - RC2016'!W229="",0,$P$19+$Q$19*(WLEF!W228))</f>
        <v>338.65893792823948</v>
      </c>
      <c r="X249" s="38">
        <f>IF('2015 Hourly Load - RC2016'!X229="",0,$P$19+$Q$19*(WLEF!X228))</f>
        <v>293.73085803276331</v>
      </c>
      <c r="Y249" s="38">
        <f>IF('2015 Hourly Load - RC2016'!Y229="",0,$P$19+$Q$19*(WLEF!Y228))</f>
        <v>256.10715472164065</v>
      </c>
      <c r="Z249" s="25">
        <f t="shared" si="3"/>
        <v>7755.0543535296792</v>
      </c>
    </row>
    <row r="250" spans="1:26" x14ac:dyDescent="0.25">
      <c r="A250" s="37">
        <v>42224</v>
      </c>
      <c r="B250" s="38">
        <f>IF('2015 Hourly Load - RC2016'!B230="",0,$P$19+$Q$19*(WLEF!B229))</f>
        <v>225.30171421171485</v>
      </c>
      <c r="C250" s="38">
        <f>IF('2015 Hourly Load - RC2016'!C230="",0,$P$19+$Q$19*(WLEF!C229))</f>
        <v>203.91766547865203</v>
      </c>
      <c r="D250" s="38">
        <f>IF('2015 Hourly Load - RC2016'!D230="",0,$P$19+$Q$19*(WLEF!D229))</f>
        <v>191.87836548623167</v>
      </c>
      <c r="E250" s="38">
        <f>IF('2015 Hourly Load - RC2016'!E230="",0,$P$19+$Q$19*(WLEF!E229))</f>
        <v>184.8922244092214</v>
      </c>
      <c r="F250" s="38">
        <f>IF('2015 Hourly Load - RC2016'!F230="",0,$P$19+$Q$19*(WLEF!F229))</f>
        <v>181.83252838797736</v>
      </c>
      <c r="G250" s="38">
        <f>IF('2015 Hourly Load - RC2016'!G230="",0,$P$19+$Q$19*(WLEF!G229))</f>
        <v>193.09077729804085</v>
      </c>
      <c r="H250" s="38">
        <f>IF('2015 Hourly Load - RC2016'!H230="",0,$P$19+$Q$19*(WLEF!H229))</f>
        <v>202.38603936300933</v>
      </c>
      <c r="I250" s="38">
        <f>IF('2015 Hourly Load - RC2016'!I230="",0,$P$19+$Q$19*(WLEF!I229))</f>
        <v>215.5443687819606</v>
      </c>
      <c r="J250" s="38">
        <f>IF('2015 Hourly Load - RC2016'!J230="",0,$P$19+$Q$19*(WLEF!J229))</f>
        <v>238.15975524182852</v>
      </c>
      <c r="K250" s="38">
        <f>IF('2015 Hourly Load - RC2016'!K230="",0,$P$19+$Q$19*(WLEF!K229))</f>
        <v>274.47179996421062</v>
      </c>
      <c r="L250" s="38">
        <f>IF('2015 Hourly Load - RC2016'!L230="",0,$P$19+$Q$19*(WLEF!L229))</f>
        <v>311.10038680052247</v>
      </c>
      <c r="M250" s="38">
        <f>IF('2015 Hourly Load - RC2016'!M230="",0,$P$19+$Q$19*(WLEF!M229))</f>
        <v>353.50780992159702</v>
      </c>
      <c r="N250" s="38">
        <f>IF('2015 Hourly Load - RC2016'!N230="",0,$P$19+$Q$19*(WLEF!N229))</f>
        <v>394.34795005026331</v>
      </c>
      <c r="O250" s="38">
        <f>IF('2015 Hourly Load - RC2016'!O230="",0,$P$19+$Q$19*(WLEF!O229))</f>
        <v>430.00873864696632</v>
      </c>
      <c r="P250" s="38">
        <f>IF('2015 Hourly Load - RC2016'!P230="",0,$P$19+$Q$19*(WLEF!P229))</f>
        <v>449.01799560579389</v>
      </c>
      <c r="Q250" s="38">
        <f>IF('2015 Hourly Load - RC2016'!Q230="",0,$P$19+$Q$19*(WLEF!Q229))</f>
        <v>450.17673716275789</v>
      </c>
      <c r="R250" s="38">
        <f>IF('2015 Hourly Load - RC2016'!R230="",0,$P$19+$Q$19*(WLEF!R229))</f>
        <v>443.8785214338339</v>
      </c>
      <c r="S250" s="38">
        <f>IF('2015 Hourly Load - RC2016'!S230="",0,$P$19+$Q$19*(WLEF!S229))</f>
        <v>417.38196785283901</v>
      </c>
      <c r="T250" s="38">
        <f>IF('2015 Hourly Load - RC2016'!T230="",0,$P$19+$Q$19*(WLEF!T229))</f>
        <v>386.053210905843</v>
      </c>
      <c r="U250" s="38">
        <f>IF('2015 Hourly Load - RC2016'!U230="",0,$P$19+$Q$19*(WLEF!U229))</f>
        <v>358.11390710473091</v>
      </c>
      <c r="V250" s="38">
        <f>IF('2015 Hourly Load - RC2016'!V230="",0,$P$19+$Q$19*(WLEF!V229))</f>
        <v>348.37227609746122</v>
      </c>
      <c r="W250" s="38">
        <f>IF('2015 Hourly Load - RC2016'!W230="",0,$P$19+$Q$19*(WLEF!W229))</f>
        <v>326.22698202353109</v>
      </c>
      <c r="X250" s="38">
        <f>IF('2015 Hourly Load - RC2016'!X230="",0,$P$19+$Q$19*(WLEF!X229))</f>
        <v>294.07740315273031</v>
      </c>
      <c r="Y250" s="38">
        <f>IF('2015 Hourly Load - RC2016'!Y230="",0,$P$19+$Q$19*(WLEF!Y229))</f>
        <v>266.15460553407411</v>
      </c>
      <c r="Z250" s="25">
        <f t="shared" si="3"/>
        <v>7339.8937309157927</v>
      </c>
    </row>
    <row r="251" spans="1:26" x14ac:dyDescent="0.25">
      <c r="A251" s="37">
        <v>42225</v>
      </c>
      <c r="B251" s="38">
        <f>IF('2015 Hourly Load - RC2016'!B231="",0,$P$19+$Q$19*(WLEF!B230))</f>
        <v>233.79729199567601</v>
      </c>
      <c r="C251" s="38">
        <f>IF('2015 Hourly Load - RC2016'!C231="",0,$P$19+$Q$19*(WLEF!C230))</f>
        <v>213.22697792819883</v>
      </c>
      <c r="D251" s="38">
        <f>IF('2015 Hourly Load - RC2016'!D231="",0,$P$19+$Q$19*(WLEF!D230))</f>
        <v>198.77736599756923</v>
      </c>
      <c r="E251" s="38">
        <f>IF('2015 Hourly Load - RC2016'!E231="",0,$P$19+$Q$19*(WLEF!E230))</f>
        <v>189.91050898182061</v>
      </c>
      <c r="F251" s="38">
        <f>IF('2015 Hourly Load - RC2016'!F231="",0,$P$19+$Q$19*(WLEF!F230))</f>
        <v>185.69233392572181</v>
      </c>
      <c r="G251" s="38">
        <f>IF('2015 Hourly Load - RC2016'!G231="",0,$P$19+$Q$19*(WLEF!G230))</f>
        <v>185.69233392572181</v>
      </c>
      <c r="H251" s="38">
        <f>IF('2015 Hourly Load - RC2016'!H231="",0,$P$19+$Q$19*(WLEF!H230))</f>
        <v>188.5076948327216</v>
      </c>
      <c r="I251" s="38">
        <f>IF('2015 Hourly Load - RC2016'!I231="",0,$P$19+$Q$19*(WLEF!I230))</f>
        <v>197.25884669662361</v>
      </c>
      <c r="J251" s="38">
        <f>IF('2015 Hourly Load - RC2016'!J231="",0,$P$19+$Q$19*(WLEF!J230))</f>
        <v>233.23381303081612</v>
      </c>
      <c r="K251" s="38">
        <f>IF('2015 Hourly Load - RC2016'!K231="",0,$P$19+$Q$19*(WLEF!K230))</f>
        <v>281.72861475544795</v>
      </c>
      <c r="L251" s="38">
        <f>IF('2015 Hourly Load - RC2016'!L231="",0,$P$19+$Q$19*(WLEF!L230))</f>
        <v>327.60263142479556</v>
      </c>
      <c r="M251" s="38">
        <f>IF('2015 Hourly Load - RC2016'!M231="",0,$P$19+$Q$19*(WLEF!M230))</f>
        <v>371.01164265197309</v>
      </c>
      <c r="N251" s="38">
        <f>IF('2015 Hourly Load - RC2016'!N231="",0,$P$19+$Q$19*(WLEF!N230))</f>
        <v>405.38366156843261</v>
      </c>
      <c r="O251" s="38">
        <f>IF('2015 Hourly Load - RC2016'!O231="",0,$P$19+$Q$19*(WLEF!O230))</f>
        <v>429.12102139286094</v>
      </c>
      <c r="P251" s="38">
        <f>IF('2015 Hourly Load - RC2016'!P231="",0,$P$19+$Q$19*(WLEF!P230))</f>
        <v>445.93694890464138</v>
      </c>
      <c r="Q251" s="38">
        <f>IF('2015 Hourly Load - RC2016'!Q231="",0,$P$19+$Q$19*(WLEF!Q230))</f>
        <v>456.03326489472033</v>
      </c>
      <c r="R251" s="38">
        <f>IF('2015 Hourly Load - RC2016'!R231="",0,$P$19+$Q$19*(WLEF!R230))</f>
        <v>454.61782619997473</v>
      </c>
      <c r="S251" s="38">
        <f>IF('2015 Hourly Load - RC2016'!S231="",0,$P$19+$Q$19*(WLEF!S230))</f>
        <v>433.29628708440464</v>
      </c>
      <c r="T251" s="38">
        <f>IF('2015 Hourly Load - RC2016'!T231="",0,$P$19+$Q$19*(WLEF!T230))</f>
        <v>399.41754217872523</v>
      </c>
      <c r="U251" s="38">
        <f>IF('2015 Hourly Load - RC2016'!U231="",0,$P$19+$Q$19*(WLEF!U230))</f>
        <v>367.99957384469053</v>
      </c>
      <c r="V251" s="38">
        <f>IF('2015 Hourly Load - RC2016'!V231="",0,$P$19+$Q$19*(WLEF!V230))</f>
        <v>356.44275258488</v>
      </c>
      <c r="W251" s="38">
        <f>IF('2015 Hourly Load - RC2016'!W231="",0,$P$19+$Q$19*(WLEF!W230))</f>
        <v>332.44784011931102</v>
      </c>
      <c r="X251" s="38">
        <f>IF('2015 Hourly Load - RC2016'!X231="",0,$P$19+$Q$19*(WLEF!X230))</f>
        <v>299.39059231410704</v>
      </c>
      <c r="Y251" s="38">
        <f>IF('2015 Hourly Load - RC2016'!Y231="",0,$P$19+$Q$19*(WLEF!Y230))</f>
        <v>270.73021744212019</v>
      </c>
      <c r="Z251" s="25">
        <f t="shared" si="3"/>
        <v>7457.2575846759546</v>
      </c>
    </row>
    <row r="252" spans="1:26" x14ac:dyDescent="0.25">
      <c r="A252" s="37">
        <v>42226</v>
      </c>
      <c r="B252" s="38">
        <f>IF('2015 Hourly Load - RC2016'!B232="",0,$P$19+$Q$19*(WLEF!B231))</f>
        <v>241.58782346089686</v>
      </c>
      <c r="C252" s="38">
        <f>IF('2015 Hourly Load - RC2016'!C232="",0,$P$19+$Q$19*(WLEF!C231))</f>
        <v>220.99456680628049</v>
      </c>
      <c r="D252" s="38">
        <f>IF('2015 Hourly Load - RC2016'!D232="",0,$P$19+$Q$19*(WLEF!D231))</f>
        <v>205.19464766457457</v>
      </c>
      <c r="E252" s="38">
        <f>IF('2015 Hourly Load - RC2016'!E232="",0,$P$19+$Q$19*(WLEF!E231))</f>
        <v>195.53557440890546</v>
      </c>
      <c r="F252" s="38">
        <f>IF('2015 Hourly Load - RC2016'!F232="",0,$P$19+$Q$19*(WLEF!F231))</f>
        <v>189.87247430895425</v>
      </c>
      <c r="G252" s="38">
        <f>IF('2015 Hourly Load - RC2016'!G232="",0,$P$19+$Q$19*(WLEF!G231))</f>
        <v>187.88507710134922</v>
      </c>
      <c r="H252" s="38">
        <f>IF('2015 Hourly Load - RC2016'!H232="",0,$P$19+$Q$19*(WLEF!H231))</f>
        <v>188.79130677716034</v>
      </c>
      <c r="I252" s="38">
        <f>IF('2015 Hourly Load - RC2016'!I232="",0,$P$19+$Q$19*(WLEF!I231))</f>
        <v>193.99961122672426</v>
      </c>
      <c r="J252" s="38">
        <f>IF('2015 Hourly Load - RC2016'!J232="",0,$P$19+$Q$19*(WLEF!J231))</f>
        <v>227.83353027257857</v>
      </c>
      <c r="K252" s="38">
        <f>IF('2015 Hourly Load - RC2016'!K232="",0,$P$19+$Q$19*(WLEF!K231))</f>
        <v>275.59124791640443</v>
      </c>
      <c r="L252" s="38">
        <f>IF('2015 Hourly Load - RC2016'!L232="",0,$P$19+$Q$19*(WLEF!L231))</f>
        <v>322.00972621417867</v>
      </c>
      <c r="M252" s="38">
        <f>IF('2015 Hourly Load - RC2016'!M232="",0,$P$19+$Q$19*(WLEF!M231))</f>
        <v>371.29191310093904</v>
      </c>
      <c r="N252" s="38">
        <f>IF('2015 Hourly Load - RC2016'!N232="",0,$P$19+$Q$19*(WLEF!N231))</f>
        <v>407.92451577066544</v>
      </c>
      <c r="O252" s="38">
        <f>IF('2015 Hourly Load - RC2016'!O232="",0,$P$19+$Q$19*(WLEF!O231))</f>
        <v>436.70276306967497</v>
      </c>
      <c r="P252" s="38">
        <f>IF('2015 Hourly Load - RC2016'!P232="",0,$P$19+$Q$19*(WLEF!P231))</f>
        <v>450.8798938255494</v>
      </c>
      <c r="Q252" s="38">
        <f>IF('2015 Hourly Load - RC2016'!Q232="",0,$P$19+$Q$19*(WLEF!Q231))</f>
        <v>453.69923030698214</v>
      </c>
      <c r="R252" s="38">
        <f>IF('2015 Hourly Load - RC2016'!R232="",0,$P$19+$Q$19*(WLEF!R231))</f>
        <v>451.19653323201806</v>
      </c>
      <c r="S252" s="38">
        <f>IF('2015 Hourly Load - RC2016'!S232="",0,$P$19+$Q$19*(WLEF!S231))</f>
        <v>441.37445303730897</v>
      </c>
      <c r="T252" s="38">
        <f>IF('2015 Hourly Load - RC2016'!T232="",0,$P$19+$Q$19*(WLEF!T231))</f>
        <v>415.50640925738935</v>
      </c>
      <c r="U252" s="38">
        <f>IF('2015 Hourly Load - RC2016'!U232="",0,$P$19+$Q$19*(WLEF!U231))</f>
        <v>383.56748047543675</v>
      </c>
      <c r="V252" s="38">
        <f>IF('2015 Hourly Load - RC2016'!V232="",0,$P$19+$Q$19*(WLEF!V231))</f>
        <v>369.30183112249858</v>
      </c>
      <c r="W252" s="38">
        <f>IF('2015 Hourly Load - RC2016'!W232="",0,$P$19+$Q$19*(WLEF!W231))</f>
        <v>340.1573948366879</v>
      </c>
      <c r="X252" s="38">
        <f>IF('2015 Hourly Load - RC2016'!X232="",0,$P$19+$Q$19*(WLEF!X231))</f>
        <v>300.25546259615464</v>
      </c>
      <c r="Y252" s="38">
        <f>IF('2015 Hourly Load - RC2016'!Y232="",0,$P$19+$Q$19*(WLEF!Y231))</f>
        <v>262.61822723484181</v>
      </c>
      <c r="Z252" s="25">
        <f t="shared" si="3"/>
        <v>7533.7716940241535</v>
      </c>
    </row>
    <row r="253" spans="1:26" x14ac:dyDescent="0.25">
      <c r="A253" s="37">
        <v>42227</v>
      </c>
      <c r="B253" s="38">
        <f>IF('2015 Hourly Load - RC2016'!B233="",0,$P$19+$Q$19*(WLEF!B232))</f>
        <v>230.69996724629675</v>
      </c>
      <c r="C253" s="38">
        <f>IF('2015 Hourly Load - RC2016'!C233="",0,$P$19+$Q$19*(WLEF!C232))</f>
        <v>209.35465771827833</v>
      </c>
      <c r="D253" s="38">
        <f>IF('2015 Hourly Load - RC2016'!D233="",0,$P$19+$Q$19*(WLEF!D232))</f>
        <v>195.59410845196521</v>
      </c>
      <c r="E253" s="38">
        <f>IF('2015 Hourly Load - RC2016'!E233="",0,$P$19+$Q$19*(WLEF!E232))</f>
        <v>187.58385940101965</v>
      </c>
      <c r="F253" s="38">
        <f>IF('2015 Hourly Load - RC2016'!F233="",0,$P$19+$Q$19*(WLEF!F232))</f>
        <v>185.05943254073702</v>
      </c>
      <c r="G253" s="38">
        <f>IF('2015 Hourly Load - RC2016'!G233="",0,$P$19+$Q$19*(WLEF!G232))</f>
        <v>191.9359484108511</v>
      </c>
      <c r="H253" s="38">
        <f>IF('2015 Hourly Load - RC2016'!H233="",0,$P$19+$Q$19*(WLEF!H232))</f>
        <v>206.84626483614662</v>
      </c>
      <c r="I253" s="38">
        <f>IF('2015 Hourly Load - RC2016'!I233="",0,$P$19+$Q$19*(WLEF!I232))</f>
        <v>218.52313083052854</v>
      </c>
      <c r="J253" s="38">
        <f>IF('2015 Hourly Load - RC2016'!J233="",0,$P$19+$Q$19*(WLEF!J232))</f>
        <v>247.58818059826854</v>
      </c>
      <c r="K253" s="38">
        <f>IF('2015 Hourly Load - RC2016'!K233="",0,$P$19+$Q$19*(WLEF!K232))</f>
        <v>292.6131881855901</v>
      </c>
      <c r="L253" s="38">
        <f>IF('2015 Hourly Load - RC2016'!L233="",0,$P$19+$Q$19*(WLEF!L232))</f>
        <v>338.8937014696084</v>
      </c>
      <c r="M253" s="38">
        <f>IF('2015 Hourly Load - RC2016'!M233="",0,$P$19+$Q$19*(WLEF!M232))</f>
        <v>389.22287349659803</v>
      </c>
      <c r="N253" s="38">
        <f>IF('2015 Hourly Load - RC2016'!N233="",0,$P$19+$Q$19*(WLEF!N232))</f>
        <v>430.07707155840166</v>
      </c>
      <c r="O253" s="38">
        <f>IF('2015 Hourly Load - RC2016'!O233="",0,$P$19+$Q$19*(WLEF!O232))</f>
        <v>457.16754828163369</v>
      </c>
      <c r="P253" s="38">
        <f>IF('2015 Hourly Load - RC2016'!P233="",0,$P$19+$Q$19*(WLEF!P232))</f>
        <v>464.22412244695278</v>
      </c>
      <c r="Q253" s="38">
        <f>IF('2015 Hourly Load - RC2016'!Q233="",0,$P$19+$Q$19*(WLEF!Q232))</f>
        <v>462.25736635470548</v>
      </c>
      <c r="R253" s="38">
        <f>IF('2015 Hourly Load - RC2016'!R233="",0,$P$19+$Q$19*(WLEF!R232))</f>
        <v>463.29375080184235</v>
      </c>
      <c r="S253" s="38">
        <f>IF('2015 Hourly Load - RC2016'!S233="",0,$P$19+$Q$19*(WLEF!S232))</f>
        <v>456.60019187360859</v>
      </c>
      <c r="T253" s="38">
        <f>IF('2015 Hourly Load - RC2016'!T233="",0,$P$19+$Q$19*(WLEF!T232))</f>
        <v>436.77175018956132</v>
      </c>
      <c r="U253" s="38">
        <f>IF('2015 Hourly Load - RC2016'!U233="",0,$P$19+$Q$19*(WLEF!U232))</f>
        <v>407.16451761949901</v>
      </c>
      <c r="V253" s="38">
        <f>IF('2015 Hourly Load - RC2016'!V233="",0,$P$19+$Q$19*(WLEF!V232))</f>
        <v>395.57908983707557</v>
      </c>
      <c r="W253" s="38">
        <f>IF('2015 Hourly Load - RC2016'!W233="",0,$P$19+$Q$19*(WLEF!W232))</f>
        <v>360.06491103169844</v>
      </c>
      <c r="X253" s="38">
        <f>IF('2015 Hourly Load - RC2016'!X233="",0,$P$19+$Q$19*(WLEF!X232))</f>
        <v>319.23743906257556</v>
      </c>
      <c r="Y253" s="38">
        <f>IF('2015 Hourly Load - RC2016'!Y233="",0,$P$19+$Q$19*(WLEF!Y232))</f>
        <v>275.87161733536681</v>
      </c>
      <c r="Z253" s="25">
        <f t="shared" si="3"/>
        <v>7822.2246895788085</v>
      </c>
    </row>
    <row r="254" spans="1:26" x14ac:dyDescent="0.25">
      <c r="A254" s="37">
        <v>42228</v>
      </c>
      <c r="B254" s="38">
        <f>IF('2015 Hourly Load - RC2016'!B234="",0,$P$19+$Q$19*(WLEF!B233))</f>
        <v>241.49530832118057</v>
      </c>
      <c r="C254" s="38">
        <f>IF('2015 Hourly Load - RC2016'!C234="",0,$P$19+$Q$19*(WLEF!C233))</f>
        <v>219.80980788245762</v>
      </c>
      <c r="D254" s="38">
        <f>IF('2015 Hourly Load - RC2016'!D234="",0,$P$19+$Q$19*(WLEF!D233))</f>
        <v>203.61460341372788</v>
      </c>
      <c r="E254" s="38">
        <f>IF('2015 Hourly Load - RC2016'!E234="",0,$P$19+$Q$19*(WLEF!E233))</f>
        <v>194.17406597492783</v>
      </c>
      <c r="F254" s="38">
        <f>IF('2015 Hourly Load - RC2016'!F234="",0,$P$19+$Q$19*(WLEF!F233))</f>
        <v>191.15028851382988</v>
      </c>
      <c r="G254" s="38">
        <f>IF('2015 Hourly Load - RC2016'!G234="",0,$P$19+$Q$19*(WLEF!G233))</f>
        <v>197.04272725737937</v>
      </c>
      <c r="H254" s="38">
        <f>IF('2015 Hourly Load - RC2016'!H234="",0,$P$19+$Q$19*(WLEF!H233))</f>
        <v>212.26390592528395</v>
      </c>
      <c r="I254" s="38">
        <f>IF('2015 Hourly Load - RC2016'!I234="",0,$P$19+$Q$19*(WLEF!I233))</f>
        <v>225.25787889058296</v>
      </c>
      <c r="J254" s="38">
        <f>IF('2015 Hourly Load - RC2016'!J234="",0,$P$19+$Q$19*(WLEF!J233))</f>
        <v>255.40715922763354</v>
      </c>
      <c r="K254" s="38">
        <f>IF('2015 Hourly Load - RC2016'!K234="",0,$P$19+$Q$19*(WLEF!K233))</f>
        <v>298.66219410858122</v>
      </c>
      <c r="L254" s="38">
        <f>IF('2015 Hourly Load - RC2016'!L234="",0,$P$19+$Q$19*(WLEF!L233))</f>
        <v>341.42418982280805</v>
      </c>
      <c r="M254" s="38">
        <f>IF('2015 Hourly Load - RC2016'!M234="",0,$P$19+$Q$19*(WLEF!M233))</f>
        <v>383.24953516825258</v>
      </c>
      <c r="N254" s="38">
        <f>IF('2015 Hourly Load - RC2016'!N234="",0,$P$19+$Q$19*(WLEF!N233))</f>
        <v>415.13861410496793</v>
      </c>
      <c r="O254" s="38">
        <f>IF('2015 Hourly Load - RC2016'!O234="",0,$P$19+$Q$19*(WLEF!O233))</f>
        <v>440.74979467880684</v>
      </c>
      <c r="P254" s="38">
        <f>IF('2015 Hourly Load - RC2016'!P234="",0,$P$19+$Q$19*(WLEF!P233))</f>
        <v>450.31731481667413</v>
      </c>
      <c r="Q254" s="38">
        <f>IF('2015 Hourly Load - RC2016'!Q234="",0,$P$19+$Q$19*(WLEF!Q233))</f>
        <v>449.5795815597898</v>
      </c>
      <c r="R254" s="38">
        <f>IF('2015 Hourly Load - RC2016'!R234="",0,$P$19+$Q$19*(WLEF!R233))</f>
        <v>455.32521005583425</v>
      </c>
      <c r="S254" s="38">
        <f>IF('2015 Hourly Load - RC2016'!S234="",0,$P$19+$Q$19*(WLEF!S233))</f>
        <v>451.47810454932704</v>
      </c>
      <c r="T254" s="38">
        <f>IF('2015 Hourly Load - RC2016'!T234="",0,$P$19+$Q$19*(WLEF!T233))</f>
        <v>438.15290165164458</v>
      </c>
      <c r="U254" s="38">
        <f>IF('2015 Hourly Load - RC2016'!U234="",0,$P$19+$Q$19*(WLEF!U233))</f>
        <v>409.81181405289533</v>
      </c>
      <c r="V254" s="38">
        <f>IF('2015 Hourly Load - RC2016'!V234="",0,$P$19+$Q$19*(WLEF!V233))</f>
        <v>392.79628838144464</v>
      </c>
      <c r="W254" s="38">
        <f>IF('2015 Hourly Load - RC2016'!W234="",0,$P$19+$Q$19*(WLEF!W233))</f>
        <v>359.91224142491308</v>
      </c>
      <c r="X254" s="38">
        <f>IF('2015 Hourly Load - RC2016'!X234="",0,$P$19+$Q$19*(WLEF!X233))</f>
        <v>316.9862910081211</v>
      </c>
      <c r="Y254" s="38">
        <f>IF('2015 Hourly Load - RC2016'!Y234="",0,$P$19+$Q$19*(WLEF!Y233))</f>
        <v>277.94240599098305</v>
      </c>
      <c r="Z254" s="25">
        <f t="shared" si="3"/>
        <v>7821.7422267820457</v>
      </c>
    </row>
    <row r="255" spans="1:26" x14ac:dyDescent="0.25">
      <c r="A255" s="37">
        <v>42229</v>
      </c>
      <c r="B255" s="38">
        <f>IF('2015 Hourly Load - RC2016'!B235="",0,$P$19+$Q$19*(WLEF!B234))</f>
        <v>242.90908046183381</v>
      </c>
      <c r="C255" s="38">
        <f>IF('2015 Hourly Load - RC2016'!C235="",0,$P$19+$Q$19*(WLEF!C234))</f>
        <v>222.61832476258547</v>
      </c>
      <c r="D255" s="38">
        <f>IF('2015 Hourly Load - RC2016'!D235="",0,$P$19+$Q$19*(WLEF!D234))</f>
        <v>207.76858552366582</v>
      </c>
      <c r="E255" s="38">
        <f>IF('2015 Hourly Load - RC2016'!E235="",0,$P$19+$Q$19*(WLEF!E234))</f>
        <v>196.10203589331883</v>
      </c>
      <c r="F255" s="38">
        <f>IF('2015 Hourly Load - RC2016'!F235="",0,$P$19+$Q$19*(WLEF!F234))</f>
        <v>193.14867726214044</v>
      </c>
      <c r="G255" s="38">
        <f>IF('2015 Hourly Load - RC2016'!G235="",0,$P$19+$Q$19*(WLEF!G234))</f>
        <v>199.41136443980261</v>
      </c>
      <c r="H255" s="38">
        <f>IF('2015 Hourly Load - RC2016'!H235="",0,$P$19+$Q$19*(WLEF!H234))</f>
        <v>215.43859250145113</v>
      </c>
      <c r="I255" s="38">
        <f>IF('2015 Hourly Load - RC2016'!I235="",0,$P$19+$Q$19*(WLEF!I234))</f>
        <v>228.98563496868007</v>
      </c>
      <c r="J255" s="38">
        <f>IF('2015 Hourly Load - RC2016'!J235="",0,$P$19+$Q$19*(WLEF!J234))</f>
        <v>262.32302825226134</v>
      </c>
      <c r="K255" s="38">
        <f>IF('2015 Hourly Load - RC2016'!K235="",0,$P$19+$Q$19*(WLEF!K234))</f>
        <v>307.0439194925782</v>
      </c>
      <c r="L255" s="38">
        <f>IF('2015 Hourly Load - RC2016'!L235="",0,$P$19+$Q$19*(WLEF!L234))</f>
        <v>351.73035827066224</v>
      </c>
      <c r="M255" s="38">
        <f>IF('2015 Hourly Load - RC2016'!M235="",0,$P$19+$Q$19*(WLEF!M234))</f>
        <v>401.93488849061902</v>
      </c>
      <c r="N255" s="38">
        <f>IF('2015 Hourly Load - RC2016'!N235="",0,$P$19+$Q$19*(WLEF!N234))</f>
        <v>440.50701876137072</v>
      </c>
      <c r="O255" s="38">
        <f>IF('2015 Hourly Load - RC2016'!O235="",0,$P$19+$Q$19*(WLEF!O234))</f>
        <v>468.38882686565688</v>
      </c>
      <c r="P255" s="38">
        <f>IF('2015 Hourly Load - RC2016'!P235="",0,$P$19+$Q$19*(WLEF!P234))</f>
        <v>482.81298505517003</v>
      </c>
      <c r="Q255" s="38">
        <f>IF('2015 Hourly Load - RC2016'!Q235="",0,$P$19+$Q$19*(WLEF!Q234))</f>
        <v>490.36473546814995</v>
      </c>
      <c r="R255" s="38">
        <f>IF('2015 Hourly Load - RC2016'!R235="",0,$P$19+$Q$19*(WLEF!R234))</f>
        <v>490.32772656058552</v>
      </c>
      <c r="S255" s="38">
        <f>IF('2015 Hourly Load - RC2016'!S235="",0,$P$19+$Q$19*(WLEF!S234))</f>
        <v>472.72089458070155</v>
      </c>
      <c r="T255" s="38">
        <f>IF('2015 Hourly Load - RC2016'!T235="",0,$P$19+$Q$19*(WLEF!T234))</f>
        <v>446.28641363950317</v>
      </c>
      <c r="U255" s="38">
        <f>IF('2015 Hourly Load - RC2016'!U235="",0,$P$19+$Q$19*(WLEF!U234))</f>
        <v>413.20268716660956</v>
      </c>
      <c r="V255" s="38">
        <f>IF('2015 Hourly Load - RC2016'!V235="",0,$P$19+$Q$19*(WLEF!V234))</f>
        <v>399.84185087656738</v>
      </c>
      <c r="W255" s="38">
        <f>IF('2015 Hourly Load - RC2016'!W235="",0,$P$19+$Q$19*(WLEF!W234))</f>
        <v>369.67444812669544</v>
      </c>
      <c r="X255" s="38">
        <f>IF('2015 Hourly Load - RC2016'!X235="",0,$P$19+$Q$19*(WLEF!X234))</f>
        <v>325.3691637730937</v>
      </c>
      <c r="Y255" s="38">
        <f>IF('2015 Hourly Load - RC2016'!Y235="",0,$P$19+$Q$19*(WLEF!Y234))</f>
        <v>284.97669680998661</v>
      </c>
      <c r="Z255" s="25">
        <f t="shared" si="3"/>
        <v>8113.8879380036888</v>
      </c>
    </row>
    <row r="256" spans="1:26" x14ac:dyDescent="0.25">
      <c r="A256" s="37">
        <v>42230</v>
      </c>
      <c r="B256" s="38">
        <f>IF('2015 Hourly Load - RC2016'!B236="",0,$P$19+$Q$19*(WLEF!B235))</f>
        <v>251.78515175199601</v>
      </c>
      <c r="C256" s="38">
        <f>IF('2015 Hourly Load - RC2016'!C236="",0,$P$19+$Q$19*(WLEF!C235))</f>
        <v>230.63298888184647</v>
      </c>
      <c r="D256" s="38">
        <f>IF('2015 Hourly Load - RC2016'!D236="",0,$P$19+$Q$19*(WLEF!D235))</f>
        <v>216.54071567189652</v>
      </c>
      <c r="E256" s="38">
        <f>IF('2015 Hourly Load - RC2016'!E236="",0,$P$19+$Q$19*(WLEF!E235))</f>
        <v>207.72752136243406</v>
      </c>
      <c r="F256" s="38">
        <f>IF('2015 Hourly Load - RC2016'!F236="",0,$P$19+$Q$19*(WLEF!F235))</f>
        <v>203.87723539638046</v>
      </c>
      <c r="G256" s="38">
        <f>IF('2015 Hourly Load - RC2016'!G236="",0,$P$19+$Q$19*(WLEF!G235))</f>
        <v>208.81798871897757</v>
      </c>
      <c r="H256" s="38">
        <f>IF('2015 Hourly Load - RC2016'!H236="",0,$P$19+$Q$19*(WLEF!H235))</f>
        <v>224.81989471992864</v>
      </c>
      <c r="I256" s="38">
        <f>IF('2015 Hourly Load - RC2016'!I236="",0,$P$19+$Q$19*(WLEF!I235))</f>
        <v>237.54254731110854</v>
      </c>
      <c r="J256" s="38">
        <f>IF('2015 Hourly Load - RC2016'!J236="",0,$P$19+$Q$19*(WLEF!J235))</f>
        <v>270.35305368918904</v>
      </c>
      <c r="K256" s="38">
        <f>IF('2015 Hourly Load - RC2016'!K236="",0,$P$19+$Q$19*(WLEF!K235))</f>
        <v>317.1547547166254</v>
      </c>
      <c r="L256" s="38">
        <f>IF('2015 Hourly Load - RC2016'!L236="",0,$P$19+$Q$19*(WLEF!L235))</f>
        <v>363.9567794933721</v>
      </c>
      <c r="M256" s="38">
        <f>IF('2015 Hourly Load - RC2016'!M236="",0,$P$19+$Q$19*(WLEF!M235))</f>
        <v>403.44350324336233</v>
      </c>
      <c r="N256" s="38">
        <f>IF('2015 Hourly Load - RC2016'!N236="",0,$P$19+$Q$19*(WLEF!N235))</f>
        <v>439.25975525242796</v>
      </c>
      <c r="O256" s="38">
        <f>IF('2015 Hourly Load - RC2016'!O236="",0,$P$19+$Q$19*(WLEF!O235))</f>
        <v>458.90774863238585</v>
      </c>
      <c r="P256" s="38">
        <f>IF('2015 Hourly Load - RC2016'!P236="",0,$P$19+$Q$19*(WLEF!P235))</f>
        <v>461.68617192376786</v>
      </c>
      <c r="Q256" s="38">
        <f>IF('2015 Hourly Load - RC2016'!Q236="",0,$P$19+$Q$19*(WLEF!Q235))</f>
        <v>436.53032462546651</v>
      </c>
      <c r="R256" s="38">
        <f>IF('2015 Hourly Load - RC2016'!R236="",0,$P$19+$Q$19*(WLEF!R235))</f>
        <v>400.6913187432379</v>
      </c>
      <c r="S256" s="38">
        <f>IF('2015 Hourly Load - RC2016'!S236="",0,$P$19+$Q$19*(WLEF!S235))</f>
        <v>374.41517134429881</v>
      </c>
      <c r="T256" s="38">
        <f>IF('2015 Hourly Load - RC2016'!T236="",0,$P$19+$Q$19*(WLEF!T235))</f>
        <v>353.23629580112913</v>
      </c>
      <c r="U256" s="38">
        <f>IF('2015 Hourly Load - RC2016'!U236="",0,$P$19+$Q$19*(WLEF!U235))</f>
        <v>335.82097244180017</v>
      </c>
      <c r="V256" s="38">
        <f>IF('2015 Hourly Load - RC2016'!V236="",0,$P$19+$Q$19*(WLEF!V235))</f>
        <v>332.33192780145498</v>
      </c>
      <c r="W256" s="38">
        <f>IF('2015 Hourly Load - RC2016'!W236="",0,$P$19+$Q$19*(WLEF!W235))</f>
        <v>309.57841696936225</v>
      </c>
      <c r="X256" s="38">
        <f>IF('2015 Hourly Load - RC2016'!X236="",0,$P$19+$Q$19*(WLEF!X235))</f>
        <v>280.25619031097654</v>
      </c>
      <c r="Y256" s="38">
        <f>IF('2015 Hourly Load - RC2016'!Y236="",0,$P$19+$Q$19*(WLEF!Y235))</f>
        <v>246.10702498716262</v>
      </c>
      <c r="Z256" s="25">
        <f t="shared" si="3"/>
        <v>7565.4734537905888</v>
      </c>
    </row>
    <row r="257" spans="1:26" x14ac:dyDescent="0.25">
      <c r="A257" s="37">
        <v>42231</v>
      </c>
      <c r="B257" s="38">
        <f>IF('2015 Hourly Load - RC2016'!B237="",0,$P$19+$Q$19*(WLEF!B236))</f>
        <v>219.14427072178466</v>
      </c>
      <c r="C257" s="38">
        <f>IF('2015 Hourly Load - RC2016'!C237="",0,$P$19+$Q$19*(WLEF!C236))</f>
        <v>202.16515929919092</v>
      </c>
      <c r="D257" s="38">
        <f>IF('2015 Hourly Load - RC2016'!D237="",0,$P$19+$Q$19*(WLEF!D236))</f>
        <v>189.7394057938352</v>
      </c>
      <c r="E257" s="38">
        <f>IF('2015 Hourly Load - RC2016'!E237="",0,$P$19+$Q$19*(WLEF!E236))</f>
        <v>184.26177546719904</v>
      </c>
      <c r="F257" s="38">
        <f>IF('2015 Hourly Load - RC2016'!F237="",0,$P$19+$Q$19*(WLEF!F236))</f>
        <v>182.84116265458903</v>
      </c>
      <c r="G257" s="38">
        <f>IF('2015 Hourly Load - RC2016'!G237="",0,$P$19+$Q$19*(WLEF!G236))</f>
        <v>190.15789790756492</v>
      </c>
      <c r="H257" s="38">
        <f>IF('2015 Hourly Load - RC2016'!H237="",0,$P$19+$Q$19*(WLEF!H236))</f>
        <v>207.21478548896562</v>
      </c>
      <c r="I257" s="38">
        <f>IF('2015 Hourly Load - RC2016'!I237="",0,$P$19+$Q$19*(WLEF!I236))</f>
        <v>222.42297560293161</v>
      </c>
      <c r="J257" s="38">
        <f>IF('2015 Hourly Load - RC2016'!J237="",0,$P$19+$Q$19*(WLEF!J236))</f>
        <v>254.56421583216843</v>
      </c>
      <c r="K257" s="38">
        <f>IF('2015 Hourly Load - RC2016'!K237="",0,$P$19+$Q$19*(WLEF!K236))</f>
        <v>292.93222048527758</v>
      </c>
      <c r="L257" s="38">
        <f>IF('2015 Hourly Load - RC2016'!L237="",0,$P$19+$Q$19*(WLEF!L236))</f>
        <v>333.05682012066649</v>
      </c>
      <c r="M257" s="38">
        <f>IF('2015 Hourly Load - RC2016'!M237="",0,$P$19+$Q$19*(WLEF!M236))</f>
        <v>363.98753148421281</v>
      </c>
      <c r="N257" s="38">
        <f>IF('2015 Hourly Load - RC2016'!N237="",0,$P$19+$Q$19*(WLEF!N236))</f>
        <v>388.5170832254268</v>
      </c>
      <c r="O257" s="38">
        <f>IF('2015 Hourly Load - RC2016'!O237="",0,$P$19+$Q$19*(WLEF!O236))</f>
        <v>383.28132215041188</v>
      </c>
      <c r="P257" s="38">
        <f>IF('2015 Hourly Load - RC2016'!P237="",0,$P$19+$Q$19*(WLEF!P236))</f>
        <v>340.9524619157429</v>
      </c>
      <c r="Q257" s="38">
        <f>IF('2015 Hourly Load - RC2016'!Q237="",0,$P$19+$Q$19*(WLEF!Q236))</f>
        <v>315.50081762123864</v>
      </c>
      <c r="R257" s="38">
        <f>IF('2015 Hourly Load - RC2016'!R237="",0,$P$19+$Q$19*(WLEF!R236))</f>
        <v>299.1746431368058</v>
      </c>
      <c r="S257" s="38">
        <f>IF('2015 Hourly Load - RC2016'!S237="",0,$P$19+$Q$19*(WLEF!S236))</f>
        <v>288.22469079800317</v>
      </c>
      <c r="T257" s="38">
        <f>IF('2015 Hourly Load - RC2016'!T237="",0,$P$19+$Q$19*(WLEF!T236))</f>
        <v>274.90392896922845</v>
      </c>
      <c r="U257" s="38">
        <f>IF('2015 Hourly Load - RC2016'!U237="",0,$P$19+$Q$19*(WLEF!U236))</f>
        <v>262.54440484351949</v>
      </c>
      <c r="V257" s="38">
        <f>IF('2015 Hourly Load - RC2016'!V237="",0,$P$19+$Q$19*(WLEF!V236))</f>
        <v>264.19670138540602</v>
      </c>
      <c r="W257" s="38">
        <f>IF('2015 Hourly Load - RC2016'!W237="",0,$P$19+$Q$19*(WLEF!W236))</f>
        <v>251.594324179213</v>
      </c>
      <c r="X257" s="38">
        <f>IF('2015 Hourly Load - RC2016'!X237="",0,$P$19+$Q$19*(WLEF!X236))</f>
        <v>234.58792387692483</v>
      </c>
      <c r="Y257" s="38">
        <f>IF('2015 Hourly Load - RC2016'!Y237="",0,$P$19+$Q$19*(WLEF!Y236))</f>
        <v>214.08835993723659</v>
      </c>
      <c r="Z257" s="25">
        <f t="shared" si="3"/>
        <v>6360.0548828975434</v>
      </c>
    </row>
    <row r="258" spans="1:26" x14ac:dyDescent="0.25">
      <c r="A258" s="37">
        <v>42232</v>
      </c>
      <c r="B258" s="38">
        <f>IF('2015 Hourly Load - RC2016'!B238="",0,$P$19+$Q$19*(WLEF!B237))</f>
        <v>194.40688366551936</v>
      </c>
      <c r="C258" s="38">
        <f>IF('2015 Hourly Load - RC2016'!C238="",0,$P$19+$Q$19*(WLEF!C237))</f>
        <v>182.19871737477871</v>
      </c>
      <c r="D258" s="38">
        <f>IF('2015 Hourly Load - RC2016'!D238="",0,$P$19+$Q$19*(WLEF!D237))</f>
        <v>174.27996944045043</v>
      </c>
      <c r="E258" s="38">
        <f>IF('2015 Hourly Load - RC2016'!E238="",0,$P$19+$Q$19*(WLEF!E237))</f>
        <v>169.16495259981227</v>
      </c>
      <c r="F258" s="38">
        <f>IF('2015 Hourly Load - RC2016'!F238="",0,$P$19+$Q$19*(WLEF!F237))</f>
        <v>166.60324256765313</v>
      </c>
      <c r="G258" s="38">
        <f>IF('2015 Hourly Load - RC2016'!G238="",0,$P$19+$Q$19*(WLEF!G237))</f>
        <v>167.53188727019872</v>
      </c>
      <c r="H258" s="38">
        <f>IF('2015 Hourly Load - RC2016'!H238="",0,$P$19+$Q$19*(WLEF!H237))</f>
        <v>172.28601253503098</v>
      </c>
      <c r="I258" s="38">
        <f>IF('2015 Hourly Load - RC2016'!I238="",0,$P$19+$Q$19*(WLEF!I237))</f>
        <v>180.32001438512043</v>
      </c>
      <c r="J258" s="38">
        <f>IF('2015 Hourly Load - RC2016'!J238="",0,$P$19+$Q$19*(WLEF!J237))</f>
        <v>210.92988431099354</v>
      </c>
      <c r="K258" s="38">
        <f>IF('2015 Hourly Load - RC2016'!K238="",0,$P$19+$Q$19*(WLEF!K237))</f>
        <v>260.43458258905594</v>
      </c>
      <c r="L258" s="38">
        <f>IF('2015 Hourly Load - RC2016'!L238="",0,$P$19+$Q$19*(WLEF!L237))</f>
        <v>307.20878002222935</v>
      </c>
      <c r="M258" s="38">
        <f>IF('2015 Hourly Load - RC2016'!M238="",0,$P$19+$Q$19*(WLEF!M237))</f>
        <v>344.56023364774097</v>
      </c>
      <c r="N258" s="38">
        <f>IF('2015 Hourly Load - RC2016'!N238="",0,$P$19+$Q$19*(WLEF!N237))</f>
        <v>381.75743917889696</v>
      </c>
      <c r="O258" s="38">
        <f>IF('2015 Hourly Load - RC2016'!O238="",0,$P$19+$Q$19*(WLEF!O237))</f>
        <v>388.58121242820016</v>
      </c>
      <c r="P258" s="38">
        <f>IF('2015 Hourly Load - RC2016'!P238="",0,$P$19+$Q$19*(WLEF!P237))</f>
        <v>408.08985018207926</v>
      </c>
      <c r="Q258" s="38">
        <f>IF('2015 Hourly Load - RC2016'!Q238="",0,$P$19+$Q$19*(WLEF!Q237))</f>
        <v>393.28076748220263</v>
      </c>
      <c r="R258" s="38">
        <f>IF('2015 Hourly Load - RC2016'!R238="",0,$P$19+$Q$19*(WLEF!R237))</f>
        <v>367.25675537519282</v>
      </c>
      <c r="S258" s="38">
        <f>IF('2015 Hourly Load - RC2016'!S238="",0,$P$19+$Q$19*(WLEF!S237))</f>
        <v>341.33570812981077</v>
      </c>
      <c r="T258" s="38">
        <f>IF('2015 Hourly Load - RC2016'!T238="",0,$P$19+$Q$19*(WLEF!T237))</f>
        <v>317.80109169799033</v>
      </c>
      <c r="U258" s="38">
        <f>IF('2015 Hourly Load - RC2016'!U238="",0,$P$19+$Q$19*(WLEF!U237))</f>
        <v>298.58133646022435</v>
      </c>
      <c r="V258" s="38">
        <f>IF('2015 Hourly Load - RC2016'!V238="",0,$P$19+$Q$19*(WLEF!V237))</f>
        <v>293.41122184835183</v>
      </c>
      <c r="W258" s="38">
        <f>IF('2015 Hourly Load - RC2016'!W238="",0,$P$19+$Q$19*(WLEF!W237))</f>
        <v>278.66079396847982</v>
      </c>
      <c r="X258" s="38">
        <f>IF('2015 Hourly Load - RC2016'!X238="",0,$P$19+$Q$19*(WLEF!X237))</f>
        <v>257.75405572126408</v>
      </c>
      <c r="Y258" s="38">
        <f>IF('2015 Hourly Load - RC2016'!Y238="",0,$P$19+$Q$19*(WLEF!Y237))</f>
        <v>231.16923851675557</v>
      </c>
      <c r="Z258" s="25">
        <f t="shared" si="3"/>
        <v>6487.6046313980323</v>
      </c>
    </row>
    <row r="259" spans="1:26" x14ac:dyDescent="0.25">
      <c r="A259" s="37">
        <v>42233</v>
      </c>
      <c r="B259" s="38">
        <f>IF('2015 Hourly Load - RC2016'!B239="",0,$P$19+$Q$19*(WLEF!B238))</f>
        <v>208.81798871897757</v>
      </c>
      <c r="C259" s="38">
        <f>IF('2015 Hourly Load - RC2016'!C239="",0,$P$19+$Q$19*(WLEF!C238))</f>
        <v>193.3804280897196</v>
      </c>
      <c r="D259" s="38">
        <f>IF('2015 Hourly Load - RC2016'!D239="",0,$P$19+$Q$19*(WLEF!D238))</f>
        <v>182.47379944749099</v>
      </c>
      <c r="E259" s="38">
        <f>IF('2015 Hourly Load - RC2016'!E239="",0,$P$19+$Q$19*(WLEF!E238))</f>
        <v>175.16138951885068</v>
      </c>
      <c r="F259" s="38">
        <f>IF('2015 Hourly Load - RC2016'!F239="",0,$P$19+$Q$19*(WLEF!F238))</f>
        <v>172.16428698797768</v>
      </c>
      <c r="G259" s="38">
        <f>IF('2015 Hourly Load - RC2016'!G239="",0,$P$19+$Q$19*(WLEF!G238))</f>
        <v>172.30340860872599</v>
      </c>
      <c r="H259" s="38">
        <f>IF('2015 Hourly Load - RC2016'!H239="",0,$P$19+$Q$19*(WLEF!H238))</f>
        <v>175.55054289973955</v>
      </c>
      <c r="I259" s="38">
        <f>IF('2015 Hourly Load - RC2016'!I239="",0,$P$19+$Q$19*(WLEF!I238))</f>
        <v>181.90571250669552</v>
      </c>
      <c r="J259" s="38">
        <f>IF('2015 Hourly Load - RC2016'!J239="",0,$P$19+$Q$19*(WLEF!J238))</f>
        <v>210.97146848407101</v>
      </c>
      <c r="K259" s="38">
        <f>IF('2015 Hourly Load - RC2016'!K239="",0,$P$19+$Q$19*(WLEF!K238))</f>
        <v>257.97260915143755</v>
      </c>
      <c r="L259" s="38">
        <f>IF('2015 Hourly Load - RC2016'!L239="",0,$P$19+$Q$19*(WLEF!L238))</f>
        <v>306.38508125869777</v>
      </c>
      <c r="M259" s="38">
        <f>IF('2015 Hourly Load - RC2016'!M239="",0,$P$19+$Q$19*(WLEF!M238))</f>
        <v>349.17988888165718</v>
      </c>
      <c r="N259" s="38">
        <f>IF('2015 Hourly Load - RC2016'!N239="",0,$P$19+$Q$19*(WLEF!N238))</f>
        <v>387.10793835147126</v>
      </c>
      <c r="O259" s="38">
        <f>IF('2015 Hourly Load - RC2016'!O239="",0,$P$19+$Q$19*(WLEF!O238))</f>
        <v>420.54205299961723</v>
      </c>
      <c r="P259" s="38">
        <f>IF('2015 Hourly Load - RC2016'!P239="",0,$P$19+$Q$19*(WLEF!P238))</f>
        <v>426.22678223743293</v>
      </c>
      <c r="Q259" s="38">
        <f>IF('2015 Hourly Load - RC2016'!Q239="",0,$P$19+$Q$19*(WLEF!Q238))</f>
        <v>419.80113005716993</v>
      </c>
      <c r="R259" s="38">
        <f>IF('2015 Hourly Load - RC2016'!R239="",0,$P$19+$Q$19*(WLEF!R238))</f>
        <v>423.07402841894987</v>
      </c>
      <c r="S259" s="38">
        <f>IF('2015 Hourly Load - RC2016'!S239="",0,$P$19+$Q$19*(WLEF!S238))</f>
        <v>421.82374129274302</v>
      </c>
      <c r="T259" s="38">
        <f>IF('2015 Hourly Load - RC2016'!T239="",0,$P$19+$Q$19*(WLEF!T238))</f>
        <v>406.96640317104658</v>
      </c>
      <c r="U259" s="38">
        <f>IF('2015 Hourly Load - RC2016'!U239="",0,$P$19+$Q$19*(WLEF!U238))</f>
        <v>383.21774986355075</v>
      </c>
      <c r="V259" s="38">
        <f>IF('2015 Hourly Load - RC2016'!V239="",0,$P$19+$Q$19*(WLEF!V238))</f>
        <v>375.888897495842</v>
      </c>
      <c r="W259" s="38">
        <f>IF('2015 Hourly Load - RC2016'!W239="",0,$P$19+$Q$19*(WLEF!W238))</f>
        <v>350.10865603860515</v>
      </c>
      <c r="X259" s="38">
        <f>IF('2015 Hourly Load - RC2016'!X239="",0,$P$19+$Q$19*(WLEF!X238))</f>
        <v>308.86070668472235</v>
      </c>
      <c r="Y259" s="38">
        <f>IF('2015 Hourly Load - RC2016'!Y239="",0,$P$19+$Q$19*(WLEF!Y238))</f>
        <v>264.91420953640915</v>
      </c>
      <c r="Z259" s="25">
        <f t="shared" si="3"/>
        <v>7174.7989007016013</v>
      </c>
    </row>
    <row r="260" spans="1:26" x14ac:dyDescent="0.25">
      <c r="A260" s="37">
        <v>42234</v>
      </c>
      <c r="B260" s="38">
        <f>IF('2015 Hourly Load - RC2016'!B240="",0,$P$19+$Q$19*(WLEF!B239))</f>
        <v>234.90475199736977</v>
      </c>
      <c r="C260" s="38">
        <f>IF('2015 Hourly Load - RC2016'!C240="",0,$P$19+$Q$19*(WLEF!C239))</f>
        <v>212.97539955218178</v>
      </c>
      <c r="D260" s="38">
        <f>IF('2015 Hourly Load - RC2016'!D240="",0,$P$19+$Q$19*(WLEF!D239))</f>
        <v>199.15359540663582</v>
      </c>
      <c r="E260" s="38">
        <f>IF('2015 Hourly Load - RC2016'!E240="",0,$P$19+$Q$19*(WLEF!E239))</f>
        <v>191.20768020828672</v>
      </c>
      <c r="F260" s="38">
        <f>IF('2015 Hourly Load - RC2016'!F240="",0,$P$19+$Q$19*(WLEF!F239))</f>
        <v>189.51147956950803</v>
      </c>
      <c r="G260" s="38">
        <f>IF('2015 Hourly Load - RC2016'!G240="",0,$P$19+$Q$19*(WLEF!G239))</f>
        <v>200.46520283292051</v>
      </c>
      <c r="H260" s="38">
        <f>IF('2015 Hourly Load - RC2016'!H240="",0,$P$19+$Q$19*(WLEF!H239))</f>
        <v>220.41232380107999</v>
      </c>
      <c r="I260" s="38">
        <f>IF('2015 Hourly Load - RC2016'!I240="",0,$P$19+$Q$19*(WLEF!I239))</f>
        <v>229.76364398173979</v>
      </c>
      <c r="J260" s="38">
        <f>IF('2015 Hourly Load - RC2016'!J240="",0,$P$19+$Q$19*(WLEF!J239))</f>
        <v>253.41152067100347</v>
      </c>
      <c r="K260" s="38">
        <f>IF('2015 Hourly Load - RC2016'!K240="",0,$P$19+$Q$19*(WLEF!K239))</f>
        <v>298.55438726568724</v>
      </c>
      <c r="L260" s="38">
        <f>IF('2015 Hourly Load - RC2016'!L240="",0,$P$19+$Q$19*(WLEF!L239))</f>
        <v>346.01628442890421</v>
      </c>
      <c r="M260" s="38">
        <f>IF('2015 Hourly Load - RC2016'!M240="",0,$P$19+$Q$19*(WLEF!M239))</f>
        <v>392.63487922073693</v>
      </c>
      <c r="N260" s="38">
        <f>IF('2015 Hourly Load - RC2016'!N240="",0,$P$19+$Q$19*(WLEF!N239))</f>
        <v>429.73547409952749</v>
      </c>
      <c r="O260" s="38">
        <f>IF('2015 Hourly Load - RC2016'!O240="",0,$P$19+$Q$19*(WLEF!O239))</f>
        <v>460.93713092542674</v>
      </c>
      <c r="P260" s="38">
        <f>IF('2015 Hourly Load - RC2016'!P240="",0,$P$19+$Q$19*(WLEF!P239))</f>
        <v>475.40437712872586</v>
      </c>
      <c r="Q260" s="38">
        <f>IF('2015 Hourly Load - RC2016'!Q240="",0,$P$19+$Q$19*(WLEF!Q239))</f>
        <v>487.33557588444921</v>
      </c>
      <c r="R260" s="38">
        <f>IF('2015 Hourly Load - RC2016'!R240="",0,$P$19+$Q$19*(WLEF!R239))</f>
        <v>489.25519793525984</v>
      </c>
      <c r="S260" s="38">
        <f>IF('2015 Hourly Load - RC2016'!S240="",0,$P$19+$Q$19*(WLEF!S239))</f>
        <v>481.42089321483712</v>
      </c>
      <c r="T260" s="38">
        <f>IF('2015 Hourly Load - RC2016'!T240="",0,$P$19+$Q$19*(WLEF!T239))</f>
        <v>464.68973350500124</v>
      </c>
      <c r="U260" s="38">
        <f>IF('2015 Hourly Load - RC2016'!U240="",0,$P$19+$Q$19*(WLEF!U239))</f>
        <v>435.56544432329474</v>
      </c>
      <c r="V260" s="38">
        <f>IF('2015 Hourly Load - RC2016'!V240="",0,$P$19+$Q$19*(WLEF!V239))</f>
        <v>424.32661198456526</v>
      </c>
      <c r="W260" s="38">
        <f>IF('2015 Hourly Load - RC2016'!W240="",0,$P$19+$Q$19*(WLEF!W239))</f>
        <v>384.23571163296174</v>
      </c>
      <c r="X260" s="38">
        <f>IF('2015 Hourly Load - RC2016'!X240="",0,$P$19+$Q$19*(WLEF!X239))</f>
        <v>331.05866370022892</v>
      </c>
      <c r="Y260" s="38">
        <f>IF('2015 Hourly Load - RC2016'!Y240="",0,$P$19+$Q$19*(WLEF!Y239))</f>
        <v>288.54038160221779</v>
      </c>
      <c r="Z260" s="25">
        <f t="shared" si="3"/>
        <v>8121.5163448725498</v>
      </c>
    </row>
    <row r="261" spans="1:26" x14ac:dyDescent="0.25">
      <c r="A261" s="37">
        <v>42235</v>
      </c>
      <c r="B261" s="38">
        <f>IF('2015 Hourly Load - RC2016'!B241="",0,$P$19+$Q$19*(WLEF!B240))</f>
        <v>251.07010191505691</v>
      </c>
      <c r="C261" s="38">
        <f>IF('2015 Hourly Load - RC2016'!C241="",0,$P$19+$Q$19*(WLEF!C240))</f>
        <v>228.01048191637017</v>
      </c>
      <c r="D261" s="38">
        <f>IF('2015 Hourly Load - RC2016'!D241="",0,$P$19+$Q$19*(WLEF!D240))</f>
        <v>212.45205375960421</v>
      </c>
      <c r="E261" s="38">
        <f>IF('2015 Hourly Load - RC2016'!E241="",0,$P$19+$Q$19*(WLEF!E240))</f>
        <v>202.96933245664655</v>
      </c>
      <c r="F261" s="38">
        <f>IF('2015 Hourly Load - RC2016'!F241="",0,$P$19+$Q$19*(WLEF!F240))</f>
        <v>200.16646860851841</v>
      </c>
      <c r="G261" s="38">
        <f>IF('2015 Hourly Load - RC2016'!G241="",0,$P$19+$Q$19*(WLEF!G240))</f>
        <v>209.49933927213135</v>
      </c>
      <c r="H261" s="38">
        <f>IF('2015 Hourly Load - RC2016'!H241="",0,$P$19+$Q$19*(WLEF!H240))</f>
        <v>230.69996724629675</v>
      </c>
      <c r="I261" s="38">
        <f>IF('2015 Hourly Load - RC2016'!I241="",0,$P$19+$Q$19*(WLEF!I240))</f>
        <v>239.42081332307077</v>
      </c>
      <c r="J261" s="38">
        <f>IF('2015 Hourly Load - RC2016'!J241="",0,$P$19+$Q$19*(WLEF!J240))</f>
        <v>265.16195324442879</v>
      </c>
      <c r="K261" s="38">
        <f>IF('2015 Hourly Load - RC2016'!K241="",0,$P$19+$Q$19*(WLEF!K240))</f>
        <v>309.91005033029046</v>
      </c>
      <c r="L261" s="38">
        <f>IF('2015 Hourly Load - RC2016'!L241="",0,$P$19+$Q$19*(WLEF!L240))</f>
        <v>353.68889482083296</v>
      </c>
      <c r="M261" s="38">
        <f>IF('2015 Hourly Load - RC2016'!M241="",0,$P$19+$Q$19*(WLEF!M240))</f>
        <v>400.03778127526806</v>
      </c>
      <c r="N261" s="38">
        <f>IF('2015 Hourly Load - RC2016'!N241="",0,$P$19+$Q$19*(WLEF!N240))</f>
        <v>439.22514007681121</v>
      </c>
      <c r="O261" s="38">
        <f>IF('2015 Hourly Load - RC2016'!O241="",0,$P$19+$Q$19*(WLEF!O240))</f>
        <v>466.9142401783821</v>
      </c>
      <c r="P261" s="38">
        <f>IF('2015 Hourly Load - RC2016'!P241="",0,$P$19+$Q$19*(WLEF!P240))</f>
        <v>483.58333815189559</v>
      </c>
      <c r="Q261" s="38">
        <f>IF('2015 Hourly Load - RC2016'!Q241="",0,$P$19+$Q$19*(WLEF!Q240))</f>
        <v>503.98503250731477</v>
      </c>
      <c r="R261" s="38">
        <f>IF('2015 Hourly Load - RC2016'!R241="",0,$P$19+$Q$19*(WLEF!R240))</f>
        <v>514.58495396932688</v>
      </c>
      <c r="S261" s="38">
        <f>IF('2015 Hourly Load - RC2016'!S241="",0,$P$19+$Q$19*(WLEF!S240))</f>
        <v>503.75933059172104</v>
      </c>
      <c r="T261" s="38">
        <f>IF('2015 Hourly Load - RC2016'!T241="",0,$P$19+$Q$19*(WLEF!T240))</f>
        <v>483.73015594795959</v>
      </c>
      <c r="U261" s="38">
        <f>IF('2015 Hourly Load - RC2016'!U241="",0,$P$19+$Q$19*(WLEF!U240))</f>
        <v>449.86053557271413</v>
      </c>
      <c r="V261" s="38">
        <f>IF('2015 Hourly Load - RC2016'!V241="",0,$P$19+$Q$19*(WLEF!V240))</f>
        <v>436.53032462546651</v>
      </c>
      <c r="W261" s="38">
        <f>IF('2015 Hourly Load - RC2016'!W241="",0,$P$19+$Q$19*(WLEF!W240))</f>
        <v>398.17888067218416</v>
      </c>
      <c r="X261" s="38">
        <f>IF('2015 Hourly Load - RC2016'!X241="",0,$P$19+$Q$19*(WLEF!X240))</f>
        <v>344.20426373243566</v>
      </c>
      <c r="Y261" s="38">
        <f>IF('2015 Hourly Load - RC2016'!Y241="",0,$P$19+$Q$19*(WLEF!Y240))</f>
        <v>298.39272732507328</v>
      </c>
      <c r="Z261" s="25">
        <f t="shared" si="3"/>
        <v>8426.0361615197999</v>
      </c>
    </row>
    <row r="262" spans="1:26" x14ac:dyDescent="0.25">
      <c r="A262" s="37">
        <v>42236</v>
      </c>
      <c r="B262" s="38">
        <f>IF('2015 Hourly Load - RC2016'!B242="",0,$P$19+$Q$19*(WLEF!B241))</f>
        <v>260.65479670222038</v>
      </c>
      <c r="C262" s="38">
        <f>IF('2015 Hourly Load - RC2016'!C242="",0,$P$19+$Q$19*(WLEF!C241))</f>
        <v>236.60764401438178</v>
      </c>
      <c r="D262" s="38">
        <f>IF('2015 Hourly Load - RC2016'!D242="",0,$P$19+$Q$19*(WLEF!D241))</f>
        <v>220.9082314202397</v>
      </c>
      <c r="E262" s="38">
        <f>IF('2015 Hourly Load - RC2016'!E242="",0,$P$19+$Q$19*(WLEF!E241))</f>
        <v>209.6441030214051</v>
      </c>
      <c r="F262" s="38">
        <f>IF('2015 Hourly Load - RC2016'!F242="",0,$P$19+$Q$19*(WLEF!F241))</f>
        <v>206.09045697398156</v>
      </c>
      <c r="G262" s="38">
        <f>IF('2015 Hourly Load - RC2016'!G242="",0,$P$19+$Q$19*(WLEF!G241))</f>
        <v>214.48849311662804</v>
      </c>
      <c r="H262" s="38">
        <f>IF('2015 Hourly Load - RC2016'!H242="",0,$P$19+$Q$19*(WLEF!H241))</f>
        <v>234.90475199736977</v>
      </c>
      <c r="I262" s="38">
        <f>IF('2015 Hourly Load - RC2016'!I242="",0,$P$19+$Q$19*(WLEF!I241))</f>
        <v>211.95062814377894</v>
      </c>
      <c r="J262" s="38">
        <f>IF('2015 Hourly Load - RC2016'!J242="",0,$P$19+$Q$19*(WLEF!J241))</f>
        <v>267.72347540134047</v>
      </c>
      <c r="K262" s="38">
        <f>IF('2015 Hourly Load - RC2016'!K242="",0,$P$19+$Q$19*(WLEF!K241))</f>
        <v>313.07261475935218</v>
      </c>
      <c r="L262" s="38">
        <f>IF('2015 Hourly Load - RC2016'!L242="",0,$P$19+$Q$19*(WLEF!L241))</f>
        <v>356.65516316544438</v>
      </c>
      <c r="M262" s="38">
        <f>IF('2015 Hourly Load - RC2016'!M242="",0,$P$19+$Q$19*(WLEF!M241))</f>
        <v>406.07563546035601</v>
      </c>
      <c r="N262" s="38">
        <f>IF('2015 Hourly Load - RC2016'!N242="",0,$P$19+$Q$19*(WLEF!N241))</f>
        <v>439.64063289641172</v>
      </c>
      <c r="O262" s="38">
        <f>IF('2015 Hourly Load - RC2016'!O242="",0,$P$19+$Q$19*(WLEF!O241))</f>
        <v>473.40902038496711</v>
      </c>
      <c r="P262" s="38">
        <f>IF('2015 Hourly Load - RC2016'!P242="",0,$P$19+$Q$19*(WLEF!P241))</f>
        <v>487.51995782653239</v>
      </c>
      <c r="Q262" s="38">
        <f>IF('2015 Hourly Load - RC2016'!Q242="",0,$P$19+$Q$19*(WLEF!Q241))</f>
        <v>490.32772656058552</v>
      </c>
      <c r="R262" s="38">
        <f>IF('2015 Hourly Load - RC2016'!R242="",0,$P$19+$Q$19*(WLEF!R241))</f>
        <v>489.21823935142248</v>
      </c>
      <c r="S262" s="38">
        <f>IF('2015 Hourly Load - RC2016'!S242="",0,$P$19+$Q$19*(WLEF!S241))</f>
        <v>478.31577248141679</v>
      </c>
      <c r="T262" s="38">
        <f>IF('2015 Hourly Load - RC2016'!T242="",0,$P$19+$Q$19*(WLEF!T241))</f>
        <v>455.18367960602018</v>
      </c>
      <c r="U262" s="38">
        <f>IF('2015 Hourly Load - RC2016'!U242="",0,$P$19+$Q$19*(WLEF!U241))</f>
        <v>427.48513793453526</v>
      </c>
      <c r="V262" s="38">
        <f>IF('2015 Hourly Load - RC2016'!V242="",0,$P$19+$Q$19*(WLEF!V241))</f>
        <v>415.33920448078891</v>
      </c>
      <c r="W262" s="38">
        <f>IF('2015 Hourly Load - RC2016'!W242="",0,$P$19+$Q$19*(WLEF!W241))</f>
        <v>382.51889755687529</v>
      </c>
      <c r="X262" s="38">
        <f>IF('2015 Hourly Load - RC2016'!X242="",0,$P$19+$Q$19*(WLEF!X241))</f>
        <v>334.74260794160017</v>
      </c>
      <c r="Y262" s="38">
        <f>IF('2015 Hourly Load - RC2016'!Y242="",0,$P$19+$Q$19*(WLEF!Y241))</f>
        <v>289.72637345735211</v>
      </c>
      <c r="Z262" s="25">
        <f t="shared" si="3"/>
        <v>8302.2032446550056</v>
      </c>
    </row>
    <row r="263" spans="1:26" x14ac:dyDescent="0.25">
      <c r="A263" s="37">
        <v>42237</v>
      </c>
      <c r="B263" s="38">
        <f>IF('2015 Hourly Load - RC2016'!B243="",0,$P$19+$Q$19*(WLEF!B242))</f>
        <v>257.51137793509571</v>
      </c>
      <c r="C263" s="38">
        <f>IF('2015 Hourly Load - RC2016'!C243="",0,$P$19+$Q$19*(WLEF!C242))</f>
        <v>233.97782668883002</v>
      </c>
      <c r="D263" s="38">
        <f>IF('2015 Hourly Load - RC2016'!D243="",0,$P$19+$Q$19*(WLEF!D242))</f>
        <v>218.33065012331366</v>
      </c>
      <c r="E263" s="38">
        <f>IF('2015 Hourly Load - RC2016'!E243="",0,$P$19+$Q$19*(WLEF!E242))</f>
        <v>208.71491314515038</v>
      </c>
      <c r="F263" s="38">
        <f>IF('2015 Hourly Load - RC2016'!F243="",0,$P$19+$Q$19*(WLEF!F242))</f>
        <v>204.91029847753532</v>
      </c>
      <c r="G263" s="38">
        <f>IF('2015 Hourly Load - RC2016'!G243="",0,$P$19+$Q$19*(WLEF!G242))</f>
        <v>213.81493351514257</v>
      </c>
      <c r="H263" s="38">
        <f>IF('2015 Hourly Load - RC2016'!H243="",0,$P$19+$Q$19*(WLEF!H242))</f>
        <v>235.4259690962952</v>
      </c>
      <c r="I263" s="38">
        <f>IF('2015 Hourly Load - RC2016'!I243="",0,$P$19+$Q$19*(WLEF!I242))</f>
        <v>245.5679446426098</v>
      </c>
      <c r="J263" s="38">
        <f>IF('2015 Hourly Load - RC2016'!J243="",0,$P$19+$Q$19*(WLEF!J242))</f>
        <v>272.26790505067999</v>
      </c>
      <c r="K263" s="38">
        <f>IF('2015 Hourly Load - RC2016'!K243="",0,$P$19+$Q$19*(WLEF!K242))</f>
        <v>313.99216260951374</v>
      </c>
      <c r="L263" s="38">
        <f>IF('2015 Hourly Load - RC2016'!L243="",0,$P$19+$Q$19*(WLEF!L242))</f>
        <v>360.12599061661558</v>
      </c>
      <c r="M263" s="38">
        <f>IF('2015 Hourly Load - RC2016'!M243="",0,$P$19+$Q$19*(WLEF!M242))</f>
        <v>407.85839374830306</v>
      </c>
      <c r="N263" s="38">
        <f>IF('2015 Hourly Load - RC2016'!N243="",0,$P$19+$Q$19*(WLEF!N242))</f>
        <v>443.8088465563452</v>
      </c>
      <c r="O263" s="38">
        <f>IF('2015 Hourly Load - RC2016'!O243="",0,$P$19+$Q$19*(WLEF!O242))</f>
        <v>476.24030371918957</v>
      </c>
      <c r="P263" s="38">
        <f>IF('2015 Hourly Load - RC2016'!P243="",0,$P$19+$Q$19*(WLEF!P242))</f>
        <v>494.96684030227499</v>
      </c>
      <c r="Q263" s="38">
        <f>IF('2015 Hourly Load - RC2016'!Q243="",0,$P$19+$Q$19*(WLEF!Q242))</f>
        <v>514.35643392502107</v>
      </c>
      <c r="R263" s="38">
        <f>IF('2015 Hourly Load - RC2016'!R243="",0,$P$19+$Q$19*(WLEF!R242))</f>
        <v>515.04217522335557</v>
      </c>
      <c r="S263" s="38">
        <f>IF('2015 Hourly Load - RC2016'!S243="",0,$P$19+$Q$19*(WLEF!S242))</f>
        <v>486.81952954847299</v>
      </c>
      <c r="T263" s="38">
        <f>IF('2015 Hourly Load - RC2016'!T243="",0,$P$19+$Q$19*(WLEF!T242))</f>
        <v>458.0904183365061</v>
      </c>
      <c r="U263" s="38">
        <f>IF('2015 Hourly Load - RC2016'!U243="",0,$P$19+$Q$19*(WLEF!U242))</f>
        <v>420.13781256537379</v>
      </c>
      <c r="V263" s="38">
        <f>IF('2015 Hourly Load - RC2016'!V243="",0,$P$19+$Q$19*(WLEF!V242))</f>
        <v>411.73781715228955</v>
      </c>
      <c r="W263" s="38">
        <f>IF('2015 Hourly Load - RC2016'!W243="",0,$P$19+$Q$19*(WLEF!W242))</f>
        <v>375.79471915694836</v>
      </c>
      <c r="X263" s="38">
        <f>IF('2015 Hourly Load - RC2016'!X243="",0,$P$19+$Q$19*(WLEF!X242))</f>
        <v>330.9141800863689</v>
      </c>
      <c r="Y263" s="38">
        <f>IF('2015 Hourly Load - RC2016'!Y243="",0,$P$19+$Q$19*(WLEF!Y242))</f>
        <v>286.44033892536783</v>
      </c>
      <c r="Z263" s="25">
        <f t="shared" si="3"/>
        <v>8386.8477811466</v>
      </c>
    </row>
    <row r="264" spans="1:26" x14ac:dyDescent="0.25">
      <c r="A264" s="37">
        <v>42238</v>
      </c>
      <c r="B264" s="38">
        <f>IF('2015 Hourly Load - RC2016'!B244="",0,$P$19+$Q$19*(WLEF!B243))</f>
        <v>249.83425853722781</v>
      </c>
      <c r="C264" s="38">
        <f>IF('2015 Hourly Load - RC2016'!C244="",0,$P$19+$Q$19*(WLEF!C243))</f>
        <v>227.94411246901655</v>
      </c>
      <c r="D264" s="38">
        <f>IF('2015 Hourly Load - RC2016'!D244="",0,$P$19+$Q$19*(WLEF!D243))</f>
        <v>213.0801945200148</v>
      </c>
      <c r="E264" s="38">
        <f>IF('2015 Hourly Load - RC2016'!E244="",0,$P$19+$Q$19*(WLEF!E243))</f>
        <v>204.07945290604101</v>
      </c>
      <c r="F264" s="38">
        <f>IF('2015 Hourly Load - RC2016'!F244="",0,$P$19+$Q$19*(WLEF!F243))</f>
        <v>200.50506257961942</v>
      </c>
      <c r="G264" s="38">
        <f>IF('2015 Hourly Load - RC2016'!G244="",0,$P$19+$Q$19*(WLEF!G243))</f>
        <v>208.75613834230853</v>
      </c>
      <c r="H264" s="38">
        <f>IF('2015 Hourly Load - RC2016'!H244="",0,$P$19+$Q$19*(WLEF!H243))</f>
        <v>230.07542295490907</v>
      </c>
      <c r="I264" s="38">
        <f>IF('2015 Hourly Load - RC2016'!I244="",0,$P$19+$Q$19*(WLEF!I243))</f>
        <v>239.69662760601085</v>
      </c>
      <c r="J264" s="38">
        <f>IF('2015 Hourly Load - RC2016'!J244="",0,$P$19+$Q$19*(WLEF!J243))</f>
        <v>265.4842708447606</v>
      </c>
      <c r="K264" s="38">
        <f>IF('2015 Hourly Load - RC2016'!K244="",0,$P$19+$Q$19*(WLEF!K243))</f>
        <v>310.65710857378775</v>
      </c>
      <c r="L264" s="38">
        <f>IF('2015 Hourly Load - RC2016'!L244="",0,$P$19+$Q$19*(WLEF!L243))</f>
        <v>354.56498981018785</v>
      </c>
      <c r="M264" s="38">
        <f>IF('2015 Hourly Load - RC2016'!M244="",0,$P$19+$Q$19*(WLEF!M243))</f>
        <v>399.67862167439978</v>
      </c>
      <c r="N264" s="38">
        <f>IF('2015 Hourly Load - RC2016'!N244="",0,$P$19+$Q$19*(WLEF!N243))</f>
        <v>437.35841161799243</v>
      </c>
      <c r="O264" s="38">
        <f>IF('2015 Hourly Load - RC2016'!O244="",0,$P$19+$Q$19*(WLEF!O243))</f>
        <v>465.51420138282708</v>
      </c>
      <c r="P264" s="38">
        <f>IF('2015 Hourly Load - RC2016'!P244="",0,$P$19+$Q$19*(WLEF!P243))</f>
        <v>476.20394063278837</v>
      </c>
      <c r="Q264" s="38">
        <f>IF('2015 Hourly Load - RC2016'!Q244="",0,$P$19+$Q$19*(WLEF!Q243))</f>
        <v>499.55731280690401</v>
      </c>
      <c r="R264" s="38">
        <f>IF('2015 Hourly Load - RC2016'!R244="",0,$P$19+$Q$19*(WLEF!R243))</f>
        <v>505.67972175682576</v>
      </c>
      <c r="S264" s="38">
        <f>IF('2015 Hourly Load - RC2016'!S244="",0,$P$19+$Q$19*(WLEF!S243))</f>
        <v>488.9226310691958</v>
      </c>
      <c r="T264" s="38">
        <f>IF('2015 Hourly Load - RC2016'!T244="",0,$P$19+$Q$19*(WLEF!T243))</f>
        <v>462.40023206074272</v>
      </c>
      <c r="U264" s="38">
        <f>IF('2015 Hourly Load - RC2016'!U244="",0,$P$19+$Q$19*(WLEF!U243))</f>
        <v>424.15720973855258</v>
      </c>
      <c r="V264" s="38">
        <f>IF('2015 Hourly Load - RC2016'!V244="",0,$P$19+$Q$19*(WLEF!V243))</f>
        <v>404.23201565697559</v>
      </c>
      <c r="W264" s="38">
        <f>IF('2015 Hourly Load - RC2016'!W244="",0,$P$19+$Q$19*(WLEF!W243))</f>
        <v>367.16397100353714</v>
      </c>
      <c r="X264" s="38">
        <f>IF('2015 Hourly Load - RC2016'!X244="",0,$P$19+$Q$19*(WLEF!X243))</f>
        <v>326.94298381763923</v>
      </c>
      <c r="Y264" s="38">
        <f>IF('2015 Hourly Load - RC2016'!Y244="",0,$P$19+$Q$19*(WLEF!Y243))</f>
        <v>289.48890333819952</v>
      </c>
      <c r="Z264" s="25">
        <f t="shared" si="3"/>
        <v>8251.9777957004626</v>
      </c>
    </row>
    <row r="265" spans="1:26" x14ac:dyDescent="0.25">
      <c r="A265" s="37">
        <v>42239</v>
      </c>
      <c r="B265" s="38">
        <f>IF('2015 Hourly Load - RC2016'!B245="",0,$P$19+$Q$19*(WLEF!B244))</f>
        <v>254.9974729274</v>
      </c>
      <c r="C265" s="38">
        <f>IF('2015 Hourly Load - RC2016'!C245="",0,$P$19+$Q$19*(WLEF!C244))</f>
        <v>232.49162612409242</v>
      </c>
      <c r="D265" s="38">
        <f>IF('2015 Hourly Load - RC2016'!D245="",0,$P$19+$Q$19*(WLEF!D244))</f>
        <v>215.41744227772193</v>
      </c>
      <c r="E265" s="38">
        <f>IF('2015 Hourly Load - RC2016'!E245="",0,$P$19+$Q$19*(WLEF!E244))</f>
        <v>204.24134769071426</v>
      </c>
      <c r="F265" s="38">
        <f>IF('2015 Hourly Load - RC2016'!F245="",0,$P$19+$Q$19*(WLEF!F244))</f>
        <v>197.5538821270913</v>
      </c>
      <c r="G265" s="38">
        <f>IF('2015 Hourly Load - RC2016'!G245="",0,$P$19+$Q$19*(WLEF!G244))</f>
        <v>196.96418869410849</v>
      </c>
      <c r="H265" s="38">
        <f>IF('2015 Hourly Load - RC2016'!H245="",0,$P$19+$Q$19*(WLEF!H244))</f>
        <v>200.02718846803006</v>
      </c>
      <c r="I265" s="38">
        <f>IF('2015 Hourly Load - RC2016'!I245="",0,$P$19+$Q$19*(WLEF!I244))</f>
        <v>206.72354539548505</v>
      </c>
      <c r="J265" s="38">
        <f>IF('2015 Hourly Load - RC2016'!J245="",0,$P$19+$Q$19*(WLEF!J244))</f>
        <v>240.17988384020293</v>
      </c>
      <c r="K265" s="38">
        <f>IF('2015 Hourly Load - RC2016'!K245="",0,$P$19+$Q$19*(WLEF!K244))</f>
        <v>292.93222048527758</v>
      </c>
      <c r="L265" s="38">
        <f>IF('2015 Hourly Load - RC2016'!L245="",0,$P$19+$Q$19*(WLEF!L244))</f>
        <v>342.72365581122529</v>
      </c>
      <c r="M265" s="38">
        <f>IF('2015 Hourly Load - RC2016'!M245="",0,$P$19+$Q$19*(WLEF!M244))</f>
        <v>390.57254578998533</v>
      </c>
      <c r="N265" s="38">
        <f>IF('2015 Hourly Load - RC2016'!N245="",0,$P$19+$Q$19*(WLEF!N244))</f>
        <v>429.12102139286094</v>
      </c>
      <c r="O265" s="38">
        <f>IF('2015 Hourly Load - RC2016'!O245="",0,$P$19+$Q$19*(WLEF!O244))</f>
        <v>456.17495638046091</v>
      </c>
      <c r="P265" s="38">
        <f>IF('2015 Hourly Load - RC2016'!P245="",0,$P$19+$Q$19*(WLEF!P244))</f>
        <v>468.60485656092146</v>
      </c>
      <c r="Q265" s="38">
        <f>IF('2015 Hourly Load - RC2016'!Q245="",0,$P$19+$Q$19*(WLEF!Q244))</f>
        <v>478.78988824932804</v>
      </c>
      <c r="R265" s="38">
        <f>IF('2015 Hourly Load - RC2016'!R245="",0,$P$19+$Q$19*(WLEF!R244))</f>
        <v>484.64837525172851</v>
      </c>
      <c r="S265" s="38">
        <f>IF('2015 Hourly Load - RC2016'!S245="",0,$P$19+$Q$19*(WLEF!S244))</f>
        <v>476.45851746420573</v>
      </c>
      <c r="T265" s="38">
        <f>IF('2015 Hourly Load - RC2016'!T245="",0,$P$19+$Q$19*(WLEF!T244))</f>
        <v>450.98542519725413</v>
      </c>
      <c r="U265" s="38">
        <f>IF('2015 Hourly Load - RC2016'!U245="",0,$P$19+$Q$19*(WLEF!U244))</f>
        <v>414.9046683241628</v>
      </c>
      <c r="V265" s="38">
        <f>IF('2015 Hourly Load - RC2016'!V245="",0,$P$19+$Q$19*(WLEF!V244))</f>
        <v>398.27658167196773</v>
      </c>
      <c r="W265" s="38">
        <f>IF('2015 Hourly Load - RC2016'!W245="",0,$P$19+$Q$19*(WLEF!W244))</f>
        <v>368.5573217757738</v>
      </c>
      <c r="X265" s="38">
        <f>IF('2015 Hourly Load - RC2016'!X245="",0,$P$19+$Q$19*(WLEF!X244))</f>
        <v>333.89900866022657</v>
      </c>
      <c r="Y265" s="38">
        <f>IF('2015 Hourly Load - RC2016'!Y245="",0,$P$19+$Q$19*(WLEF!Y244))</f>
        <v>295.5734537482993</v>
      </c>
      <c r="Z265" s="25">
        <f t="shared" si="3"/>
        <v>8030.8190743085252</v>
      </c>
    </row>
    <row r="266" spans="1:26" x14ac:dyDescent="0.25">
      <c r="A266" s="37">
        <v>42240</v>
      </c>
      <c r="B266" s="38">
        <f>IF('2015 Hourly Load - RC2016'!B246="",0,$P$19+$Q$19*(WLEF!B245))</f>
        <v>259.94570435582926</v>
      </c>
      <c r="C266" s="38">
        <f>IF('2015 Hourly Load - RC2016'!C246="",0,$P$19+$Q$19*(WLEF!C245))</f>
        <v>235.49401935613059</v>
      </c>
      <c r="D266" s="38">
        <f>IF('2015 Hourly Load - RC2016'!D246="",0,$P$19+$Q$19*(WLEF!D245))</f>
        <v>217.64737468760217</v>
      </c>
      <c r="E266" s="38">
        <f>IF('2015 Hourly Load - RC2016'!E246="",0,$P$19+$Q$19*(WLEF!E245))</f>
        <v>205.92734100019982</v>
      </c>
      <c r="F266" s="38">
        <f>IF('2015 Hourly Load - RC2016'!F246="",0,$P$19+$Q$19*(WLEF!F245))</f>
        <v>199.03472069871705</v>
      </c>
      <c r="G266" s="38">
        <f>IF('2015 Hourly Load - RC2016'!G246="",0,$P$19+$Q$19*(WLEF!G245))</f>
        <v>196.43475540802149</v>
      </c>
      <c r="H266" s="38">
        <f>IF('2015 Hourly Load - RC2016'!H246="",0,$P$19+$Q$19*(WLEF!H245))</f>
        <v>196.74834603536272</v>
      </c>
      <c r="I266" s="38">
        <f>IF('2015 Hourly Load - RC2016'!I246="",0,$P$19+$Q$19*(WLEF!I245))</f>
        <v>200.90402908727327</v>
      </c>
      <c r="J266" s="38">
        <f>IF('2015 Hourly Load - RC2016'!J246="",0,$P$19+$Q$19*(WLEF!J245))</f>
        <v>236.08442067620655</v>
      </c>
      <c r="K266" s="38">
        <f>IF('2015 Hourly Load - RC2016'!K246="",0,$P$19+$Q$19*(WLEF!K245))</f>
        <v>287.43652058573343</v>
      </c>
      <c r="L266" s="38">
        <f>IF('2015 Hourly Load - RC2016'!L246="",0,$P$19+$Q$19*(WLEF!L245))</f>
        <v>334.07343069800766</v>
      </c>
      <c r="M266" s="38">
        <f>IF('2015 Hourly Load - RC2016'!M246="",0,$P$19+$Q$19*(WLEF!M245))</f>
        <v>386.1490197334914</v>
      </c>
      <c r="N266" s="38">
        <f>IF('2015 Hourly Load - RC2016'!N246="",0,$P$19+$Q$19*(WLEF!N245))</f>
        <v>429.94041244536123</v>
      </c>
      <c r="O266" s="38">
        <f>IF('2015 Hourly Load - RC2016'!O246="",0,$P$19+$Q$19*(WLEF!O245))</f>
        <v>462.65031162842382</v>
      </c>
      <c r="P266" s="38">
        <f>IF('2015 Hourly Load - RC2016'!P246="",0,$P$19+$Q$19*(WLEF!P245))</f>
        <v>482.95966194479865</v>
      </c>
      <c r="Q266" s="38">
        <f>IF('2015 Hourly Load - RC2016'!Q246="",0,$P$19+$Q$19*(WLEF!Q245))</f>
        <v>493.73956789388279</v>
      </c>
      <c r="R266" s="38">
        <f>IF('2015 Hourly Load - RC2016'!R246="",0,$P$19+$Q$19*(WLEF!R245))</f>
        <v>494.85519459773968</v>
      </c>
      <c r="S266" s="38">
        <f>IF('2015 Hourly Load - RC2016'!S246="",0,$P$19+$Q$19*(WLEF!S245))</f>
        <v>488.7748671870641</v>
      </c>
      <c r="T266" s="38">
        <f>IF('2015 Hourly Load - RC2016'!T246="",0,$P$19+$Q$19*(WLEF!T245))</f>
        <v>464.7613911373337</v>
      </c>
      <c r="U266" s="38">
        <f>IF('2015 Hourly Load - RC2016'!U246="",0,$P$19+$Q$19*(WLEF!U245))</f>
        <v>433.02173424955464</v>
      </c>
      <c r="V266" s="38">
        <f>IF('2015 Hourly Load - RC2016'!V246="",0,$P$19+$Q$19*(WLEF!V245))</f>
        <v>419.59920107021077</v>
      </c>
      <c r="W266" s="38">
        <f>IF('2015 Hourly Load - RC2016'!W246="",0,$P$19+$Q$19*(WLEF!W245))</f>
        <v>380.39557596264399</v>
      </c>
      <c r="X266" s="38">
        <f>IF('2015 Hourly Load - RC2016'!X246="",0,$P$19+$Q$19*(WLEF!X245))</f>
        <v>333.43417845867549</v>
      </c>
      <c r="Y266" s="38">
        <f>IF('2015 Hourly Load - RC2016'!Y246="",0,$P$19+$Q$19*(WLEF!Y245))</f>
        <v>290.88929439984344</v>
      </c>
      <c r="Z266" s="25">
        <f t="shared" si="3"/>
        <v>8130.9010732981087</v>
      </c>
    </row>
    <row r="267" spans="1:26" x14ac:dyDescent="0.25">
      <c r="A267" s="37">
        <v>42241</v>
      </c>
      <c r="B267" s="38">
        <f>IF('2015 Hourly Load - RC2016'!B247="",0,$P$19+$Q$19*(WLEF!B246))</f>
        <v>260.04342632383236</v>
      </c>
      <c r="C267" s="38">
        <f>IF('2015 Hourly Load - RC2016'!C247="",0,$P$19+$Q$19*(WLEF!C246))</f>
        <v>235.53939458330871</v>
      </c>
      <c r="D267" s="38">
        <f>IF('2015 Hourly Load - RC2016'!D247="",0,$P$19+$Q$19*(WLEF!D246))</f>
        <v>222.14104447097469</v>
      </c>
      <c r="E267" s="38">
        <f>IF('2015 Hourly Load - RC2016'!E247="",0,$P$19+$Q$19*(WLEF!E246))</f>
        <v>214.40420422881863</v>
      </c>
      <c r="F267" s="38">
        <f>IF('2015 Hourly Load - RC2016'!F247="",0,$P$19+$Q$19*(WLEF!F246))</f>
        <v>213.96212790043046</v>
      </c>
      <c r="G267" s="38">
        <f>IF('2015 Hourly Load - RC2016'!G247="",0,$P$19+$Q$19*(WLEF!G246))</f>
        <v>225.8502218677923</v>
      </c>
      <c r="H267" s="38">
        <f>IF('2015 Hourly Load - RC2016'!H247="",0,$P$19+$Q$19*(WLEF!H246))</f>
        <v>249.24171762002561</v>
      </c>
      <c r="I267" s="38">
        <f>IF('2015 Hourly Load - RC2016'!I247="",0,$P$19+$Q$19*(WLEF!I246))</f>
        <v>258.87253410298433</v>
      </c>
      <c r="J267" s="38">
        <f>IF('2015 Hourly Load - RC2016'!J247="",0,$P$19+$Q$19*(WLEF!J246))</f>
        <v>277.48127961573914</v>
      </c>
      <c r="K267" s="38">
        <f>IF('2015 Hourly Load - RC2016'!K247="",0,$P$19+$Q$19*(WLEF!K246))</f>
        <v>317.37946693225473</v>
      </c>
      <c r="L267" s="38">
        <f>IF('2015 Hourly Load - RC2016'!L247="",0,$P$19+$Q$19*(WLEF!L246))</f>
        <v>359.27148702233006</v>
      </c>
      <c r="M267" s="38">
        <f>IF('2015 Hourly Load - RC2016'!M247="",0,$P$19+$Q$19*(WLEF!M246))</f>
        <v>397.72314229064443</v>
      </c>
      <c r="N267" s="38">
        <f>IF('2015 Hourly Load - RC2016'!N247="",0,$P$19+$Q$19*(WLEF!N246))</f>
        <v>422.80350148225983</v>
      </c>
      <c r="O267" s="38">
        <f>IF('2015 Hourly Load - RC2016'!O247="",0,$P$19+$Q$19*(WLEF!O246))</f>
        <v>432.85019324514434</v>
      </c>
      <c r="P267" s="38">
        <f>IF('2015 Hourly Load - RC2016'!P247="",0,$P$19+$Q$19*(WLEF!P246))</f>
        <v>435.08349734473353</v>
      </c>
      <c r="Q267" s="38">
        <f>IF('2015 Hourly Load - RC2016'!Q247="",0,$P$19+$Q$19*(WLEF!Q246))</f>
        <v>434.46433433721967</v>
      </c>
      <c r="R267" s="38">
        <f>IF('2015 Hourly Load - RC2016'!R247="",0,$P$19+$Q$19*(WLEF!R246))</f>
        <v>436.49584196899747</v>
      </c>
      <c r="S267" s="38">
        <f>IF('2015 Hourly Load - RC2016'!S247="",0,$P$19+$Q$19*(WLEF!S246))</f>
        <v>428.57529747761521</v>
      </c>
      <c r="T267" s="38">
        <f>IF('2015 Hourly Load - RC2016'!T247="",0,$P$19+$Q$19*(WLEF!T246))</f>
        <v>405.48246969021028</v>
      </c>
      <c r="U267" s="38">
        <f>IF('2015 Hourly Load - RC2016'!U247="",0,$P$19+$Q$19*(WLEF!U246))</f>
        <v>384.74533666137285</v>
      </c>
      <c r="V267" s="38">
        <f>IF('2015 Hourly Load - RC2016'!V247="",0,$P$19+$Q$19*(WLEF!V246))</f>
        <v>379.57362846481192</v>
      </c>
      <c r="W267" s="38">
        <f>IF('2015 Hourly Load - RC2016'!W247="",0,$P$19+$Q$19*(WLEF!W246))</f>
        <v>345.36204913858677</v>
      </c>
      <c r="X267" s="38">
        <f>IF('2015 Hourly Load - RC2016'!X247="",0,$P$19+$Q$19*(WLEF!X246))</f>
        <v>306.00120515931354</v>
      </c>
      <c r="Y267" s="38">
        <f>IF('2015 Hourly Load - RC2016'!Y247="",0,$P$19+$Q$19*(WLEF!Y246))</f>
        <v>265.06283563173008</v>
      </c>
      <c r="Z267" s="25">
        <f t="shared" si="3"/>
        <v>7908.410237561131</v>
      </c>
    </row>
    <row r="268" spans="1:26" x14ac:dyDescent="0.25">
      <c r="A268" s="37">
        <v>42242</v>
      </c>
      <c r="B268" s="38">
        <f>IF('2015 Hourly Load - RC2016'!B248="",0,$P$19+$Q$19*(WLEF!B247))</f>
        <v>238.02249224406404</v>
      </c>
      <c r="C268" s="38">
        <f>IF('2015 Hourly Load - RC2016'!C248="",0,$P$19+$Q$19*(WLEF!C247))</f>
        <v>219.89580106715476</v>
      </c>
      <c r="D268" s="38">
        <f>IF('2015 Hourly Load - RC2016'!D248="",0,$P$19+$Q$19*(WLEF!D247))</f>
        <v>207.80965639472794</v>
      </c>
      <c r="E268" s="38">
        <f>IF('2015 Hourly Load - RC2016'!E248="",0,$P$19+$Q$19*(WLEF!E247))</f>
        <v>200.88406482604373</v>
      </c>
      <c r="F268" s="38">
        <f>IF('2015 Hourly Load - RC2016'!F248="",0,$P$19+$Q$19*(WLEF!F247))</f>
        <v>199.64955670443771</v>
      </c>
      <c r="G268" s="38">
        <f>IF('2015 Hourly Load - RC2016'!G248="",0,$P$19+$Q$19*(WLEF!G247))</f>
        <v>210.18251657657521</v>
      </c>
      <c r="H268" s="38">
        <f>IF('2015 Hourly Load - RC2016'!H248="",0,$P$19+$Q$19*(WLEF!H247))</f>
        <v>232.7837847148333</v>
      </c>
      <c r="I268" s="38">
        <f>IF('2015 Hourly Load - RC2016'!I248="",0,$P$19+$Q$19*(WLEF!I247))</f>
        <v>241.4490608160678</v>
      </c>
      <c r="J268" s="38">
        <f>IF('2015 Hourly Load - RC2016'!J248="",0,$P$19+$Q$19*(WLEF!J247))</f>
        <v>261.16915803207098</v>
      </c>
      <c r="K268" s="38">
        <f>IF('2015 Hourly Load - RC2016'!K248="",0,$P$19+$Q$19*(WLEF!K247))</f>
        <v>300.52608682538352</v>
      </c>
      <c r="L268" s="38">
        <f>IF('2015 Hourly Load - RC2016'!L248="",0,$P$19+$Q$19*(WLEF!L247))</f>
        <v>337.95529144783853</v>
      </c>
      <c r="M268" s="38">
        <f>IF('2015 Hourly Load - RC2016'!M248="",0,$P$19+$Q$19*(WLEF!M247))</f>
        <v>374.32122952692214</v>
      </c>
      <c r="N268" s="38">
        <f>IF('2015 Hourly Load - RC2016'!N248="",0,$P$19+$Q$19*(WLEF!N247))</f>
        <v>401.08376329587259</v>
      </c>
      <c r="O268" s="38">
        <f>IF('2015 Hourly Load - RC2016'!O248="",0,$P$19+$Q$19*(WLEF!O247))</f>
        <v>425.68333966447801</v>
      </c>
      <c r="P268" s="38">
        <f>IF('2015 Hourly Load - RC2016'!P248="",0,$P$19+$Q$19*(WLEF!P247))</f>
        <v>442.66017980952654</v>
      </c>
      <c r="Q268" s="38">
        <f>IF('2015 Hourly Load - RC2016'!Q248="",0,$P$19+$Q$19*(WLEF!Q247))</f>
        <v>456.52930251684165</v>
      </c>
      <c r="R268" s="38">
        <f>IF('2015 Hourly Load - RC2016'!R248="",0,$P$19+$Q$19*(WLEF!R247))</f>
        <v>463.72301219315005</v>
      </c>
      <c r="S268" s="38">
        <f>IF('2015 Hourly Load - RC2016'!S248="",0,$P$19+$Q$19*(WLEF!S247))</f>
        <v>457.55785491459966</v>
      </c>
      <c r="T268" s="38">
        <f>IF('2015 Hourly Load - RC2016'!T248="",0,$P$19+$Q$19*(WLEF!T247))</f>
        <v>436.80624626569085</v>
      </c>
      <c r="U268" s="38">
        <f>IF('2015 Hourly Load - RC2016'!U248="",0,$P$19+$Q$19*(WLEF!U247))</f>
        <v>406.33943914711887</v>
      </c>
      <c r="V268" s="38">
        <f>IF('2015 Hourly Load - RC2016'!V248="",0,$P$19+$Q$19*(WLEF!V247))</f>
        <v>395.54666038866816</v>
      </c>
      <c r="W268" s="38">
        <f>IF('2015 Hourly Load - RC2016'!W248="",0,$P$19+$Q$19*(WLEF!W247))</f>
        <v>360.27871893441591</v>
      </c>
      <c r="X268" s="38">
        <f>IF('2015 Hourly Load - RC2016'!X248="",0,$P$19+$Q$19*(WLEF!X247))</f>
        <v>310.51867219445546</v>
      </c>
      <c r="Y268" s="38">
        <f>IF('2015 Hourly Load - RC2016'!Y248="",0,$P$19+$Q$19*(WLEF!Y247))</f>
        <v>270.2525404317949</v>
      </c>
      <c r="Z268" s="25">
        <f t="shared" si="3"/>
        <v>7851.6284289327314</v>
      </c>
    </row>
    <row r="269" spans="1:26" x14ac:dyDescent="0.25">
      <c r="A269" s="37">
        <v>42243</v>
      </c>
      <c r="B269" s="38">
        <f>IF('2015 Hourly Load - RC2016'!B249="",0,$P$19+$Q$19*(WLEF!B248))</f>
        <v>234.9500399967543</v>
      </c>
      <c r="C269" s="38">
        <f>IF('2015 Hourly Load - RC2016'!C249="",0,$P$19+$Q$19*(WLEF!C248))</f>
        <v>213.37384353180363</v>
      </c>
      <c r="D269" s="38">
        <f>IF('2015 Hourly Load - RC2016'!D249="",0,$P$19+$Q$19*(WLEF!D248))</f>
        <v>198.67845890579514</v>
      </c>
      <c r="E269" s="38">
        <f>IF('2015 Hourly Load - RC2016'!E249="",0,$P$19+$Q$19*(WLEF!E248))</f>
        <v>190.2150279186414</v>
      </c>
      <c r="F269" s="38">
        <f>IF('2015 Hourly Load - RC2016'!F249="",0,$P$19+$Q$19*(WLEF!F248))</f>
        <v>187.15161129651455</v>
      </c>
      <c r="G269" s="38">
        <f>IF('2015 Hourly Load - RC2016'!G249="",0,$P$19+$Q$19*(WLEF!G248))</f>
        <v>195.8088624407502</v>
      </c>
      <c r="H269" s="38">
        <f>IF('2015 Hourly Load - RC2016'!H249="",0,$P$19+$Q$19*(WLEF!H248))</f>
        <v>216.68942480136707</v>
      </c>
      <c r="I269" s="38">
        <f>IF('2015 Hourly Load - RC2016'!I249="",0,$P$19+$Q$19*(WLEF!I248))</f>
        <v>224.18600950608106</v>
      </c>
      <c r="J269" s="38">
        <f>IF('2015 Hourly Load - RC2016'!J249="",0,$P$19+$Q$19*(WLEF!J248))</f>
        <v>245.91941813290771</v>
      </c>
      <c r="K269" s="38">
        <f>IF('2015 Hourly Load - RC2016'!K249="",0,$P$19+$Q$19*(WLEF!K248))</f>
        <v>287.43652058573343</v>
      </c>
      <c r="L269" s="38">
        <f>IF('2015 Hourly Load - RC2016'!L249="",0,$P$19+$Q$19*(WLEF!L248))</f>
        <v>326.91432361638408</v>
      </c>
      <c r="M269" s="38">
        <f>IF('2015 Hourly Load - RC2016'!M249="",0,$P$19+$Q$19*(WLEF!M248))</f>
        <v>367.5661456487872</v>
      </c>
      <c r="N269" s="38">
        <f>IF('2015 Hourly Load - RC2016'!N249="",0,$P$19+$Q$19*(WLEF!N248))</f>
        <v>402.03316821326314</v>
      </c>
      <c r="O269" s="38">
        <f>IF('2015 Hourly Load - RC2016'!O249="",0,$P$19+$Q$19*(WLEF!O248))</f>
        <v>431.23975765683366</v>
      </c>
      <c r="P269" s="38">
        <f>IF('2015 Hourly Load - RC2016'!P249="",0,$P$19+$Q$19*(WLEF!P248))</f>
        <v>454.44108507710774</v>
      </c>
      <c r="Q269" s="38">
        <f>IF('2015 Hourly Load - RC2016'!Q249="",0,$P$19+$Q$19*(WLEF!Q248))</f>
        <v>471.38259796580252</v>
      </c>
      <c r="R269" s="38">
        <f>IF('2015 Hourly Load - RC2016'!R249="",0,$P$19+$Q$19*(WLEF!R248))</f>
        <v>481.49410081796117</v>
      </c>
      <c r="S269" s="38">
        <f>IF('2015 Hourly Load - RC2016'!S249="",0,$P$19+$Q$19*(WLEF!S248))</f>
        <v>475.18645526132616</v>
      </c>
      <c r="T269" s="38">
        <f>IF('2015 Hourly Load - RC2016'!T249="",0,$P$19+$Q$19*(WLEF!T248))</f>
        <v>454.33506053287834</v>
      </c>
      <c r="U269" s="38">
        <f>IF('2015 Hourly Load - RC2016'!U249="",0,$P$19+$Q$19*(WLEF!U248))</f>
        <v>420.98025272356881</v>
      </c>
      <c r="V269" s="38">
        <f>IF('2015 Hourly Load - RC2016'!V249="",0,$P$19+$Q$19*(WLEF!V248))</f>
        <v>410.40893526798334</v>
      </c>
      <c r="W269" s="38">
        <f>IF('2015 Hourly Load - RC2016'!W249="",0,$P$19+$Q$19*(WLEF!W248))</f>
        <v>374.00819917040809</v>
      </c>
      <c r="X269" s="38">
        <f>IF('2015 Hourly Load - RC2016'!X249="",0,$P$19+$Q$19*(WLEF!X248))</f>
        <v>324.99791138062739</v>
      </c>
      <c r="Y269" s="38">
        <f>IF('2015 Hourly Load - RC2016'!Y249="",0,$P$19+$Q$19*(WLEF!Y248))</f>
        <v>284.32498357712058</v>
      </c>
      <c r="Z269" s="25">
        <f t="shared" si="3"/>
        <v>7873.7221940264008</v>
      </c>
    </row>
    <row r="270" spans="1:26" x14ac:dyDescent="0.25">
      <c r="A270" s="37">
        <v>42244</v>
      </c>
      <c r="B270" s="38">
        <f>IF('2015 Hourly Load - RC2016'!B250="",0,$P$19+$Q$19*(WLEF!B249))</f>
        <v>249.95289252998572</v>
      </c>
      <c r="C270" s="38">
        <f>IF('2015 Hourly Load - RC2016'!C250="",0,$P$19+$Q$19*(WLEF!C249))</f>
        <v>227.9883570897947</v>
      </c>
      <c r="D270" s="38">
        <f>IF('2015 Hourly Load - RC2016'!D250="",0,$P$19+$Q$19*(WLEF!D249))</f>
        <v>212.61941034611448</v>
      </c>
      <c r="E270" s="38">
        <f>IF('2015 Hourly Load - RC2016'!E250="",0,$P$19+$Q$19*(WLEF!E249))</f>
        <v>202.80828311058693</v>
      </c>
      <c r="F270" s="38">
        <f>IF('2015 Hourly Load - RC2016'!F250="",0,$P$19+$Q$19*(WLEF!F249))</f>
        <v>198.85652186522464</v>
      </c>
      <c r="G270" s="38">
        <f>IF('2015 Hourly Load - RC2016'!G250="",0,$P$19+$Q$19*(WLEF!G249))</f>
        <v>207.99455834865665</v>
      </c>
      <c r="H270" s="38">
        <f>IF('2015 Hourly Load - RC2016'!H250="",0,$P$19+$Q$19*(WLEF!H249))</f>
        <v>230.83396926655161</v>
      </c>
      <c r="I270" s="38">
        <f>IF('2015 Hourly Load - RC2016'!I250="",0,$P$19+$Q$19*(WLEF!I249))</f>
        <v>239.65064178427849</v>
      </c>
      <c r="J270" s="38">
        <f>IF('2015 Hourly Load - RC2016'!J250="",0,$P$19+$Q$19*(WLEF!J249))</f>
        <v>261.68425912070842</v>
      </c>
      <c r="K270" s="38">
        <f>IF('2015 Hourly Load - RC2016'!K250="",0,$P$19+$Q$19*(WLEF!K249))</f>
        <v>295.92150354770359</v>
      </c>
      <c r="L270" s="38">
        <f>IF('2015 Hourly Load - RC2016'!L250="",0,$P$19+$Q$19*(WLEF!L249))</f>
        <v>324.68399616524698</v>
      </c>
      <c r="M270" s="38">
        <f>IF('2015 Hourly Load - RC2016'!M250="",0,$P$19+$Q$19*(WLEF!M249))</f>
        <v>350.46861159308884</v>
      </c>
      <c r="N270" s="38">
        <f>IF('2015 Hourly Load - RC2016'!N250="",0,$P$19+$Q$19*(WLEF!N249))</f>
        <v>381.37707232074223</v>
      </c>
      <c r="O270" s="38">
        <f>IF('2015 Hourly Load - RC2016'!O250="",0,$P$19+$Q$19*(WLEF!O249))</f>
        <v>414.16994526488185</v>
      </c>
      <c r="P270" s="38">
        <f>IF('2015 Hourly Load - RC2016'!P250="",0,$P$19+$Q$19*(WLEF!P249))</f>
        <v>445.06402095517245</v>
      </c>
      <c r="Q270" s="38">
        <f>IF('2015 Hourly Load - RC2016'!Q250="",0,$P$19+$Q$19*(WLEF!Q249))</f>
        <v>464.9405645736723</v>
      </c>
      <c r="R270" s="38">
        <f>IF('2015 Hourly Load - RC2016'!R250="",0,$P$19+$Q$19*(WLEF!R249))</f>
        <v>473.77143509224345</v>
      </c>
      <c r="S270" s="38">
        <f>IF('2015 Hourly Load - RC2016'!S250="",0,$P$19+$Q$19*(WLEF!S249))</f>
        <v>458.72999264769101</v>
      </c>
      <c r="T270" s="38">
        <f>IF('2015 Hourly Load - RC2016'!T250="",0,$P$19+$Q$19*(WLEF!T249))</f>
        <v>428.74579007104649</v>
      </c>
      <c r="U270" s="38">
        <f>IF('2015 Hourly Load - RC2016'!U250="",0,$P$19+$Q$19*(WLEF!U249))</f>
        <v>405.08732778580833</v>
      </c>
      <c r="V270" s="38">
        <f>IF('2015 Hourly Load - RC2016'!V250="",0,$P$19+$Q$19*(WLEF!V249))</f>
        <v>390.99090119092341</v>
      </c>
      <c r="W270" s="38">
        <f>IF('2015 Hourly Load - RC2016'!W250="",0,$P$19+$Q$19*(WLEF!W249))</f>
        <v>353.53798654449236</v>
      </c>
      <c r="X270" s="38">
        <f>IF('2015 Hourly Load - RC2016'!X250="",0,$P$19+$Q$19*(WLEF!X249))</f>
        <v>311.07266933041979</v>
      </c>
      <c r="Y270" s="38">
        <f>IF('2015 Hourly Load - RC2016'!Y250="",0,$P$19+$Q$19*(WLEF!Y249))</f>
        <v>272.97581898313064</v>
      </c>
      <c r="Z270" s="25">
        <f t="shared" si="3"/>
        <v>7803.9265295281648</v>
      </c>
    </row>
    <row r="271" spans="1:26" x14ac:dyDescent="0.25">
      <c r="A271" s="37">
        <v>42245</v>
      </c>
      <c r="B271" s="38">
        <f>IF('2015 Hourly Load - RC2016'!B251="",0,$P$19+$Q$19*(WLEF!B250))</f>
        <v>239.07638515455284</v>
      </c>
      <c r="C271" s="38">
        <f>IF('2015 Hourly Load - RC2016'!C251="",0,$P$19+$Q$19*(WLEF!C250))</f>
        <v>219.05851238114695</v>
      </c>
      <c r="D271" s="38">
        <f>IF('2015 Hourly Load - RC2016'!D251="",0,$P$19+$Q$19*(WLEF!D250))</f>
        <v>206.17205521985409</v>
      </c>
      <c r="E271" s="38">
        <f>IF('2015 Hourly Load - RC2016'!E251="",0,$P$19+$Q$19*(WLEF!E250))</f>
        <v>197.63262198527019</v>
      </c>
      <c r="F271" s="38">
        <f>IF('2015 Hourly Load - RC2016'!F251="",0,$P$19+$Q$19*(WLEF!F250))</f>
        <v>195.39905368611429</v>
      </c>
      <c r="G271" s="38">
        <f>IF('2015 Hourly Load - RC2016'!G251="",0,$P$19+$Q$19*(WLEF!G250))</f>
        <v>204.62627807217908</v>
      </c>
      <c r="H271" s="38">
        <f>IF('2015 Hourly Load - RC2016'!H251="",0,$P$19+$Q$19*(WLEF!H250))</f>
        <v>227.30331948490948</v>
      </c>
      <c r="I271" s="38">
        <f>IF('2015 Hourly Load - RC2016'!I251="",0,$P$19+$Q$19*(WLEF!I250))</f>
        <v>238.98460138633561</v>
      </c>
      <c r="J271" s="38">
        <f>IF('2015 Hourly Load - RC2016'!J251="",0,$P$19+$Q$19*(WLEF!J250))</f>
        <v>264.22141956137949</v>
      </c>
      <c r="K271" s="38">
        <f>IF('2015 Hourly Load - RC2016'!K251="",0,$P$19+$Q$19*(WLEF!K250))</f>
        <v>309.46792619436161</v>
      </c>
      <c r="L271" s="38">
        <f>IF('2015 Hourly Load - RC2016'!L251="",0,$P$19+$Q$19*(WLEF!L250))</f>
        <v>355.26082688688723</v>
      </c>
      <c r="M271" s="38">
        <f>IF('2015 Hourly Load - RC2016'!M251="",0,$P$19+$Q$19*(WLEF!M250))</f>
        <v>391.92517711852031</v>
      </c>
      <c r="N271" s="38">
        <f>IF('2015 Hourly Load - RC2016'!N251="",0,$P$19+$Q$19*(WLEF!N250))</f>
        <v>419.7338136850201</v>
      </c>
      <c r="O271" s="38">
        <f>IF('2015 Hourly Load - RC2016'!O251="",0,$P$19+$Q$19*(WLEF!O250))</f>
        <v>447.02083559515086</v>
      </c>
      <c r="P271" s="38">
        <f>IF('2015 Hourly Load - RC2016'!P251="",0,$P$19+$Q$19*(WLEF!P250))</f>
        <v>466.80645430370777</v>
      </c>
      <c r="Q271" s="38">
        <f>IF('2015 Hourly Load - RC2016'!Q251="",0,$P$19+$Q$19*(WLEF!Q250))</f>
        <v>478.16994774023215</v>
      </c>
      <c r="R271" s="38">
        <f>IF('2015 Hourly Load - RC2016'!R251="",0,$P$19+$Q$19*(WLEF!R250))</f>
        <v>474.35164753505939</v>
      </c>
      <c r="S271" s="38">
        <f>IF('2015 Hourly Load - RC2016'!S251="",0,$P$19+$Q$19*(WLEF!S250))</f>
        <v>449.61469494030388</v>
      </c>
      <c r="T271" s="38">
        <f>IF('2015 Hourly Load - RC2016'!T251="",0,$P$19+$Q$19*(WLEF!T250))</f>
        <v>419.02739688344769</v>
      </c>
      <c r="U271" s="38">
        <f>IF('2015 Hourly Load - RC2016'!U251="",0,$P$19+$Q$19*(WLEF!U250))</f>
        <v>389.73668545909544</v>
      </c>
      <c r="V271" s="38">
        <f>IF('2015 Hourly Load - RC2016'!V251="",0,$P$19+$Q$19*(WLEF!V250))</f>
        <v>378.87902012578007</v>
      </c>
      <c r="W271" s="38">
        <f>IF('2015 Hourly Load - RC2016'!W251="",0,$P$19+$Q$19*(WLEF!W250))</f>
        <v>346.82031919611063</v>
      </c>
      <c r="X271" s="38">
        <f>IF('2015 Hourly Load - RC2016'!X251="",0,$P$19+$Q$19*(WLEF!X250))</f>
        <v>311.51635014697041</v>
      </c>
      <c r="Y271" s="38">
        <f>IF('2015 Hourly Load - RC2016'!Y251="",0,$P$19+$Q$19*(WLEF!Y250))</f>
        <v>280.56572149100646</v>
      </c>
      <c r="Z271" s="25">
        <f t="shared" si="3"/>
        <v>7911.3710642333954</v>
      </c>
    </row>
    <row r="272" spans="1:26" x14ac:dyDescent="0.25">
      <c r="A272" s="37">
        <v>42246</v>
      </c>
      <c r="B272" s="38">
        <f>IF('2015 Hourly Load - RC2016'!B252="",0,$P$19+$Q$19*(WLEF!B251))</f>
        <v>251.83287541976745</v>
      </c>
      <c r="C272" s="38">
        <f>IF('2015 Hourly Load - RC2016'!C252="",0,$P$19+$Q$19*(WLEF!C251))</f>
        <v>230.94568374684712</v>
      </c>
      <c r="D272" s="38">
        <f>IF('2015 Hourly Load - RC2016'!D252="",0,$P$19+$Q$19*(WLEF!D251))</f>
        <v>216.51947822037386</v>
      </c>
      <c r="E272" s="38">
        <f>IF('2015 Hourly Load - RC2016'!E252="",0,$P$19+$Q$19*(WLEF!E251))</f>
        <v>206.45786044006121</v>
      </c>
      <c r="F272" s="38">
        <f>IF('2015 Hourly Load - RC2016'!F252="",0,$P$19+$Q$19*(WLEF!F251))</f>
        <v>202.18523091770476</v>
      </c>
      <c r="G272" s="38">
        <f>IF('2015 Hourly Load - RC2016'!G252="",0,$P$19+$Q$19*(WLEF!G251))</f>
        <v>206.25368030504762</v>
      </c>
      <c r="H272" s="38">
        <f>IF('2015 Hourly Load - RC2016'!H252="",0,$P$19+$Q$19*(WLEF!H251))</f>
        <v>207.72752136243406</v>
      </c>
      <c r="I272" s="38">
        <f>IF('2015 Hourly Load - RC2016'!I252="",0,$P$19+$Q$19*(WLEF!I251))</f>
        <v>212.93349330725152</v>
      </c>
      <c r="J272" s="38">
        <f>IF('2015 Hourly Load - RC2016'!J252="",0,$P$19+$Q$19*(WLEF!J251))</f>
        <v>241.37970213933039</v>
      </c>
      <c r="K272" s="38">
        <f>IF('2015 Hourly Load - RC2016'!K252="",0,$P$19+$Q$19*(WLEF!K251))</f>
        <v>290.51892183387088</v>
      </c>
      <c r="L272" s="38">
        <f>IF('2015 Hourly Load - RC2016'!L252="",0,$P$19+$Q$19*(WLEF!L251))</f>
        <v>336.81392667380749</v>
      </c>
      <c r="M272" s="38">
        <f>IF('2015 Hourly Load - RC2016'!M252="",0,$P$19+$Q$19*(WLEF!M251))</f>
        <v>383.85377467452469</v>
      </c>
      <c r="N272" s="38">
        <f>IF('2015 Hourly Load - RC2016'!N252="",0,$P$19+$Q$19*(WLEF!N251))</f>
        <v>417.11370883877908</v>
      </c>
      <c r="O272" s="38">
        <f>IF('2015 Hourly Load - RC2016'!O252="",0,$P$19+$Q$19*(WLEF!O251))</f>
        <v>443.77401163378727</v>
      </c>
      <c r="P272" s="38">
        <f>IF('2015 Hourly Load - RC2016'!P252="",0,$P$19+$Q$19*(WLEF!P251))</f>
        <v>464.08091453957212</v>
      </c>
      <c r="Q272" s="38">
        <f>IF('2015 Hourly Load - RC2016'!Q252="",0,$P$19+$Q$19*(WLEF!Q251))</f>
        <v>472.97434416063425</v>
      </c>
      <c r="R272" s="38">
        <f>IF('2015 Hourly Load - RC2016'!R252="",0,$P$19+$Q$19*(WLEF!R251))</f>
        <v>471.74407329684152</v>
      </c>
      <c r="S272" s="38">
        <f>IF('2015 Hourly Load - RC2016'!S252="",0,$P$19+$Q$19*(WLEF!S251))</f>
        <v>450.56339029314364</v>
      </c>
      <c r="T272" s="38">
        <f>IF('2015 Hourly Load - RC2016'!T252="",0,$P$19+$Q$19*(WLEF!T251))</f>
        <v>414.53720530833959</v>
      </c>
      <c r="U272" s="38">
        <f>IF('2015 Hourly Load - RC2016'!U252="",0,$P$19+$Q$19*(WLEF!U251))</f>
        <v>384.93655675922645</v>
      </c>
      <c r="V272" s="38">
        <f>IF('2015 Hourly Load - RC2016'!V252="",0,$P$19+$Q$19*(WLEF!V251))</f>
        <v>374.25861003595878</v>
      </c>
      <c r="W272" s="38">
        <f>IF('2015 Hourly Load - RC2016'!W252="",0,$P$19+$Q$19*(WLEF!W251))</f>
        <v>343.90780665668029</v>
      </c>
      <c r="X272" s="38">
        <f>IF('2015 Hourly Load - RC2016'!X252="",0,$P$19+$Q$19*(WLEF!X251))</f>
        <v>311.71059553954552</v>
      </c>
      <c r="Y272" s="38">
        <f>IF('2015 Hourly Load - RC2016'!Y252="",0,$P$19+$Q$19*(WLEF!Y251))</f>
        <v>282.5057640715047</v>
      </c>
      <c r="Z272" s="25">
        <f t="shared" si="3"/>
        <v>7819.5291301750349</v>
      </c>
    </row>
    <row r="273" spans="1:26" x14ac:dyDescent="0.25">
      <c r="A273" s="37">
        <v>42247</v>
      </c>
      <c r="B273" s="38">
        <f>IF('2015 Hourly Load - RC2016'!B253="",0,$P$19+$Q$19*(WLEF!B252))</f>
        <v>252.78875783955164</v>
      </c>
      <c r="C273" s="38">
        <f>IF('2015 Hourly Load - RC2016'!C253="",0,$P$19+$Q$19*(WLEF!C252))</f>
        <v>230.20914316229278</v>
      </c>
      <c r="D273" s="38">
        <f>IF('2015 Hourly Load - RC2016'!D253="",0,$P$19+$Q$19*(WLEF!D252))</f>
        <v>214.15149860131675</v>
      </c>
      <c r="E273" s="38">
        <f>IF('2015 Hourly Load - RC2016'!E253="",0,$P$19+$Q$19*(WLEF!E252))</f>
        <v>204.82911624113933</v>
      </c>
      <c r="F273" s="38">
        <f>IF('2015 Hourly Load - RC2016'!F253="",0,$P$19+$Q$19*(WLEF!F252))</f>
        <v>198.42149672971797</v>
      </c>
      <c r="G273" s="38">
        <f>IF('2015 Hourly Load - RC2016'!G253="",0,$P$19+$Q$19*(WLEF!G252))</f>
        <v>195.67217732711742</v>
      </c>
      <c r="H273" s="38">
        <f>IF('2015 Hourly Load - RC2016'!H253="",0,$P$19+$Q$19*(WLEF!H252))</f>
        <v>197.33748590734854</v>
      </c>
      <c r="I273" s="38">
        <f>IF('2015 Hourly Load - RC2016'!I253="",0,$P$19+$Q$19*(WLEF!I252))</f>
        <v>201.96453537421866</v>
      </c>
      <c r="J273" s="38">
        <f>IF('2015 Hourly Load - RC2016'!J253="",0,$P$19+$Q$19*(WLEF!J252))</f>
        <v>234.27142453816299</v>
      </c>
      <c r="K273" s="38">
        <f>IF('2015 Hourly Load - RC2016'!K253="",0,$P$19+$Q$19*(WLEF!K252))</f>
        <v>286.62366406918392</v>
      </c>
      <c r="L273" s="38">
        <f>IF('2015 Hourly Load - RC2016'!L253="",0,$P$19+$Q$19*(WLEF!L252))</f>
        <v>330.10584683414783</v>
      </c>
      <c r="M273" s="38">
        <f>IF('2015 Hourly Load - RC2016'!M253="",0,$P$19+$Q$19*(WLEF!M252))</f>
        <v>371.60348406937004</v>
      </c>
      <c r="N273" s="38">
        <f>IF('2015 Hourly Load - RC2016'!N253="",0,$P$19+$Q$19*(WLEF!N252))</f>
        <v>407.82533525330814</v>
      </c>
      <c r="O273" s="38">
        <f>IF('2015 Hourly Load - RC2016'!O253="",0,$P$19+$Q$19*(WLEF!O252))</f>
        <v>433.50227216375987</v>
      </c>
      <c r="P273" s="38">
        <f>IF('2015 Hourly Load - RC2016'!P253="",0,$P$19+$Q$19*(WLEF!P252))</f>
        <v>445.2036189738696</v>
      </c>
      <c r="Q273" s="38">
        <f>IF('2015 Hourly Load - RC2016'!Q253="",0,$P$19+$Q$19*(WLEF!Q252))</f>
        <v>449.01799560579389</v>
      </c>
      <c r="R273" s="38">
        <f>IF('2015 Hourly Load - RC2016'!R253="",0,$P$19+$Q$19*(WLEF!R252))</f>
        <v>441.06205592102634</v>
      </c>
      <c r="S273" s="38">
        <f>IF('2015 Hourly Load - RC2016'!S253="",0,$P$19+$Q$19*(WLEF!S252))</f>
        <v>425.71729224435592</v>
      </c>
      <c r="T273" s="38">
        <f>IF('2015 Hourly Load - RC2016'!T253="",0,$P$19+$Q$19*(WLEF!T252))</f>
        <v>394.28322031768118</v>
      </c>
      <c r="U273" s="38">
        <f>IF('2015 Hourly Load - RC2016'!U253="",0,$P$19+$Q$19*(WLEF!U252))</f>
        <v>365.86657499775708</v>
      </c>
      <c r="V273" s="38">
        <f>IF('2015 Hourly Load - RC2016'!V253="",0,$P$19+$Q$19*(WLEF!V252))</f>
        <v>357.65763445295613</v>
      </c>
      <c r="W273" s="38">
        <f>IF('2015 Hourly Load - RC2016'!W253="",0,$P$19+$Q$19*(WLEF!W252))</f>
        <v>329.81747510386379</v>
      </c>
      <c r="X273" s="38">
        <f>IF('2015 Hourly Load - RC2016'!X253="",0,$P$19+$Q$19*(WLEF!X252))</f>
        <v>297.80049086641941</v>
      </c>
      <c r="Y273" s="38">
        <f>IF('2015 Hourly Load - RC2016'!Y253="",0,$P$19+$Q$19*(WLEF!Y252))</f>
        <v>266.27887578425606</v>
      </c>
      <c r="Z273" s="25">
        <f t="shared" si="3"/>
        <v>7532.0114723786155</v>
      </c>
    </row>
    <row r="274" spans="1:26" x14ac:dyDescent="0.25">
      <c r="A274" s="37">
        <v>42248</v>
      </c>
      <c r="B274" s="38">
        <f>IF('2015 Hourly Load - RC2016'!B254="",0,$P$19+$Q$19*(WLEF!B253))</f>
        <v>238.6635695572287</v>
      </c>
      <c r="C274" s="38">
        <f>IF('2015 Hourly Load - RC2016'!C254="",0,$P$19+$Q$19*(WLEF!C253))</f>
        <v>220.84349749401366</v>
      </c>
      <c r="D274" s="38">
        <f>IF('2015 Hourly Load - RC2016'!D254="",0,$P$19+$Q$19*(WLEF!D253))</f>
        <v>207.87127528225272</v>
      </c>
      <c r="E274" s="38">
        <f>IF('2015 Hourly Load - RC2016'!E254="",0,$P$19+$Q$19*(WLEF!E253))</f>
        <v>198.57959375046028</v>
      </c>
      <c r="F274" s="38">
        <f>IF('2015 Hourly Load - RC2016'!F254="",0,$P$19+$Q$19*(WLEF!F253))</f>
        <v>195.61362315456691</v>
      </c>
      <c r="G274" s="38">
        <f>IF('2015 Hourly Load - RC2016'!G254="",0,$P$19+$Q$19*(WLEF!G253))</f>
        <v>197.3768155774564</v>
      </c>
      <c r="H274" s="38">
        <f>IF('2015 Hourly Load - RC2016'!H254="",0,$P$19+$Q$19*(WLEF!H253))</f>
        <v>202.8284084077429</v>
      </c>
      <c r="I274" s="38">
        <f>IF('2015 Hourly Load - RC2016'!I254="",0,$P$19+$Q$19*(WLEF!I253))</f>
        <v>205.33694555122537</v>
      </c>
      <c r="J274" s="38">
        <f>IF('2015 Hourly Load - RC2016'!J254="",0,$P$19+$Q$19*(WLEF!J253))</f>
        <v>235.97079389428507</v>
      </c>
      <c r="K274" s="38">
        <f>IF('2015 Hourly Load - RC2016'!K254="",0,$P$19+$Q$19*(WLEF!K253))</f>
        <v>287.88296501362515</v>
      </c>
      <c r="L274" s="38">
        <f>IF('2015 Hourly Load - RC2016'!L254="",0,$P$19+$Q$19*(WLEF!L253))</f>
        <v>336.22960110503794</v>
      </c>
      <c r="M274" s="38">
        <f>IF('2015 Hourly Load - RC2016'!M254="",0,$P$19+$Q$19*(WLEF!M253))</f>
        <v>386.43653679914536</v>
      </c>
      <c r="N274" s="38">
        <f>IF('2015 Hourly Load - RC2016'!N254="",0,$P$19+$Q$19*(WLEF!N253))</f>
        <v>415.84094461990793</v>
      </c>
      <c r="O274" s="38">
        <f>IF('2015 Hourly Load - RC2016'!O254="",0,$P$19+$Q$19*(WLEF!O253))</f>
        <v>439.05208936059086</v>
      </c>
      <c r="P274" s="38">
        <f>IF('2015 Hourly Load - RC2016'!P254="",0,$P$19+$Q$19*(WLEF!P253))</f>
        <v>459.54801741100334</v>
      </c>
      <c r="Q274" s="38">
        <f>IF('2015 Hourly Load - RC2016'!Q254="",0,$P$19+$Q$19*(WLEF!Q253))</f>
        <v>466.66276328854786</v>
      </c>
      <c r="R274" s="38">
        <f>IF('2015 Hourly Load - RC2016'!R254="",0,$P$19+$Q$19*(WLEF!R253))</f>
        <v>460.93713092542674</v>
      </c>
      <c r="S274" s="38">
        <f>IF('2015 Hourly Load - RC2016'!S254="",0,$P$19+$Q$19*(WLEF!S253))</f>
        <v>446.70599274573613</v>
      </c>
      <c r="T274" s="38">
        <f>IF('2015 Hourly Load - RC2016'!T254="",0,$P$19+$Q$19*(WLEF!T253))</f>
        <v>422.97256823675929</v>
      </c>
      <c r="U274" s="38">
        <f>IF('2015 Hourly Load - RC2016'!U254="",0,$P$19+$Q$19*(WLEF!U253))</f>
        <v>394.67169936062828</v>
      </c>
      <c r="V274" s="38">
        <f>IF('2015 Hourly Load - RC2016'!V254="",0,$P$19+$Q$19*(WLEF!V253))</f>
        <v>386.1490197334914</v>
      </c>
      <c r="W274" s="38">
        <f>IF('2015 Hourly Load - RC2016'!W254="",0,$P$19+$Q$19*(WLEF!W253))</f>
        <v>351.57999516803102</v>
      </c>
      <c r="X274" s="38">
        <f>IF('2015 Hourly Load - RC2016'!X254="",0,$P$19+$Q$19*(WLEF!X253))</f>
        <v>308.25429906454536</v>
      </c>
      <c r="Y274" s="38">
        <f>IF('2015 Hourly Load - RC2016'!Y254="",0,$P$19+$Q$19*(WLEF!Y253))</f>
        <v>271.20850001462713</v>
      </c>
      <c r="Z274" s="25">
        <f t="shared" si="3"/>
        <v>7737.2166455163351</v>
      </c>
    </row>
    <row r="275" spans="1:26" x14ac:dyDescent="0.25">
      <c r="A275" s="37">
        <v>42249</v>
      </c>
      <c r="B275" s="38">
        <f>IF('2015 Hourly Load - RC2016'!B255="",0,$P$19+$Q$19*(WLEF!B254))</f>
        <v>239.2829967643093</v>
      </c>
      <c r="C275" s="38">
        <f>IF('2015 Hourly Load - RC2016'!C255="",0,$P$19+$Q$19*(WLEF!C254))</f>
        <v>218.54452596306248</v>
      </c>
      <c r="D275" s="38">
        <f>IF('2015 Hourly Load - RC2016'!D255="",0,$P$19+$Q$19*(WLEF!D254))</f>
        <v>204.74796084406444</v>
      </c>
      <c r="E275" s="38">
        <f>IF('2015 Hourly Load - RC2016'!E255="",0,$P$19+$Q$19*(WLEF!E254))</f>
        <v>196.92492947721843</v>
      </c>
      <c r="F275" s="38">
        <f>IF('2015 Hourly Load - RC2016'!F255="",0,$P$19+$Q$19*(WLEF!F254))</f>
        <v>194.32925092933448</v>
      </c>
      <c r="G275" s="38">
        <f>IF('2015 Hourly Load - RC2016'!G255="",0,$P$19+$Q$19*(WLEF!G254))</f>
        <v>203.49348426758496</v>
      </c>
      <c r="H275" s="38">
        <f>IF('2015 Hourly Load - RC2016'!H255="",0,$P$19+$Q$19*(WLEF!H254))</f>
        <v>224.71050351836294</v>
      </c>
      <c r="I275" s="38">
        <f>IF('2015 Hourly Load - RC2016'!I255="",0,$P$19+$Q$19*(WLEF!I254))</f>
        <v>233.59431879138168</v>
      </c>
      <c r="J275" s="38">
        <f>IF('2015 Hourly Load - RC2016'!J255="",0,$P$19+$Q$19*(WLEF!J254))</f>
        <v>253.91534924479299</v>
      </c>
      <c r="K275" s="38">
        <f>IF('2015 Hourly Load - RC2016'!K255="",0,$P$19+$Q$19*(WLEF!K254))</f>
        <v>294.37085506325508</v>
      </c>
      <c r="L275" s="38">
        <f>IF('2015 Hourly Load - RC2016'!L255="",0,$P$19+$Q$19*(WLEF!L254))</f>
        <v>333.46321776534069</v>
      </c>
      <c r="M275" s="38">
        <f>IF('2015 Hourly Load - RC2016'!M255="",0,$P$19+$Q$19*(WLEF!M254))</f>
        <v>376.4857108974665</v>
      </c>
      <c r="N275" s="38">
        <f>IF('2015 Hourly Load - RC2016'!N255="",0,$P$19+$Q$19*(WLEF!N254))</f>
        <v>408.78471265593254</v>
      </c>
      <c r="O275" s="38">
        <f>IF('2015 Hourly Load - RC2016'!O255="",0,$P$19+$Q$19*(WLEF!O254))</f>
        <v>429.32577857327732</v>
      </c>
      <c r="P275" s="38">
        <f>IF('2015 Hourly Load - RC2016'!P255="",0,$P$19+$Q$19*(WLEF!P254))</f>
        <v>452.00634013071135</v>
      </c>
      <c r="Q275" s="38">
        <f>IF('2015 Hourly Load - RC2016'!Q255="",0,$P$19+$Q$19*(WLEF!Q254))</f>
        <v>465.40661177068796</v>
      </c>
      <c r="R275" s="38">
        <f>IF('2015 Hourly Load - RC2016'!R255="",0,$P$19+$Q$19*(WLEF!R254))</f>
        <v>468.24484061796539</v>
      </c>
      <c r="S275" s="38">
        <f>IF('2015 Hourly Load - RC2016'!S255="",0,$P$19+$Q$19*(WLEF!S254))</f>
        <v>455.96242921659547</v>
      </c>
      <c r="T275" s="38">
        <f>IF('2015 Hourly Load - RC2016'!T255="",0,$P$19+$Q$19*(WLEF!T254))</f>
        <v>429.15514339595308</v>
      </c>
      <c r="U275" s="38">
        <f>IF('2015 Hourly Load - RC2016'!U255="",0,$P$19+$Q$19*(WLEF!U254))</f>
        <v>400.46250430512924</v>
      </c>
      <c r="V275" s="38">
        <f>IF('2015 Hourly Load - RC2016'!V255="",0,$P$19+$Q$19*(WLEF!V254))</f>
        <v>384.0765418781055</v>
      </c>
      <c r="W275" s="38">
        <f>IF('2015 Hourly Load - RC2016'!W255="",0,$P$19+$Q$19*(WLEF!W254))</f>
        <v>341.2177560235537</v>
      </c>
      <c r="X275" s="38">
        <f>IF('2015 Hourly Load - RC2016'!X255="",0,$P$19+$Q$19*(WLEF!X254))</f>
        <v>294.98509221662442</v>
      </c>
      <c r="Y275" s="38">
        <f>IF('2015 Hourly Load - RC2016'!Y255="",0,$P$19+$Q$19*(WLEF!Y254))</f>
        <v>254.05943613993867</v>
      </c>
      <c r="Z275" s="25">
        <f t="shared" si="3"/>
        <v>7757.5502904506493</v>
      </c>
    </row>
    <row r="276" spans="1:26" x14ac:dyDescent="0.25">
      <c r="A276" s="37">
        <v>42250</v>
      </c>
      <c r="B276" s="38">
        <f>IF('2015 Hourly Load - RC2016'!B256="",0,$P$19+$Q$19*(WLEF!B255))</f>
        <v>223.09641694365854</v>
      </c>
      <c r="C276" s="38">
        <f>IF('2015 Hourly Load - RC2016'!C256="",0,$P$19+$Q$19*(WLEF!C255))</f>
        <v>203.77618954620888</v>
      </c>
      <c r="D276" s="38">
        <f>IF('2015 Hourly Load - RC2016'!D256="",0,$P$19+$Q$19*(WLEF!D255))</f>
        <v>191.97434541455186</v>
      </c>
      <c r="E276" s="38">
        <f>IF('2015 Hourly Load - RC2016'!E256="",0,$P$19+$Q$19*(WLEF!E255))</f>
        <v>184.55821576837877</v>
      </c>
      <c r="F276" s="38">
        <f>IF('2015 Hourly Load - RC2016'!F256="",0,$P$19+$Q$19*(WLEF!F255))</f>
        <v>182.62066421236702</v>
      </c>
      <c r="G276" s="38">
        <f>IF('2015 Hourly Load - RC2016'!G256="",0,$P$19+$Q$19*(WLEF!G255))</f>
        <v>191.41824558552776</v>
      </c>
      <c r="H276" s="38">
        <f>IF('2015 Hourly Load - RC2016'!H256="",0,$P$19+$Q$19*(WLEF!H255))</f>
        <v>213.2899102649983</v>
      </c>
      <c r="I276" s="38">
        <f>IF('2015 Hourly Load - RC2016'!I256="",0,$P$19+$Q$19*(WLEF!I255))</f>
        <v>221.79444147872158</v>
      </c>
      <c r="J276" s="38">
        <f>IF('2015 Hourly Load - RC2016'!J256="",0,$P$19+$Q$19*(WLEF!J255))</f>
        <v>239.94966956375481</v>
      </c>
      <c r="K276" s="38">
        <f>IF('2015 Hourly Load - RC2016'!K256="",0,$P$19+$Q$19*(WLEF!K255))</f>
        <v>273.76111487185989</v>
      </c>
      <c r="L276" s="38">
        <f>IF('2015 Hourly Load - RC2016'!L256="",0,$P$19+$Q$19*(WLEF!L255))</f>
        <v>299.1746431368058</v>
      </c>
      <c r="M276" s="38">
        <f>IF('2015 Hourly Load - RC2016'!M256="",0,$P$19+$Q$19*(WLEF!M255))</f>
        <v>327.34440276825552</v>
      </c>
      <c r="N276" s="38">
        <f>IF('2015 Hourly Load - RC2016'!N256="",0,$P$19+$Q$19*(WLEF!N255))</f>
        <v>355.44249554135621</v>
      </c>
      <c r="O276" s="38">
        <f>IF('2015 Hourly Load - RC2016'!O256="",0,$P$19+$Q$19*(WLEF!O255))</f>
        <v>386.40458374868683</v>
      </c>
      <c r="P276" s="38">
        <f>IF('2015 Hourly Load - RC2016'!P256="",0,$P$19+$Q$19*(WLEF!P255))</f>
        <v>409.54660130177655</v>
      </c>
      <c r="Q276" s="38">
        <f>IF('2015 Hourly Load - RC2016'!Q256="",0,$P$19+$Q$19*(WLEF!Q255))</f>
        <v>417.44904938092964</v>
      </c>
      <c r="R276" s="38">
        <f>IF('2015 Hourly Load - RC2016'!R256="",0,$P$19+$Q$19*(WLEF!R255))</f>
        <v>422.26276968073256</v>
      </c>
      <c r="S276" s="38">
        <f>IF('2015 Hourly Load - RC2016'!S256="",0,$P$19+$Q$19*(WLEF!S255))</f>
        <v>411.07304071862313</v>
      </c>
      <c r="T276" s="38">
        <f>IF('2015 Hourly Load - RC2016'!T256="",0,$P$19+$Q$19*(WLEF!T255))</f>
        <v>391.57063052596027</v>
      </c>
      <c r="U276" s="38">
        <f>IF('2015 Hourly Load - RC2016'!U256="",0,$P$19+$Q$19*(WLEF!U255))</f>
        <v>366.94753284735515</v>
      </c>
      <c r="V276" s="38">
        <f>IF('2015 Hourly Load - RC2016'!V256="",0,$P$19+$Q$19*(WLEF!V255))</f>
        <v>359.57651590625107</v>
      </c>
      <c r="W276" s="38">
        <f>IF('2015 Hourly Load - RC2016'!W256="",0,$P$19+$Q$19*(WLEF!W255))</f>
        <v>327.97586824956323</v>
      </c>
      <c r="X276" s="38">
        <f>IF('2015 Hourly Load - RC2016'!X256="",0,$P$19+$Q$19*(WLEF!X255))</f>
        <v>287.93551975918854</v>
      </c>
      <c r="Y276" s="38">
        <f>IF('2015 Hourly Load - RC2016'!Y256="",0,$P$19+$Q$19*(WLEF!Y255))</f>
        <v>248.41392166638747</v>
      </c>
      <c r="Z276" s="25">
        <f t="shared" si="3"/>
        <v>7137.356788881898</v>
      </c>
    </row>
    <row r="277" spans="1:26" x14ac:dyDescent="0.25">
      <c r="A277" s="37">
        <v>42251</v>
      </c>
      <c r="B277" s="38">
        <f>IF('2015 Hourly Load - RC2016'!B257="",0,$P$19+$Q$19*(WLEF!B256))</f>
        <v>219.14427072178466</v>
      </c>
      <c r="C277" s="38">
        <f>IF('2015 Hourly Load - RC2016'!C257="",0,$P$19+$Q$19*(WLEF!C256))</f>
        <v>200.2660047468799</v>
      </c>
      <c r="D277" s="38">
        <f>IF('2015 Hourly Load - RC2016'!D257="",0,$P$19+$Q$19*(WLEF!D256))</f>
        <v>188.69672752590827</v>
      </c>
      <c r="E277" s="38">
        <f>IF('2015 Hourly Load - RC2016'!E257="",0,$P$19+$Q$19*(WLEF!E256))</f>
        <v>181.85082190147057</v>
      </c>
      <c r="F277" s="38">
        <f>IF('2015 Hourly Load - RC2016'!F257="",0,$P$19+$Q$19*(WLEF!F256))</f>
        <v>180.01164819937054</v>
      </c>
      <c r="G277" s="38">
        <f>IF('2015 Hourly Load - RC2016'!G257="",0,$P$19+$Q$19*(WLEF!G256))</f>
        <v>188.6210943191428</v>
      </c>
      <c r="H277" s="38">
        <f>IF('2015 Hourly Load - RC2016'!H257="",0,$P$19+$Q$19*(WLEF!H256))</f>
        <v>211.05465695971668</v>
      </c>
      <c r="I277" s="38">
        <f>IF('2015 Hourly Load - RC2016'!I257="",0,$P$19+$Q$19*(WLEF!I256))</f>
        <v>219.14427072178466</v>
      </c>
      <c r="J277" s="38">
        <f>IF('2015 Hourly Load - RC2016'!J257="",0,$P$19+$Q$19*(WLEF!J256))</f>
        <v>232.11000033403388</v>
      </c>
      <c r="K277" s="38">
        <f>IF('2015 Hourly Load - RC2016'!K257="",0,$P$19+$Q$19*(WLEF!K256))</f>
        <v>261.16915803207098</v>
      </c>
      <c r="L277" s="38">
        <f>IF('2015 Hourly Load - RC2016'!L257="",0,$P$19+$Q$19*(WLEF!L256))</f>
        <v>294.29080259453019</v>
      </c>
      <c r="M277" s="38">
        <f>IF('2015 Hourly Load - RC2016'!M257="",0,$P$19+$Q$19*(WLEF!M256))</f>
        <v>323.54419729785445</v>
      </c>
      <c r="N277" s="38">
        <f>IF('2015 Hourly Load - RC2016'!N257="",0,$P$19+$Q$19*(WLEF!N256))</f>
        <v>349.20982395066295</v>
      </c>
      <c r="O277" s="38">
        <f>IF('2015 Hourly Load - RC2016'!O257="",0,$P$19+$Q$19*(WLEF!O256))</f>
        <v>374.35254178859014</v>
      </c>
      <c r="P277" s="38">
        <f>IF('2015 Hourly Load - RC2016'!P257="",0,$P$19+$Q$19*(WLEF!P256))</f>
        <v>385.19161082732154</v>
      </c>
      <c r="Q277" s="38">
        <f>IF('2015 Hourly Load - RC2016'!Q257="",0,$P$19+$Q$19*(WLEF!Q256))</f>
        <v>389.80094214864391</v>
      </c>
      <c r="R277" s="38">
        <f>IF('2015 Hourly Load - RC2016'!R257="",0,$P$19+$Q$19*(WLEF!R256))</f>
        <v>395.35211892483261</v>
      </c>
      <c r="S277" s="38">
        <f>IF('2015 Hourly Load - RC2016'!S257="",0,$P$19+$Q$19*(WLEF!S256))</f>
        <v>386.97999530794715</v>
      </c>
      <c r="T277" s="38">
        <f>IF('2015 Hourly Load - RC2016'!T257="",0,$P$19+$Q$19*(WLEF!T256))</f>
        <v>372.07115504531038</v>
      </c>
      <c r="U277" s="38">
        <f>IF('2015 Hourly Load - RC2016'!U257="",0,$P$19+$Q$19*(WLEF!U256))</f>
        <v>358.69239428243969</v>
      </c>
      <c r="V277" s="38">
        <f>IF('2015 Hourly Load - RC2016'!V257="",0,$P$19+$Q$19*(WLEF!V256))</f>
        <v>354.92792452930985</v>
      </c>
      <c r="W277" s="38">
        <f>IF('2015 Hourly Load - RC2016'!W257="",0,$P$19+$Q$19*(WLEF!W256))</f>
        <v>323.48727780770264</v>
      </c>
      <c r="X277" s="38">
        <f>IF('2015 Hourly Load - RC2016'!X257="",0,$P$19+$Q$19*(WLEF!X256))</f>
        <v>283.36237203630776</v>
      </c>
      <c r="Y277" s="38">
        <f>IF('2015 Hourly Load - RC2016'!Y257="",0,$P$19+$Q$19*(WLEF!Y256))</f>
        <v>248.57931646627355</v>
      </c>
      <c r="Z277" s="25">
        <f t="shared" si="3"/>
        <v>6921.9111264698913</v>
      </c>
    </row>
    <row r="278" spans="1:26" x14ac:dyDescent="0.25">
      <c r="A278" s="37">
        <v>42252</v>
      </c>
      <c r="B278" s="38">
        <f>IF('2015 Hourly Load - RC2016'!B258="",0,$P$19+$Q$19*(WLEF!B257))</f>
        <v>219.70235414438145</v>
      </c>
      <c r="C278" s="38">
        <f>IF('2015 Hourly Load - RC2016'!C258="",0,$P$19+$Q$19*(WLEF!C257))</f>
        <v>201.64388600543691</v>
      </c>
      <c r="D278" s="38">
        <f>IF('2015 Hourly Load - RC2016'!D258="",0,$P$19+$Q$19*(WLEF!D257))</f>
        <v>190.80625538656892</v>
      </c>
      <c r="E278" s="38">
        <f>IF('2015 Hourly Load - RC2016'!E258="",0,$P$19+$Q$19*(WLEF!E257))</f>
        <v>184.28029040509102</v>
      </c>
      <c r="F278" s="38">
        <f>IF('2015 Hourly Load - RC2016'!F258="",0,$P$19+$Q$19*(WLEF!F257))</f>
        <v>183.26445984551845</v>
      </c>
      <c r="G278" s="38">
        <f>IF('2015 Hourly Load - RC2016'!G258="",0,$P$19+$Q$19*(WLEF!G257))</f>
        <v>192.37791905941256</v>
      </c>
      <c r="H278" s="38">
        <f>IF('2015 Hourly Load - RC2016'!H258="",0,$P$19+$Q$19*(WLEF!H257))</f>
        <v>216.24354399921771</v>
      </c>
      <c r="I278" s="38">
        <f>IF('2015 Hourly Load - RC2016'!I258="",0,$P$19+$Q$19*(WLEF!I257))</f>
        <v>225.12641318616886</v>
      </c>
      <c r="J278" s="38">
        <f>IF('2015 Hourly Load - RC2016'!J258="",0,$P$19+$Q$19*(WLEF!J257))</f>
        <v>244.74930760728569</v>
      </c>
      <c r="K278" s="38">
        <f>IF('2015 Hourly Load - RC2016'!K258="",0,$P$19+$Q$19*(WLEF!K257))</f>
        <v>283.8043678467327</v>
      </c>
      <c r="L278" s="38">
        <f>IF('2015 Hourly Load - RC2016'!L258="",0,$P$19+$Q$19*(WLEF!L257))</f>
        <v>325.02645919222556</v>
      </c>
      <c r="M278" s="38">
        <f>IF('2015 Hourly Load - RC2016'!M258="",0,$P$19+$Q$19*(WLEF!M257))</f>
        <v>364.7568764289407</v>
      </c>
      <c r="N278" s="38">
        <f>IF('2015 Hourly Load - RC2016'!N258="",0,$P$19+$Q$19*(WLEF!N257))</f>
        <v>400.29911574449284</v>
      </c>
      <c r="O278" s="38">
        <f>IF('2015 Hourly Load - RC2016'!O258="",0,$P$19+$Q$19*(WLEF!O257))</f>
        <v>428.37076172159766</v>
      </c>
      <c r="P278" s="38">
        <f>IF('2015 Hourly Load - RC2016'!P258="",0,$P$19+$Q$19*(WLEF!P257))</f>
        <v>444.715143330459</v>
      </c>
      <c r="Q278" s="38">
        <f>IF('2015 Hourly Load - RC2016'!Q258="",0,$P$19+$Q$19*(WLEF!Q257))</f>
        <v>445.72735058168763</v>
      </c>
      <c r="R278" s="38">
        <f>IF('2015 Hourly Load - RC2016'!R258="",0,$P$19+$Q$19*(WLEF!R257))</f>
        <v>429.90625186074504</v>
      </c>
      <c r="S278" s="38">
        <f>IF('2015 Hourly Load - RC2016'!S258="",0,$P$19+$Q$19*(WLEF!S257))</f>
        <v>399.05873316648837</v>
      </c>
      <c r="T278" s="38">
        <f>IF('2015 Hourly Load - RC2016'!T258="",0,$P$19+$Q$19*(WLEF!T257))</f>
        <v>367.87570366813821</v>
      </c>
      <c r="U278" s="38">
        <f>IF('2015 Hourly Load - RC2016'!U258="",0,$P$19+$Q$19*(WLEF!U257))</f>
        <v>347.53604337099154</v>
      </c>
      <c r="V278" s="38">
        <f>IF('2015 Hourly Load - RC2016'!V258="",0,$P$19+$Q$19*(WLEF!V257))</f>
        <v>335.93768993928813</v>
      </c>
      <c r="W278" s="38">
        <f>IF('2015 Hourly Load - RC2016'!W258="",0,$P$19+$Q$19*(WLEF!W257))</f>
        <v>307.78626743522835</v>
      </c>
      <c r="X278" s="38">
        <f>IF('2015 Hourly Load - RC2016'!X258="",0,$P$19+$Q$19*(WLEF!X257))</f>
        <v>278.66079396847982</v>
      </c>
      <c r="Y278" s="38">
        <f>IF('2015 Hourly Load - RC2016'!Y258="",0,$P$19+$Q$19*(WLEF!Y257))</f>
        <v>251.88060579736907</v>
      </c>
      <c r="Z278" s="25">
        <f t="shared" si="3"/>
        <v>7269.5365936919452</v>
      </c>
    </row>
    <row r="279" spans="1:26" x14ac:dyDescent="0.25">
      <c r="A279" s="37">
        <v>42253</v>
      </c>
      <c r="B279" s="38">
        <f>IF('2015 Hourly Load - RC2016'!B259="",0,$P$19+$Q$19*(WLEF!B258))</f>
        <v>225.78434559296329</v>
      </c>
      <c r="C279" s="38">
        <f>IF('2015 Hourly Load - RC2016'!C259="",0,$P$19+$Q$19*(WLEF!C258))</f>
        <v>209.74755602318479</v>
      </c>
      <c r="D279" s="38">
        <f>IF('2015 Hourly Load - RC2016'!D259="",0,$P$19+$Q$19*(WLEF!D258))</f>
        <v>197.92813549114436</v>
      </c>
      <c r="E279" s="38">
        <f>IF('2015 Hourly Load - RC2016'!E259="",0,$P$19+$Q$19*(WLEF!E258))</f>
        <v>190.10078299360663</v>
      </c>
      <c r="F279" s="38">
        <f>IF('2015 Hourly Load - RC2016'!F259="",0,$P$19+$Q$19*(WLEF!F258))</f>
        <v>186.4206969046387</v>
      </c>
      <c r="G279" s="38">
        <f>IF('2015 Hourly Load - RC2016'!G259="",0,$P$19+$Q$19*(WLEF!G258))</f>
        <v>186.36457840047498</v>
      </c>
      <c r="H279" s="38">
        <f>IF('2015 Hourly Load - RC2016'!H259="",0,$P$19+$Q$19*(WLEF!H258))</f>
        <v>190.95909190038225</v>
      </c>
      <c r="I279" s="38">
        <f>IF('2015 Hourly Load - RC2016'!I259="",0,$P$19+$Q$19*(WLEF!I258))</f>
        <v>198.65868251981303</v>
      </c>
      <c r="J279" s="38">
        <f>IF('2015 Hourly Load - RC2016'!J259="",0,$P$19+$Q$19*(WLEF!J258))</f>
        <v>224.64488892691435</v>
      </c>
      <c r="K279" s="38">
        <f>IF('2015 Hourly Load - RC2016'!K259="",0,$P$19+$Q$19*(WLEF!K258))</f>
        <v>262.49519830325926</v>
      </c>
      <c r="L279" s="38">
        <f>IF('2015 Hourly Load - RC2016'!L259="",0,$P$19+$Q$19*(WLEF!L258))</f>
        <v>294.4776151726274</v>
      </c>
      <c r="M279" s="38">
        <f>IF('2015 Hourly Load - RC2016'!M259="",0,$P$19+$Q$19*(WLEF!M258))</f>
        <v>320.31049524830593</v>
      </c>
      <c r="N279" s="38">
        <f>IF('2015 Hourly Load - RC2016'!N259="",0,$P$19+$Q$19*(WLEF!N258))</f>
        <v>335.99605875277769</v>
      </c>
      <c r="O279" s="38">
        <f>IF('2015 Hourly Load - RC2016'!O259="",0,$P$19+$Q$19*(WLEF!O258))</f>
        <v>333.92807480621286</v>
      </c>
      <c r="P279" s="38">
        <f>IF('2015 Hourly Load - RC2016'!P259="",0,$P$19+$Q$19*(WLEF!P258))</f>
        <v>328.9533663875514</v>
      </c>
      <c r="Q279" s="38">
        <f>IF('2015 Hourly Load - RC2016'!Q259="",0,$P$19+$Q$19*(WLEF!Q258))</f>
        <v>322.49227288382014</v>
      </c>
      <c r="R279" s="38">
        <f>IF('2015 Hourly Load - RC2016'!R259="",0,$P$19+$Q$19*(WLEF!R258))</f>
        <v>310.18659598472965</v>
      </c>
      <c r="S279" s="38">
        <f>IF('2015 Hourly Load - RC2016'!S259="",0,$P$19+$Q$19*(WLEF!S258))</f>
        <v>300.52608682538352</v>
      </c>
      <c r="T279" s="38">
        <f>IF('2015 Hourly Load - RC2016'!T259="",0,$P$19+$Q$19*(WLEF!T258))</f>
        <v>289.48890333819952</v>
      </c>
      <c r="U279" s="38">
        <f>IF('2015 Hourly Load - RC2016'!U259="",0,$P$19+$Q$19*(WLEF!U258))</f>
        <v>283.88241743112297</v>
      </c>
      <c r="V279" s="38">
        <f>IF('2015 Hourly Load - RC2016'!V259="",0,$P$19+$Q$19*(WLEF!V258))</f>
        <v>283.93445887467095</v>
      </c>
      <c r="W279" s="38">
        <f>IF('2015 Hourly Load - RC2016'!W259="",0,$P$19+$Q$19*(WLEF!W258))</f>
        <v>268.54792147221798</v>
      </c>
      <c r="X279" s="38">
        <f>IF('2015 Hourly Load - RC2016'!X259="",0,$P$19+$Q$19*(WLEF!X258))</f>
        <v>250.38032213763063</v>
      </c>
      <c r="Y279" s="38">
        <f>IF('2015 Hourly Load - RC2016'!Y259="",0,$P$19+$Q$19*(WLEF!Y258))</f>
        <v>230.87865002629712</v>
      </c>
      <c r="Z279" s="25">
        <f t="shared" si="3"/>
        <v>6227.0871963979289</v>
      </c>
    </row>
    <row r="280" spans="1:26" x14ac:dyDescent="0.25">
      <c r="A280" s="37">
        <v>42254</v>
      </c>
      <c r="B280" s="38">
        <f>IF('2015 Hourly Load - RC2016'!B260="",0,$P$19+$Q$19*(WLEF!B259))</f>
        <v>210.49365559968277</v>
      </c>
      <c r="C280" s="38">
        <f>IF('2015 Hourly Load - RC2016'!C260="",0,$P$19+$Q$19*(WLEF!C259))</f>
        <v>193.49639408621772</v>
      </c>
      <c r="D280" s="38">
        <f>IF('2015 Hourly Load - RC2016'!D260="",0,$P$19+$Q$19*(WLEF!D259))</f>
        <v>182.56557734460677</v>
      </c>
      <c r="E280" s="38">
        <f>IF('2015 Hourly Load - RC2016'!E260="",0,$P$19+$Q$19*(WLEF!E259))</f>
        <v>175.30280590155019</v>
      </c>
      <c r="F280" s="38">
        <f>IF('2015 Hourly Load - RC2016'!F260="",0,$P$19+$Q$19*(WLEF!F259))</f>
        <v>172.61682478048033</v>
      </c>
      <c r="G280" s="38">
        <f>IF('2015 Hourly Load - RC2016'!G260="",0,$P$19+$Q$19*(WLEF!G259))</f>
        <v>173.08796809358353</v>
      </c>
      <c r="H280" s="38">
        <f>IF('2015 Hourly Load - RC2016'!H260="",0,$P$19+$Q$19*(WLEF!H259))</f>
        <v>176.77633579055799</v>
      </c>
      <c r="I280" s="38">
        <f>IF('2015 Hourly Load - RC2016'!I260="",0,$P$19+$Q$19*(WLEF!I259))</f>
        <v>181.64968551321169</v>
      </c>
      <c r="J280" s="38">
        <f>IF('2015 Hourly Load - RC2016'!J260="",0,$P$19+$Q$19*(WLEF!J259))</f>
        <v>204.60600348129967</v>
      </c>
      <c r="K280" s="38">
        <f>IF('2015 Hourly Load - RC2016'!K260="",0,$P$19+$Q$19*(WLEF!K259))</f>
        <v>237.74814741395232</v>
      </c>
      <c r="L280" s="38">
        <f>IF('2015 Hourly Load - RC2016'!L260="",0,$P$19+$Q$19*(WLEF!L259))</f>
        <v>270.67990713478105</v>
      </c>
      <c r="M280" s="38">
        <f>IF('2015 Hourly Load - RC2016'!M260="",0,$P$19+$Q$19*(WLEF!M259))</f>
        <v>306.27536882400807</v>
      </c>
      <c r="N280" s="38">
        <f>IF('2015 Hourly Load - RC2016'!N260="",0,$P$19+$Q$19*(WLEF!N259))</f>
        <v>337.34039337618788</v>
      </c>
      <c r="O280" s="38">
        <f>IF('2015 Hourly Load - RC2016'!O260="",0,$P$19+$Q$19*(WLEF!O259))</f>
        <v>359.63754181252597</v>
      </c>
      <c r="P280" s="38">
        <f>IF('2015 Hourly Load - RC2016'!P260="",0,$P$19+$Q$19*(WLEF!P259))</f>
        <v>370.2960132534447</v>
      </c>
      <c r="Q280" s="38">
        <f>IF('2015 Hourly Load - RC2016'!Q260="",0,$P$19+$Q$19*(WLEF!Q259))</f>
        <v>363.00429979626188</v>
      </c>
      <c r="R280" s="38">
        <f>IF('2015 Hourly Load - RC2016'!R260="",0,$P$19+$Q$19*(WLEF!R259))</f>
        <v>350.37860005879077</v>
      </c>
      <c r="S280" s="38">
        <f>IF('2015 Hourly Load - RC2016'!S260="",0,$P$19+$Q$19*(WLEF!S259))</f>
        <v>333.34707060342527</v>
      </c>
      <c r="T280" s="38">
        <f>IF('2015 Hourly Load - RC2016'!T260="",0,$P$19+$Q$19*(WLEF!T259))</f>
        <v>308.88828995821967</v>
      </c>
      <c r="U280" s="38">
        <f>IF('2015 Hourly Load - RC2016'!U260="",0,$P$19+$Q$19*(WLEF!U259))</f>
        <v>301.14915914775645</v>
      </c>
      <c r="V280" s="38">
        <f>IF('2015 Hourly Load - RC2016'!V260="",0,$P$19+$Q$19*(WLEF!V259))</f>
        <v>300.79687880036892</v>
      </c>
      <c r="W280" s="38">
        <f>IF('2015 Hourly Load - RC2016'!W260="",0,$P$19+$Q$19*(WLEF!W259))</f>
        <v>278.76352817969223</v>
      </c>
      <c r="X280" s="38">
        <f>IF('2015 Hourly Load - RC2016'!X260="",0,$P$19+$Q$19*(WLEF!X259))</f>
        <v>249.59711636102941</v>
      </c>
      <c r="Y280" s="38">
        <f>IF('2015 Hourly Load - RC2016'!Y260="",0,$P$19+$Q$19*(WLEF!Y259))</f>
        <v>221.23212750814179</v>
      </c>
      <c r="Z280" s="25">
        <f t="shared" si="3"/>
        <v>6259.7296928197766</v>
      </c>
    </row>
    <row r="281" spans="1:26" x14ac:dyDescent="0.25">
      <c r="A281" s="37">
        <v>42255</v>
      </c>
      <c r="B281" s="38">
        <f>IF('2015 Hourly Load - RC2016'!B261="",0,$P$19+$Q$19*(WLEF!B260))</f>
        <v>199.84823477863267</v>
      </c>
      <c r="C281" s="38">
        <f>IF('2015 Hourly Load - RC2016'!C261="",0,$P$19+$Q$19*(WLEF!C260))</f>
        <v>186.30847499342934</v>
      </c>
      <c r="D281" s="38">
        <f>IF('2015 Hourly Load - RC2016'!D261="",0,$P$19+$Q$19*(WLEF!D260))</f>
        <v>176.34906721883948</v>
      </c>
      <c r="E281" s="38">
        <f>IF('2015 Hourly Load - RC2016'!E261="",0,$P$19+$Q$19*(WLEF!E260))</f>
        <v>170.5893346595746</v>
      </c>
      <c r="F281" s="38">
        <f>IF('2015 Hourly Load - RC2016'!F261="",0,$P$19+$Q$19*(WLEF!F260))</f>
        <v>170.22785681234922</v>
      </c>
      <c r="G281" s="38">
        <f>IF('2015 Hourly Load - RC2016'!G261="",0,$P$19+$Q$19*(WLEF!G260))</f>
        <v>180.62886535610707</v>
      </c>
      <c r="H281" s="38">
        <f>IF('2015 Hourly Load - RC2016'!H261="",0,$P$19+$Q$19*(WLEF!H260))</f>
        <v>202.14508935813464</v>
      </c>
      <c r="I281" s="38">
        <f>IF('2015 Hourly Load - RC2016'!I261="",0,$P$19+$Q$19*(WLEF!I260))</f>
        <v>210.65975073810296</v>
      </c>
      <c r="J281" s="38">
        <f>IF('2015 Hourly Load - RC2016'!J261="",0,$P$19+$Q$19*(WLEF!J260))</f>
        <v>225.082604704358</v>
      </c>
      <c r="K281" s="38">
        <f>IF('2015 Hourly Load - RC2016'!K261="",0,$P$19+$Q$19*(WLEF!K260))</f>
        <v>261.88068269193377</v>
      </c>
      <c r="L281" s="38">
        <f>IF('2015 Hourly Load - RC2016'!L261="",0,$P$19+$Q$19*(WLEF!L260))</f>
        <v>302.9964760676138</v>
      </c>
      <c r="M281" s="38">
        <f>IF('2015 Hourly Load - RC2016'!M261="",0,$P$19+$Q$19*(WLEF!M260))</f>
        <v>342.0735168722855</v>
      </c>
      <c r="N281" s="38">
        <f>IF('2015 Hourly Load - RC2016'!N261="",0,$P$19+$Q$19*(WLEF!N260))</f>
        <v>374.97913928803945</v>
      </c>
      <c r="O281" s="38">
        <f>IF('2015 Hourly Load - RC2016'!O261="",0,$P$19+$Q$19*(WLEF!O260))</f>
        <v>401.05105035713638</v>
      </c>
      <c r="P281" s="38">
        <f>IF('2015 Hourly Load - RC2016'!P261="",0,$P$19+$Q$19*(WLEF!P260))</f>
        <v>420.74426379944748</v>
      </c>
      <c r="Q281" s="38">
        <f>IF('2015 Hourly Load - RC2016'!Q261="",0,$P$19+$Q$19*(WLEF!Q260))</f>
        <v>429.15514339595308</v>
      </c>
      <c r="R281" s="38">
        <f>IF('2015 Hourly Load - RC2016'!R261="",0,$P$19+$Q$19*(WLEF!R260))</f>
        <v>428.23443810007046</v>
      </c>
      <c r="S281" s="38">
        <f>IF('2015 Hourly Load - RC2016'!S261="",0,$P$19+$Q$19*(WLEF!S260))</f>
        <v>420.67685348967376</v>
      </c>
      <c r="T281" s="38">
        <f>IF('2015 Hourly Load - RC2016'!T261="",0,$P$19+$Q$19*(WLEF!T260))</f>
        <v>393.53931066203648</v>
      </c>
      <c r="U281" s="38">
        <f>IF('2015 Hourly Load - RC2016'!U261="",0,$P$19+$Q$19*(WLEF!U260))</f>
        <v>378.56355745579441</v>
      </c>
      <c r="V281" s="38">
        <f>IF('2015 Hourly Load - RC2016'!V261="",0,$P$19+$Q$19*(WLEF!V260))</f>
        <v>368.34035522045849</v>
      </c>
      <c r="W281" s="38">
        <f>IF('2015 Hourly Load - RC2016'!W261="",0,$P$19+$Q$19*(WLEF!W260))</f>
        <v>332.67974527298634</v>
      </c>
      <c r="X281" s="38">
        <f>IF('2015 Hourly Load - RC2016'!X261="",0,$P$19+$Q$19*(WLEF!X260))</f>
        <v>291.68405702035022</v>
      </c>
      <c r="Y281" s="38">
        <f>IF('2015 Hourly Load - RC2016'!Y261="",0,$P$19+$Q$19*(WLEF!Y260))</f>
        <v>254.27567971104287</v>
      </c>
      <c r="Z281" s="25">
        <f t="shared" si="3"/>
        <v>7122.7135480243505</v>
      </c>
    </row>
    <row r="282" spans="1:26" x14ac:dyDescent="0.25">
      <c r="A282" s="37">
        <v>42256</v>
      </c>
      <c r="B282" s="38">
        <f>IF('2015 Hourly Load - RC2016'!B262="",0,$P$19+$Q$19*(WLEF!B261))</f>
        <v>224.64488892691435</v>
      </c>
      <c r="C282" s="38">
        <f>IF('2015 Hourly Load - RC2016'!C262="",0,$P$19+$Q$19*(WLEF!C261))</f>
        <v>204.97120276813672</v>
      </c>
      <c r="D282" s="38">
        <f>IF('2015 Hourly Load - RC2016'!D262="",0,$P$19+$Q$19*(WLEF!D261))</f>
        <v>193.30315097453877</v>
      </c>
      <c r="E282" s="38">
        <f>IF('2015 Hourly Load - RC2016'!E262="",0,$P$19+$Q$19*(WLEF!E261))</f>
        <v>186.15893971610717</v>
      </c>
      <c r="F282" s="38">
        <f>IF('2015 Hourly Load - RC2016'!F262="",0,$P$19+$Q$19*(WLEF!F261))</f>
        <v>183.2828842007018</v>
      </c>
      <c r="G282" s="38">
        <f>IF('2015 Hourly Load - RC2016'!G262="",0,$P$19+$Q$19*(WLEF!G261))</f>
        <v>191.76324492834706</v>
      </c>
      <c r="H282" s="38">
        <f>IF('2015 Hourly Load - RC2016'!H262="",0,$P$19+$Q$19*(WLEF!H261))</f>
        <v>213.77289307360701</v>
      </c>
      <c r="I282" s="38">
        <f>IF('2015 Hourly Load - RC2016'!I262="",0,$P$19+$Q$19*(WLEF!I261))</f>
        <v>222.14104447097469</v>
      </c>
      <c r="J282" s="38">
        <f>IF('2015 Hourly Load - RC2016'!J262="",0,$P$19+$Q$19*(WLEF!J261))</f>
        <v>237.2914428168541</v>
      </c>
      <c r="K282" s="38">
        <f>IF('2015 Hourly Load - RC2016'!K262="",0,$P$19+$Q$19*(WLEF!K261))</f>
        <v>271.48567723184016</v>
      </c>
      <c r="L282" s="38">
        <f>IF('2015 Hourly Load - RC2016'!L262="",0,$P$19+$Q$19*(WLEF!L261))</f>
        <v>310.43563049634685</v>
      </c>
      <c r="M282" s="38">
        <f>IF('2015 Hourly Load - RC2016'!M262="",0,$P$19+$Q$19*(WLEF!M261))</f>
        <v>348.01372960733357</v>
      </c>
      <c r="N282" s="38">
        <f>IF('2015 Hourly Load - RC2016'!N262="",0,$P$19+$Q$19*(WLEF!N261))</f>
        <v>381.44045002252568</v>
      </c>
      <c r="O282" s="38">
        <f>IF('2015 Hourly Load - RC2016'!O262="",0,$P$19+$Q$19*(WLEF!O261))</f>
        <v>411.90411610180405</v>
      </c>
      <c r="P282" s="38">
        <f>IF('2015 Hourly Load - RC2016'!P262="",0,$P$19+$Q$19*(WLEF!P261))</f>
        <v>426.19280449569152</v>
      </c>
      <c r="Q282" s="38">
        <f>IF('2015 Hourly Load - RC2016'!Q262="",0,$P$19+$Q$19*(WLEF!Q261))</f>
        <v>441.58279326708788</v>
      </c>
      <c r="R282" s="38">
        <f>IF('2015 Hourly Load - RC2016'!R262="",0,$P$19+$Q$19*(WLEF!R261))</f>
        <v>437.8073621674888</v>
      </c>
      <c r="S282" s="38">
        <f>IF('2015 Hourly Load - RC2016'!S262="",0,$P$19+$Q$19*(WLEF!S261))</f>
        <v>421.58745881354758</v>
      </c>
      <c r="T282" s="38">
        <f>IF('2015 Hourly Load - RC2016'!T262="",0,$P$19+$Q$19*(WLEF!T261))</f>
        <v>395.90347658131583</v>
      </c>
      <c r="U282" s="38">
        <f>IF('2015 Hourly Load - RC2016'!U262="",0,$P$19+$Q$19*(WLEF!U261))</f>
        <v>375.76332973223231</v>
      </c>
      <c r="V282" s="38">
        <f>IF('2015 Hourly Load - RC2016'!V262="",0,$P$19+$Q$19*(WLEF!V261))</f>
        <v>362.08408012434478</v>
      </c>
      <c r="W282" s="38">
        <f>IF('2015 Hourly Load - RC2016'!W262="",0,$P$19+$Q$19*(WLEF!W261))</f>
        <v>323.14590177322725</v>
      </c>
      <c r="X282" s="38">
        <f>IF('2015 Hourly Load - RC2016'!X262="",0,$P$19+$Q$19*(WLEF!X261))</f>
        <v>281.49576435443385</v>
      </c>
      <c r="Y282" s="38">
        <f>IF('2015 Hourly Load - RC2016'!Y262="",0,$P$19+$Q$19*(WLEF!Y261))</f>
        <v>245.45087068538885</v>
      </c>
      <c r="Z282" s="25">
        <f t="shared" si="3"/>
        <v>7291.6231373307901</v>
      </c>
    </row>
    <row r="283" spans="1:26" x14ac:dyDescent="0.25">
      <c r="A283" s="37">
        <v>42257</v>
      </c>
      <c r="B283" s="38">
        <f>IF('2015 Hourly Load - RC2016'!B263="",0,$P$19+$Q$19*(WLEF!B262))</f>
        <v>218.48034559783338</v>
      </c>
      <c r="C283" s="38">
        <f>IF('2015 Hourly Load - RC2016'!C263="",0,$P$19+$Q$19*(WLEF!C262))</f>
        <v>202.00464673955258</v>
      </c>
      <c r="D283" s="38">
        <f>IF('2015 Hourly Load - RC2016'!D263="",0,$P$19+$Q$19*(WLEF!D262))</f>
        <v>191.51402421893997</v>
      </c>
      <c r="E283" s="38">
        <f>IF('2015 Hourly Load - RC2016'!E263="",0,$P$19+$Q$19*(WLEF!E262))</f>
        <v>184.33584528351241</v>
      </c>
      <c r="F283" s="38">
        <f>IF('2015 Hourly Load - RC2016'!F263="",0,$P$19+$Q$19*(WLEF!F262))</f>
        <v>182.82277855838726</v>
      </c>
      <c r="G283" s="38">
        <f>IF('2015 Hourly Load - RC2016'!G263="",0,$P$19+$Q$19*(WLEF!G262))</f>
        <v>192.57035699145953</v>
      </c>
      <c r="H283" s="38">
        <f>IF('2015 Hourly Load - RC2016'!H263="",0,$P$19+$Q$19*(WLEF!H262))</f>
        <v>215.10039021669195</v>
      </c>
      <c r="I283" s="38">
        <f>IF('2015 Hourly Load - RC2016'!I263="",0,$P$19+$Q$19*(WLEF!I262))</f>
        <v>222.90073564740641</v>
      </c>
      <c r="J283" s="38">
        <f>IF('2015 Hourly Load - RC2016'!J263="",0,$P$19+$Q$19*(WLEF!J262))</f>
        <v>237.83956885133512</v>
      </c>
      <c r="K283" s="38">
        <f>IF('2015 Hourly Load - RC2016'!K263="",0,$P$19+$Q$19*(WLEF!K262))</f>
        <v>268.02306261291523</v>
      </c>
      <c r="L283" s="38">
        <f>IF('2015 Hourly Load - RC2016'!L263="",0,$P$19+$Q$19*(WLEF!L262))</f>
        <v>305.61765784161241</v>
      </c>
      <c r="M283" s="38">
        <f>IF('2015 Hourly Load - RC2016'!M263="",0,$P$19+$Q$19*(WLEF!M262))</f>
        <v>338.33631335317301</v>
      </c>
      <c r="N283" s="38">
        <f>IF('2015 Hourly Load - RC2016'!N263="",0,$P$19+$Q$19*(WLEF!N262))</f>
        <v>368.7433585297465</v>
      </c>
      <c r="O283" s="38">
        <f>IF('2015 Hourly Load - RC2016'!O263="",0,$P$19+$Q$19*(WLEF!O262))</f>
        <v>396.13064711100918</v>
      </c>
      <c r="P283" s="38">
        <f>IF('2015 Hourly Load - RC2016'!P263="",0,$P$19+$Q$19*(WLEF!P262))</f>
        <v>412.50313955377266</v>
      </c>
      <c r="Q283" s="38">
        <f>IF('2015 Hourly Load - RC2016'!Q263="",0,$P$19+$Q$19*(WLEF!Q262))</f>
        <v>420.20516919650538</v>
      </c>
      <c r="R283" s="38">
        <f>IF('2015 Hourly Load - RC2016'!R263="",0,$P$19+$Q$19*(WLEF!R262))</f>
        <v>417.18076352754872</v>
      </c>
      <c r="S283" s="38">
        <f>IF('2015 Hourly Load - RC2016'!S263="",0,$P$19+$Q$19*(WLEF!S262))</f>
        <v>403.47633863650077</v>
      </c>
      <c r="T283" s="38">
        <f>IF('2015 Hourly Load - RC2016'!T263="",0,$P$19+$Q$19*(WLEF!T262))</f>
        <v>381.21865742179097</v>
      </c>
      <c r="U283" s="38">
        <f>IF('2015 Hourly Load - RC2016'!U263="",0,$P$19+$Q$19*(WLEF!U262))</f>
        <v>364.91087122720376</v>
      </c>
      <c r="V283" s="38">
        <f>IF('2015 Hourly Load - RC2016'!V263="",0,$P$19+$Q$19*(WLEF!V262))</f>
        <v>355.32137639521329</v>
      </c>
      <c r="W283" s="38">
        <f>IF('2015 Hourly Load - RC2016'!W263="",0,$P$19+$Q$19*(WLEF!W262))</f>
        <v>317.40756350776746</v>
      </c>
      <c r="X283" s="38">
        <f>IF('2015 Hourly Load - RC2016'!X263="",0,$P$19+$Q$19*(WLEF!X262))</f>
        <v>277.99367580405033</v>
      </c>
      <c r="Y283" s="38">
        <f>IF('2015 Hourly Load - RC2016'!Y263="",0,$P$19+$Q$19*(WLEF!Y262))</f>
        <v>241.7035051283375</v>
      </c>
      <c r="Z283" s="25">
        <f t="shared" si="3"/>
        <v>7116.340791952267</v>
      </c>
    </row>
    <row r="284" spans="1:26" x14ac:dyDescent="0.25">
      <c r="A284" s="37">
        <v>42258</v>
      </c>
      <c r="B284" s="38">
        <f>IF('2015 Hourly Load - RC2016'!B264="",0,$P$19+$Q$19*(WLEF!B263))</f>
        <v>214.08835993723659</v>
      </c>
      <c r="C284" s="38">
        <f>IF('2015 Hourly Load - RC2016'!C264="",0,$P$19+$Q$19*(WLEF!C263))</f>
        <v>197.43582266354991</v>
      </c>
      <c r="D284" s="38">
        <f>IF('2015 Hourly Load - RC2016'!D264="",0,$P$19+$Q$19*(WLEF!D263))</f>
        <v>186.19631347069236</v>
      </c>
      <c r="E284" s="38">
        <f>IF('2015 Hourly Load - RC2016'!E264="",0,$P$19+$Q$19*(WLEF!E263))</f>
        <v>179.41443891776032</v>
      </c>
      <c r="F284" s="38">
        <f>IF('2015 Hourly Load - RC2016'!F264="",0,$P$19+$Q$19*(WLEF!F263))</f>
        <v>177.90251286378046</v>
      </c>
      <c r="G284" s="38">
        <f>IF('2015 Hourly Load - RC2016'!G264="",0,$P$19+$Q$19*(WLEF!G263))</f>
        <v>186.9076896755605</v>
      </c>
      <c r="H284" s="38">
        <f>IF('2015 Hourly Load - RC2016'!H264="",0,$P$19+$Q$19*(WLEF!H263))</f>
        <v>209.2720194487145</v>
      </c>
      <c r="I284" s="38">
        <f>IF('2015 Hourly Load - RC2016'!I264="",0,$P$19+$Q$19*(WLEF!I263))</f>
        <v>217.79669441162696</v>
      </c>
      <c r="J284" s="38">
        <f>IF('2015 Hourly Load - RC2016'!J264="",0,$P$19+$Q$19*(WLEF!J263))</f>
        <v>231.23633765815066</v>
      </c>
      <c r="K284" s="38">
        <f>IF('2015 Hourly Load - RC2016'!K264="",0,$P$19+$Q$19*(WLEF!K263))</f>
        <v>263.30796423710001</v>
      </c>
      <c r="L284" s="38">
        <f>IF('2015 Hourly Load - RC2016'!L264="",0,$P$19+$Q$19*(WLEF!L263))</f>
        <v>295.03854607944351</v>
      </c>
      <c r="M284" s="38">
        <f>IF('2015 Hourly Load - RC2016'!M264="",0,$P$19+$Q$19*(WLEF!M263))</f>
        <v>323.99979477295869</v>
      </c>
      <c r="N284" s="38">
        <f>IF('2015 Hourly Load - RC2016'!N264="",0,$P$19+$Q$19*(WLEF!N263))</f>
        <v>346.28416014391007</v>
      </c>
      <c r="O284" s="38">
        <f>IF('2015 Hourly Load - RC2016'!O264="",0,$P$19+$Q$19*(WLEF!O263))</f>
        <v>362.63603076207784</v>
      </c>
      <c r="P284" s="38">
        <f>IF('2015 Hourly Load - RC2016'!P264="",0,$P$19+$Q$19*(WLEF!P263))</f>
        <v>368.34035522045849</v>
      </c>
      <c r="Q284" s="38">
        <f>IF('2015 Hourly Load - RC2016'!Q264="",0,$P$19+$Q$19*(WLEF!Q263))</f>
        <v>370.10947326220213</v>
      </c>
      <c r="R284" s="38">
        <f>IF('2015 Hourly Load - RC2016'!R264="",0,$P$19+$Q$19*(WLEF!R263))</f>
        <v>359.42398049607084</v>
      </c>
      <c r="S284" s="38">
        <f>IF('2015 Hourly Load - RC2016'!S264="",0,$P$19+$Q$19*(WLEF!S263))</f>
        <v>338.86435015583572</v>
      </c>
      <c r="T284" s="38">
        <f>IF('2015 Hourly Load - RC2016'!T264="",0,$P$19+$Q$19*(WLEF!T263))</f>
        <v>320.64985833370133</v>
      </c>
      <c r="U284" s="38">
        <f>IF('2015 Hourly Load - RC2016'!U264="",0,$P$19+$Q$19*(WLEF!U263))</f>
        <v>310.62941794300616</v>
      </c>
      <c r="V284" s="38">
        <f>IF('2015 Hourly Load - RC2016'!V264="",0,$P$19+$Q$19*(WLEF!V263))</f>
        <v>305.67243018607894</v>
      </c>
      <c r="W284" s="38">
        <f>IF('2015 Hourly Load - RC2016'!W264="",0,$P$19+$Q$19*(WLEF!W263))</f>
        <v>280.35934053166545</v>
      </c>
      <c r="X284" s="38">
        <f>IF('2015 Hourly Load - RC2016'!X264="",0,$P$19+$Q$19*(WLEF!X263))</f>
        <v>253.43549573327499</v>
      </c>
      <c r="Y284" s="38">
        <f>IF('2015 Hourly Load - RC2016'!Y264="",0,$P$19+$Q$19*(WLEF!Y263))</f>
        <v>223.59710867179842</v>
      </c>
      <c r="Z284" s="25">
        <f t="shared" si="3"/>
        <v>6522.5984955766544</v>
      </c>
    </row>
    <row r="285" spans="1:26" x14ac:dyDescent="0.25">
      <c r="A285" s="37">
        <v>42259</v>
      </c>
      <c r="B285" s="38">
        <f>IF('2015 Hourly Load - RC2016'!B265="",0,$P$19+$Q$19*(WLEF!B264))</f>
        <v>196.21941095417304</v>
      </c>
      <c r="C285" s="38">
        <f>IF('2015 Hourly Load - RC2016'!C265="",0,$P$19+$Q$19*(WLEF!C264))</f>
        <v>183.43033943064131</v>
      </c>
      <c r="D285" s="38">
        <f>IF('2015 Hourly Load - RC2016'!D265="",0,$P$19+$Q$19*(WLEF!D264))</f>
        <v>174.73778451445776</v>
      </c>
      <c r="E285" s="38">
        <f>IF('2015 Hourly Load - RC2016'!E265="",0,$P$19+$Q$19*(WLEF!E264))</f>
        <v>170.45154158521908</v>
      </c>
      <c r="F285" s="38">
        <f>IF('2015 Hourly Load - RC2016'!F265="",0,$P$19+$Q$19*(WLEF!F264))</f>
        <v>170.45154158521908</v>
      </c>
      <c r="G285" s="38">
        <f>IF('2015 Hourly Load - RC2016'!G265="",0,$P$19+$Q$19*(WLEF!G264))</f>
        <v>180.26556159632037</v>
      </c>
      <c r="H285" s="38">
        <f>IF('2015 Hourly Load - RC2016'!H265="",0,$P$19+$Q$19*(WLEF!H264))</f>
        <v>203.93788303597415</v>
      </c>
      <c r="I285" s="38">
        <f>IF('2015 Hourly Load - RC2016'!I265="",0,$P$19+$Q$19*(WLEF!I264))</f>
        <v>211.20030137421298</v>
      </c>
      <c r="J285" s="38">
        <f>IF('2015 Hourly Load - RC2016'!J265="",0,$P$19+$Q$19*(WLEF!J264))</f>
        <v>226.73001481235286</v>
      </c>
      <c r="K285" s="38">
        <f>IF('2015 Hourly Load - RC2016'!K265="",0,$P$19+$Q$19*(WLEF!K264))</f>
        <v>254.25164593775656</v>
      </c>
      <c r="L285" s="38">
        <f>IF('2015 Hourly Load - RC2016'!L265="",0,$P$19+$Q$19*(WLEF!L264))</f>
        <v>281.36646173155196</v>
      </c>
      <c r="M285" s="38">
        <f>IF('2015 Hourly Load - RC2016'!M265="",0,$P$19+$Q$19*(WLEF!M264))</f>
        <v>305.48075633595352</v>
      </c>
      <c r="N285" s="38">
        <f>IF('2015 Hourly Load - RC2016'!N265="",0,$P$19+$Q$19*(WLEF!N264))</f>
        <v>330.36552481402549</v>
      </c>
      <c r="O285" s="38">
        <f>IF('2015 Hourly Load - RC2016'!O265="",0,$P$19+$Q$19*(WLEF!O264))</f>
        <v>354.98843713356945</v>
      </c>
      <c r="P285" s="38">
        <f>IF('2015 Hourly Load - RC2016'!P265="",0,$P$19+$Q$19*(WLEF!P264))</f>
        <v>361.25717322321702</v>
      </c>
      <c r="Q285" s="38">
        <f>IF('2015 Hourly Load - RC2016'!Q265="",0,$P$19+$Q$19*(WLEF!Q264))</f>
        <v>358.84472839771166</v>
      </c>
      <c r="R285" s="38">
        <f>IF('2015 Hourly Load - RC2016'!R265="",0,$P$19+$Q$19*(WLEF!R264))</f>
        <v>360.58430137933391</v>
      </c>
      <c r="S285" s="38">
        <f>IF('2015 Hourly Load - RC2016'!S265="",0,$P$19+$Q$19*(WLEF!S264))</f>
        <v>362.66671062224322</v>
      </c>
      <c r="T285" s="38">
        <f>IF('2015 Hourly Load - RC2016'!T265="",0,$P$19+$Q$19*(WLEF!T264))</f>
        <v>343.70038651237667</v>
      </c>
      <c r="U285" s="38">
        <f>IF('2015 Hourly Load - RC2016'!U265="",0,$P$19+$Q$19*(WLEF!U264))</f>
        <v>323.0321634403777</v>
      </c>
      <c r="V285" s="38">
        <f>IF('2015 Hourly Load - RC2016'!V265="",0,$P$19+$Q$19*(WLEF!V264))</f>
        <v>314.91353721096544</v>
      </c>
      <c r="W285" s="38">
        <f>IF('2015 Hourly Load - RC2016'!W265="",0,$P$19+$Q$19*(WLEF!W264))</f>
        <v>291.55149174250118</v>
      </c>
      <c r="X285" s="38">
        <f>IF('2015 Hourly Load - RC2016'!X265="",0,$P$19+$Q$19*(WLEF!X264))</f>
        <v>266.77637614937532</v>
      </c>
      <c r="Y285" s="38">
        <f>IF('2015 Hourly Load - RC2016'!Y265="",0,$P$19+$Q$19*(WLEF!Y264))</f>
        <v>238.57190656595628</v>
      </c>
      <c r="Z285" s="25">
        <f t="shared" si="3"/>
        <v>6465.7759800854874</v>
      </c>
    </row>
    <row r="286" spans="1:26" x14ac:dyDescent="0.25">
      <c r="A286" s="37">
        <v>42260</v>
      </c>
      <c r="B286" s="38">
        <f>IF('2015 Hourly Load - RC2016'!B266="",0,$P$19+$Q$19*(WLEF!B265))</f>
        <v>210.36915469908541</v>
      </c>
      <c r="C286" s="38">
        <f>IF('2015 Hourly Load - RC2016'!C266="",0,$P$19+$Q$19*(WLEF!C265))</f>
        <v>193.09077729804085</v>
      </c>
      <c r="D286" s="38">
        <f>IF('2015 Hourly Load - RC2016'!D266="",0,$P$19+$Q$19*(WLEF!D265))</f>
        <v>181.59486536120451</v>
      </c>
      <c r="E286" s="38">
        <f>IF('2015 Hourly Load - RC2016'!E266="",0,$P$19+$Q$19*(WLEF!E265))</f>
        <v>172.7562953124025</v>
      </c>
      <c r="F286" s="38">
        <f>IF('2015 Hourly Load - RC2016'!F266="",0,$P$19+$Q$19*(WLEF!F265))</f>
        <v>169.26753248492849</v>
      </c>
      <c r="G286" s="38">
        <f>IF('2015 Hourly Load - RC2016'!G266="",0,$P$19+$Q$19*(WLEF!G265))</f>
        <v>168.9429033480699</v>
      </c>
      <c r="H286" s="38">
        <f>IF('2015 Hourly Load - RC2016'!H266="",0,$P$19+$Q$19*(WLEF!H265))</f>
        <v>173.68299919654345</v>
      </c>
      <c r="I286" s="38">
        <f>IF('2015 Hourly Load - RC2016'!I266="",0,$P$19+$Q$19*(WLEF!I265))</f>
        <v>180.32001438512043</v>
      </c>
      <c r="J286" s="38">
        <f>IF('2015 Hourly Load - RC2016'!J266="",0,$P$19+$Q$19*(WLEF!J265))</f>
        <v>201.60383502857542</v>
      </c>
      <c r="K286" s="38">
        <f>IF('2015 Hourly Load - RC2016'!K266="",0,$P$19+$Q$19*(WLEF!K265))</f>
        <v>235.56208471308412</v>
      </c>
      <c r="L286" s="38">
        <f>IF('2015 Hourly Load - RC2016'!L266="",0,$P$19+$Q$19*(WLEF!L265))</f>
        <v>275.38747037120686</v>
      </c>
      <c r="M286" s="38">
        <f>IF('2015 Hourly Load - RC2016'!M266="",0,$P$19+$Q$19*(WLEF!M265))</f>
        <v>314.41074278976578</v>
      </c>
      <c r="N286" s="38">
        <f>IF('2015 Hourly Load - RC2016'!N266="",0,$P$19+$Q$19*(WLEF!N265))</f>
        <v>346.37348224314832</v>
      </c>
      <c r="O286" s="38">
        <f>IF('2015 Hourly Load - RC2016'!O266="",0,$P$19+$Q$19*(WLEF!O265))</f>
        <v>367.04028199240207</v>
      </c>
      <c r="P286" s="38">
        <f>IF('2015 Hourly Load - RC2016'!P266="",0,$P$19+$Q$19*(WLEF!P265))</f>
        <v>375.54365072803159</v>
      </c>
      <c r="Q286" s="38">
        <f>IF('2015 Hourly Load - RC2016'!Q266="",0,$P$19+$Q$19*(WLEF!Q265))</f>
        <v>374.57177458907813</v>
      </c>
      <c r="R286" s="38">
        <f>IF('2015 Hourly Load - RC2016'!R266="",0,$P$19+$Q$19*(WLEF!R265))</f>
        <v>362.54400124632701</v>
      </c>
      <c r="S286" s="38">
        <f>IF('2015 Hourly Load - RC2016'!S266="",0,$P$19+$Q$19*(WLEF!S265))</f>
        <v>345.77828674934682</v>
      </c>
      <c r="T286" s="38">
        <f>IF('2015 Hourly Load - RC2016'!T266="",0,$P$19+$Q$19*(WLEF!T265))</f>
        <v>318.50463836966605</v>
      </c>
      <c r="U286" s="38">
        <f>IF('2015 Hourly Load - RC2016'!U266="",0,$P$19+$Q$19*(WLEF!U265))</f>
        <v>305.09765522196517</v>
      </c>
      <c r="V286" s="38">
        <f>IF('2015 Hourly Load - RC2016'!V266="",0,$P$19+$Q$19*(WLEF!V265))</f>
        <v>296.85996976430192</v>
      </c>
      <c r="W286" s="38">
        <f>IF('2015 Hourly Load - RC2016'!W266="",0,$P$19+$Q$19*(WLEF!W265))</f>
        <v>271.88920642407533</v>
      </c>
      <c r="X286" s="38">
        <f>IF('2015 Hourly Load - RC2016'!X266="",0,$P$19+$Q$19*(WLEF!X265))</f>
        <v>244.07256503006749</v>
      </c>
      <c r="Y286" s="38">
        <f>IF('2015 Hourly Load - RC2016'!Y266="",0,$P$19+$Q$19*(WLEF!Y265))</f>
        <v>217.49813715899808</v>
      </c>
      <c r="Z286" s="25">
        <f t="shared" si="3"/>
        <v>6302.7623245054365</v>
      </c>
    </row>
    <row r="287" spans="1:26" x14ac:dyDescent="0.25">
      <c r="A287" s="37">
        <v>42261</v>
      </c>
      <c r="B287" s="38">
        <f>IF('2015 Hourly Load - RC2016'!B267="",0,$P$19+$Q$19*(WLEF!B266))</f>
        <v>197.73108455078906</v>
      </c>
      <c r="C287" s="38">
        <f>IF('2015 Hourly Load - RC2016'!C267="",0,$P$19+$Q$19*(WLEF!C266))</f>
        <v>182.78601539835631</v>
      </c>
      <c r="D287" s="38">
        <f>IF('2015 Hourly Load - RC2016'!D267="",0,$P$19+$Q$19*(WLEF!D266))</f>
        <v>172.65168234871547</v>
      </c>
      <c r="E287" s="38">
        <f>IF('2015 Hourly Load - RC2016'!E267="",0,$P$19+$Q$19*(WLEF!E266))</f>
        <v>166.09884785193486</v>
      </c>
      <c r="F287" s="38">
        <f>IF('2015 Hourly Load - RC2016'!F267="",0,$P$19+$Q$19*(WLEF!F266))</f>
        <v>162.31478539442651</v>
      </c>
      <c r="G287" s="38">
        <f>IF('2015 Hourly Load - RC2016'!G267="",0,$P$19+$Q$19*(WLEF!G266))</f>
        <v>161.69258618871697</v>
      </c>
      <c r="H287" s="38">
        <f>IF('2015 Hourly Load - RC2016'!H267="",0,$P$19+$Q$19*(WLEF!H266))</f>
        <v>164.24571434796511</v>
      </c>
      <c r="I287" s="38">
        <f>IF('2015 Hourly Load - RC2016'!I267="",0,$P$19+$Q$19*(WLEF!I266))</f>
        <v>167.8538710564747</v>
      </c>
      <c r="J287" s="38">
        <f>IF('2015 Hourly Load - RC2016'!J267="",0,$P$19+$Q$19*(WLEF!J266))</f>
        <v>192.30099085540564</v>
      </c>
      <c r="K287" s="38">
        <f>IF('2015 Hourly Load - RC2016'!K267="",0,$P$19+$Q$19*(WLEF!K266))</f>
        <v>229.42995992893634</v>
      </c>
      <c r="L287" s="38">
        <f>IF('2015 Hourly Load - RC2016'!L267="",0,$P$19+$Q$19*(WLEF!L266))</f>
        <v>268.52291141862793</v>
      </c>
      <c r="M287" s="38">
        <f>IF('2015 Hourly Load - RC2016'!M267="",0,$P$19+$Q$19*(WLEF!M266))</f>
        <v>308.36449460701431</v>
      </c>
      <c r="N287" s="38">
        <f>IF('2015 Hourly Load - RC2016'!N267="",0,$P$19+$Q$19*(WLEF!N266))</f>
        <v>340.1573948366879</v>
      </c>
      <c r="O287" s="38">
        <f>IF('2015 Hourly Load - RC2016'!O267="",0,$P$19+$Q$19*(WLEF!O266))</f>
        <v>362.29866301245801</v>
      </c>
      <c r="P287" s="38">
        <f>IF('2015 Hourly Load - RC2016'!P267="",0,$P$19+$Q$19*(WLEF!P266))</f>
        <v>373.78917772957368</v>
      </c>
      <c r="Q287" s="38">
        <f>IF('2015 Hourly Load - RC2016'!Q267="",0,$P$19+$Q$19*(WLEF!Q266))</f>
        <v>377.68115438726022</v>
      </c>
      <c r="R287" s="38">
        <f>IF('2015 Hourly Load - RC2016'!R267="",0,$P$19+$Q$19*(WLEF!R266))</f>
        <v>378.27978447542944</v>
      </c>
      <c r="S287" s="38">
        <f>IF('2015 Hourly Load - RC2016'!S267="",0,$P$19+$Q$19*(WLEF!S266))</f>
        <v>363.28066009163996</v>
      </c>
      <c r="T287" s="38">
        <f>IF('2015 Hourly Load - RC2016'!T267="",0,$P$19+$Q$19*(WLEF!T266))</f>
        <v>337.45745978484973</v>
      </c>
      <c r="U287" s="38">
        <f>IF('2015 Hourly Load - RC2016'!U267="",0,$P$19+$Q$19*(WLEF!U266))</f>
        <v>322.80476729264154</v>
      </c>
      <c r="V287" s="38">
        <f>IF('2015 Hourly Load - RC2016'!V267="",0,$P$19+$Q$19*(WLEF!V266))</f>
        <v>315.1092151523024</v>
      </c>
      <c r="W287" s="38">
        <f>IF('2015 Hourly Load - RC2016'!W267="",0,$P$19+$Q$19*(WLEF!W266))</f>
        <v>287.51526966992895</v>
      </c>
      <c r="X287" s="38">
        <f>IF('2015 Hourly Load - RC2016'!X267="",0,$P$19+$Q$19*(WLEF!X266))</f>
        <v>256.39722068406712</v>
      </c>
      <c r="Y287" s="38">
        <f>IF('2015 Hourly Load - RC2016'!Y267="",0,$P$19+$Q$19*(WLEF!Y266))</f>
        <v>223.74966924384205</v>
      </c>
      <c r="Z287" s="25">
        <f t="shared" si="3"/>
        <v>6312.5133803080435</v>
      </c>
    </row>
    <row r="288" spans="1:26" x14ac:dyDescent="0.25">
      <c r="A288" s="37">
        <v>42262</v>
      </c>
      <c r="B288" s="38">
        <f>IF('2015 Hourly Load - RC2016'!B268="",0,$P$19+$Q$19*(WLEF!B267))</f>
        <v>201.14373106371841</v>
      </c>
      <c r="C288" s="38">
        <f>IF('2015 Hourly Load - RC2016'!C268="",0,$P$19+$Q$19*(WLEF!C267))</f>
        <v>185.71097802784641</v>
      </c>
      <c r="D288" s="38">
        <f>IF('2015 Hourly Load - RC2016'!D268="",0,$P$19+$Q$19*(WLEF!D267))</f>
        <v>176.65161598174819</v>
      </c>
      <c r="E288" s="38">
        <f>IF('2015 Hourly Load - RC2016'!E268="",0,$P$19+$Q$19*(WLEF!E267))</f>
        <v>171.73022387438544</v>
      </c>
      <c r="F288" s="38">
        <f>IF('2015 Hourly Load - RC2016'!F268="",0,$P$19+$Q$19*(WLEF!F267))</f>
        <v>171.53956824100305</v>
      </c>
      <c r="G288" s="38">
        <f>IF('2015 Hourly Load - RC2016'!G268="",0,$P$19+$Q$19*(WLEF!G267))</f>
        <v>181.12038977864518</v>
      </c>
      <c r="H288" s="38">
        <f>IF('2015 Hourly Load - RC2016'!H268="",0,$P$19+$Q$19*(WLEF!H267))</f>
        <v>202.56691038640543</v>
      </c>
      <c r="I288" s="38">
        <f>IF('2015 Hourly Load - RC2016'!I268="",0,$P$19+$Q$19*(WLEF!I267))</f>
        <v>211.61688118631668</v>
      </c>
      <c r="J288" s="38">
        <f>IF('2015 Hourly Load - RC2016'!J268="",0,$P$19+$Q$19*(WLEF!J267))</f>
        <v>227.70088699295269</v>
      </c>
      <c r="K288" s="38">
        <f>IF('2015 Hourly Load - RC2016'!K268="",0,$P$19+$Q$19*(WLEF!K267))</f>
        <v>263.43126994918117</v>
      </c>
      <c r="L288" s="38">
        <f>IF('2015 Hourly Load - RC2016'!L268="",0,$P$19+$Q$19*(WLEF!L267))</f>
        <v>310.87869400851298</v>
      </c>
      <c r="M288" s="38">
        <f>IF('2015 Hourly Load - RC2016'!M268="",0,$P$19+$Q$19*(WLEF!M267))</f>
        <v>349.62909104978866</v>
      </c>
      <c r="N288" s="38">
        <f>IF('2015 Hourly Load - RC2016'!N268="",0,$P$19+$Q$19*(WLEF!N267))</f>
        <v>383.63108966636446</v>
      </c>
      <c r="O288" s="38">
        <f>IF('2015 Hourly Load - RC2016'!O268="",0,$P$19+$Q$19*(WLEF!O267))</f>
        <v>414.53720530833959</v>
      </c>
      <c r="P288" s="38">
        <f>IF('2015 Hourly Load - RC2016'!P268="",0,$P$19+$Q$19*(WLEF!P267))</f>
        <v>436.94424734478469</v>
      </c>
      <c r="Q288" s="38">
        <f>IF('2015 Hourly Load - RC2016'!Q268="",0,$P$19+$Q$19*(WLEF!Q267))</f>
        <v>452.21774004309179</v>
      </c>
      <c r="R288" s="38">
        <f>IF('2015 Hourly Load - RC2016'!R268="",0,$P$19+$Q$19*(WLEF!R267))</f>
        <v>454.97143425502622</v>
      </c>
      <c r="S288" s="38">
        <f>IF('2015 Hourly Load - RC2016'!S268="",0,$P$19+$Q$19*(WLEF!S267))</f>
        <v>444.85467425085346</v>
      </c>
      <c r="T288" s="38">
        <f>IF('2015 Hourly Load - RC2016'!T268="",0,$P$19+$Q$19*(WLEF!T267))</f>
        <v>419.70015801513131</v>
      </c>
      <c r="U288" s="38">
        <f>IF('2015 Hourly Load - RC2016'!U268="",0,$P$19+$Q$19*(WLEF!U267))</f>
        <v>401.08376329587259</v>
      </c>
      <c r="V288" s="38">
        <f>IF('2015 Hourly Load - RC2016'!V268="",0,$P$19+$Q$19*(WLEF!V267))</f>
        <v>387.55595036345903</v>
      </c>
      <c r="W288" s="38">
        <f>IF('2015 Hourly Load - RC2016'!W268="",0,$P$19+$Q$19*(WLEF!W267))</f>
        <v>346.64153912357131</v>
      </c>
      <c r="X288" s="38">
        <f>IF('2015 Hourly Load - RC2016'!X268="",0,$P$19+$Q$19*(WLEF!X267))</f>
        <v>304.25052992478652</v>
      </c>
      <c r="Y288" s="38">
        <f>IF('2015 Hourly Load - RC2016'!Y268="",0,$P$19+$Q$19*(WLEF!Y267))</f>
        <v>258.58041493249635</v>
      </c>
      <c r="Z288" s="25">
        <f t="shared" ref="Z288:Z351" si="4">SUM(B288:Y288)</f>
        <v>7358.6889870642826</v>
      </c>
    </row>
    <row r="289" spans="1:26" x14ac:dyDescent="0.25">
      <c r="A289" s="37">
        <v>42263</v>
      </c>
      <c r="B289" s="38">
        <f>IF('2015 Hourly Load - RC2016'!B269="",0,$P$19+$Q$19*(WLEF!B268))</f>
        <v>226.42178198447954</v>
      </c>
      <c r="C289" s="38">
        <f>IF('2015 Hourly Load - RC2016'!C269="",0,$P$19+$Q$19*(WLEF!C268))</f>
        <v>207.74805260432117</v>
      </c>
      <c r="D289" s="38">
        <f>IF('2015 Hourly Load - RC2016'!D269="",0,$P$19+$Q$19*(WLEF!D268))</f>
        <v>194.15467540418604</v>
      </c>
      <c r="E289" s="38">
        <f>IF('2015 Hourly Load - RC2016'!E269="",0,$P$19+$Q$19*(WLEF!E268))</f>
        <v>185.89751130925873</v>
      </c>
      <c r="F289" s="38">
        <f>IF('2015 Hourly Load - RC2016'!F269="",0,$P$19+$Q$19*(WLEF!F268))</f>
        <v>183.63326566612378</v>
      </c>
      <c r="G289" s="38">
        <f>IF('2015 Hourly Load - RC2016'!G269="",0,$P$19+$Q$19*(WLEF!G268))</f>
        <v>191.89755811698058</v>
      </c>
      <c r="H289" s="38">
        <f>IF('2015 Hourly Load - RC2016'!H269="",0,$P$19+$Q$19*(WLEF!H268))</f>
        <v>214.08835993723659</v>
      </c>
      <c r="I289" s="38">
        <f>IF('2015 Hourly Load - RC2016'!I269="",0,$P$19+$Q$19*(WLEF!I268))</f>
        <v>222.5314861392747</v>
      </c>
      <c r="J289" s="38">
        <f>IF('2015 Hourly Load - RC2016'!J269="",0,$P$19+$Q$19*(WLEF!J268))</f>
        <v>238.29707862806532</v>
      </c>
      <c r="K289" s="38">
        <f>IF('2015 Hourly Load - RC2016'!K269="",0,$P$19+$Q$19*(WLEF!K268))</f>
        <v>272.06588548101234</v>
      </c>
      <c r="L289" s="38">
        <f>IF('2015 Hourly Load - RC2016'!L269="",0,$P$19+$Q$19*(WLEF!L268))</f>
        <v>312.29382488979525</v>
      </c>
      <c r="M289" s="38">
        <f>IF('2015 Hourly Load - RC2016'!M269="",0,$P$19+$Q$19*(WLEF!M268))</f>
        <v>351.97102646266575</v>
      </c>
      <c r="N289" s="38">
        <f>IF('2015 Hourly Load - RC2016'!N269="",0,$P$19+$Q$19*(WLEF!N268))</f>
        <v>383.79014199919101</v>
      </c>
      <c r="O289" s="38">
        <f>IF('2015 Hourly Load - RC2016'!O269="",0,$P$19+$Q$19*(WLEF!O268))</f>
        <v>408.35447246813453</v>
      </c>
      <c r="P289" s="38">
        <f>IF('2015 Hourly Load - RC2016'!P269="",0,$P$19+$Q$19*(WLEF!P268))</f>
        <v>403.93621027348479</v>
      </c>
      <c r="Q289" s="38">
        <f>IF('2015 Hourly Load - RC2016'!Q269="",0,$P$19+$Q$19*(WLEF!Q268))</f>
        <v>390.47604249490433</v>
      </c>
      <c r="R289" s="38">
        <f>IF('2015 Hourly Load - RC2016'!R269="",0,$P$19+$Q$19*(WLEF!R268))</f>
        <v>379.63681493643276</v>
      </c>
      <c r="S289" s="38">
        <f>IF('2015 Hourly Load - RC2016'!S269="",0,$P$19+$Q$19*(WLEF!S268))</f>
        <v>367.16397100353714</v>
      </c>
      <c r="T289" s="38">
        <f>IF('2015 Hourly Load - RC2016'!T269="",0,$P$19+$Q$19*(WLEF!T268))</f>
        <v>353.32678541083374</v>
      </c>
      <c r="U289" s="38">
        <f>IF('2015 Hourly Load - RC2016'!U269="",0,$P$19+$Q$19*(WLEF!U268))</f>
        <v>347.9539953433848</v>
      </c>
      <c r="V289" s="38">
        <f>IF('2015 Hourly Load - RC2016'!V269="",0,$P$19+$Q$19*(WLEF!V268))</f>
        <v>337.48673058065913</v>
      </c>
      <c r="W289" s="38">
        <f>IF('2015 Hourly Load - RC2016'!W269="",0,$P$19+$Q$19*(WLEF!W268))</f>
        <v>304.33243933903753</v>
      </c>
      <c r="X289" s="38">
        <f>IF('2015 Hourly Load - RC2016'!X269="",0,$P$19+$Q$19*(WLEF!X268))</f>
        <v>269.07352009030762</v>
      </c>
      <c r="Y289" s="38">
        <f>IF('2015 Hourly Load - RC2016'!Y269="",0,$P$19+$Q$19*(WLEF!Y268))</f>
        <v>235.17658064113147</v>
      </c>
      <c r="Z289" s="25">
        <f t="shared" si="4"/>
        <v>6981.7082112044382</v>
      </c>
    </row>
    <row r="290" spans="1:26" x14ac:dyDescent="0.25">
      <c r="A290" s="37">
        <v>42264</v>
      </c>
      <c r="B290" s="38">
        <f>IF('2015 Hourly Load - RC2016'!B270="",0,$P$19+$Q$19*(WLEF!B269))</f>
        <v>206.68265233492508</v>
      </c>
      <c r="C290" s="38">
        <f>IF('2015 Hourly Load - RC2016'!C270="",0,$P$19+$Q$19*(WLEF!C269))</f>
        <v>190.50090443079512</v>
      </c>
      <c r="D290" s="38">
        <f>IF('2015 Hourly Load - RC2016'!D270="",0,$P$19+$Q$19*(WLEF!D269))</f>
        <v>179.72186404981531</v>
      </c>
      <c r="E290" s="38">
        <f>IF('2015 Hourly Load - RC2016'!E270="",0,$P$19+$Q$19*(WLEF!E269))</f>
        <v>173.21031597739403</v>
      </c>
      <c r="F290" s="38">
        <f>IF('2015 Hourly Load - RC2016'!F270="",0,$P$19+$Q$19*(WLEF!F269))</f>
        <v>172.68654662678085</v>
      </c>
      <c r="G290" s="38">
        <f>IF('2015 Hourly Load - RC2016'!G270="",0,$P$19+$Q$19*(WLEF!G269))</f>
        <v>182.58393795640256</v>
      </c>
      <c r="H290" s="38">
        <f>IF('2015 Hourly Load - RC2016'!H270="",0,$P$19+$Q$19*(WLEF!H269))</f>
        <v>205.70323183056556</v>
      </c>
      <c r="I290" s="38">
        <f>IF('2015 Hourly Load - RC2016'!I270="",0,$P$19+$Q$19*(WLEF!I269))</f>
        <v>213.98316237958755</v>
      </c>
      <c r="J290" s="38">
        <f>IF('2015 Hourly Load - RC2016'!J270="",0,$P$19+$Q$19*(WLEF!J269))</f>
        <v>226.88425451942067</v>
      </c>
      <c r="K290" s="38">
        <f>IF('2015 Hourly Load - RC2016'!K270="",0,$P$19+$Q$19*(WLEF!K269))</f>
        <v>252.57345028976965</v>
      </c>
      <c r="L290" s="38">
        <f>IF('2015 Hourly Load - RC2016'!L270="",0,$P$19+$Q$19*(WLEF!L269))</f>
        <v>287.64655169273948</v>
      </c>
      <c r="M290" s="38">
        <f>IF('2015 Hourly Load - RC2016'!M270="",0,$P$19+$Q$19*(WLEF!M269))</f>
        <v>316.22895162719777</v>
      </c>
      <c r="N290" s="38">
        <f>IF('2015 Hourly Load - RC2016'!N270="",0,$P$19+$Q$19*(WLEF!N269))</f>
        <v>337.89669785503509</v>
      </c>
      <c r="O290" s="38">
        <f>IF('2015 Hourly Load - RC2016'!O270="",0,$P$19+$Q$19*(WLEF!O269))</f>
        <v>349.74894203801108</v>
      </c>
      <c r="P290" s="38">
        <f>IF('2015 Hourly Load - RC2016'!P270="",0,$P$19+$Q$19*(WLEF!P269))</f>
        <v>363.03499978591805</v>
      </c>
      <c r="Q290" s="38">
        <f>IF('2015 Hourly Load - RC2016'!Q270="",0,$P$19+$Q$19*(WLEF!Q269))</f>
        <v>362.23734522856643</v>
      </c>
      <c r="R290" s="38">
        <f>IF('2015 Hourly Load - RC2016'!R270="",0,$P$19+$Q$19*(WLEF!R269))</f>
        <v>343.52266323810449</v>
      </c>
      <c r="S290" s="38">
        <f>IF('2015 Hourly Load - RC2016'!S270="",0,$P$19+$Q$19*(WLEF!S269))</f>
        <v>322.69110947775499</v>
      </c>
      <c r="T290" s="38">
        <f>IF('2015 Hourly Load - RC2016'!T270="",0,$P$19+$Q$19*(WLEF!T269))</f>
        <v>308.77796692897579</v>
      </c>
      <c r="U290" s="38">
        <f>IF('2015 Hourly Load - RC2016'!U270="",0,$P$19+$Q$19*(WLEF!U269))</f>
        <v>311.10038680052247</v>
      </c>
      <c r="V290" s="38">
        <f>IF('2015 Hourly Load - RC2016'!V270="",0,$P$19+$Q$19*(WLEF!V269))</f>
        <v>307.18129907364357</v>
      </c>
      <c r="W290" s="38">
        <f>IF('2015 Hourly Load - RC2016'!W270="",0,$P$19+$Q$19*(WLEF!W269))</f>
        <v>282.99873949483799</v>
      </c>
      <c r="X290" s="38">
        <f>IF('2015 Hourly Load - RC2016'!X270="",0,$P$19+$Q$19*(WLEF!X269))</f>
        <v>250.59424075254748</v>
      </c>
      <c r="Y290" s="38">
        <f>IF('2015 Hourly Load - RC2016'!Y270="",0,$P$19+$Q$19*(WLEF!Y269))</f>
        <v>218.37341187160291</v>
      </c>
      <c r="Z290" s="25">
        <f t="shared" si="4"/>
        <v>6366.5636262609141</v>
      </c>
    </row>
    <row r="291" spans="1:26" x14ac:dyDescent="0.25">
      <c r="A291" s="37">
        <v>42265</v>
      </c>
      <c r="B291" s="38">
        <f>IF('2015 Hourly Load - RC2016'!B271="",0,$P$19+$Q$19*(WLEF!B270))</f>
        <v>195.84793042747765</v>
      </c>
      <c r="C291" s="38">
        <f>IF('2015 Hourly Load - RC2016'!C271="",0,$P$19+$Q$19*(WLEF!C270))</f>
        <v>180.17484049747156</v>
      </c>
      <c r="D291" s="38">
        <f>IF('2015 Hourly Load - RC2016'!D271="",0,$P$19+$Q$19*(WLEF!D270))</f>
        <v>172.37300967808176</v>
      </c>
      <c r="E291" s="38">
        <f>IF('2015 Hourly Load - RC2016'!E271="",0,$P$19+$Q$19*(WLEF!E270))</f>
        <v>167.17671498596638</v>
      </c>
      <c r="F291" s="38">
        <f>IF('2015 Hourly Load - RC2016'!F271="",0,$P$19+$Q$19*(WLEF!F270))</f>
        <v>166.73800279872813</v>
      </c>
      <c r="G291" s="38">
        <f>IF('2015 Hourly Load - RC2016'!G271="",0,$P$19+$Q$19*(WLEF!G270))</f>
        <v>176.18909060689373</v>
      </c>
      <c r="H291" s="38">
        <f>IF('2015 Hourly Load - RC2016'!H271="",0,$P$19+$Q$19*(WLEF!H270))</f>
        <v>198.85652186522464</v>
      </c>
      <c r="I291" s="38">
        <f>IF('2015 Hourly Load - RC2016'!I271="",0,$P$19+$Q$19*(WLEF!I270))</f>
        <v>207.03045722552469</v>
      </c>
      <c r="J291" s="38">
        <f>IF('2015 Hourly Load - RC2016'!J271="",0,$P$19+$Q$19*(WLEF!J270))</f>
        <v>220.08938386399097</v>
      </c>
      <c r="K291" s="38">
        <f>IF('2015 Hourly Load - RC2016'!K271="",0,$P$19+$Q$19*(WLEF!K270))</f>
        <v>247.25845953896624</v>
      </c>
      <c r="L291" s="38">
        <f>IF('2015 Hourly Load - RC2016'!L271="",0,$P$19+$Q$19*(WLEF!L270))</f>
        <v>275.41293669325506</v>
      </c>
      <c r="M291" s="38">
        <f>IF('2015 Hourly Load - RC2016'!M271="",0,$P$19+$Q$19*(WLEF!M270))</f>
        <v>306.57714260152102</v>
      </c>
      <c r="N291" s="38">
        <f>IF('2015 Hourly Load - RC2016'!N271="",0,$P$19+$Q$19*(WLEF!N270))</f>
        <v>338.18973291735449</v>
      </c>
      <c r="O291" s="38">
        <f>IF('2015 Hourly Load - RC2016'!O271="",0,$P$19+$Q$19*(WLEF!O270))</f>
        <v>368.61932731726768</v>
      </c>
      <c r="P291" s="38">
        <f>IF('2015 Hourly Load - RC2016'!P271="",0,$P$19+$Q$19*(WLEF!P270))</f>
        <v>390.99090119092341</v>
      </c>
      <c r="Q291" s="38">
        <f>IF('2015 Hourly Load - RC2016'!Q271="",0,$P$19+$Q$19*(WLEF!Q270))</f>
        <v>403.87049419585344</v>
      </c>
      <c r="R291" s="38">
        <f>IF('2015 Hourly Load - RC2016'!R271="",0,$P$19+$Q$19*(WLEF!R270))</f>
        <v>399.51543440867147</v>
      </c>
      <c r="S291" s="38">
        <f>IF('2015 Hourly Load - RC2016'!S271="",0,$P$19+$Q$19*(WLEF!S270))</f>
        <v>401.47644940239684</v>
      </c>
      <c r="T291" s="38">
        <f>IF('2015 Hourly Load - RC2016'!T271="",0,$P$19+$Q$19*(WLEF!T270))</f>
        <v>374.03949465750043</v>
      </c>
      <c r="U291" s="38">
        <f>IF('2015 Hourly Load - RC2016'!U271="",0,$P$19+$Q$19*(WLEF!U270))</f>
        <v>358.26608186153425</v>
      </c>
      <c r="V291" s="38">
        <f>IF('2015 Hourly Load - RC2016'!V271="",0,$P$19+$Q$19*(WLEF!V270))</f>
        <v>344.61958545136434</v>
      </c>
      <c r="W291" s="38">
        <f>IF('2015 Hourly Load - RC2016'!W271="",0,$P$19+$Q$19*(WLEF!W270))</f>
        <v>310.98952698485715</v>
      </c>
      <c r="X291" s="38">
        <f>IF('2015 Hourly Load - RC2016'!X271="",0,$P$19+$Q$19*(WLEF!X270))</f>
        <v>273.05174490624142</v>
      </c>
      <c r="Y291" s="38">
        <f>IF('2015 Hourly Load - RC2016'!Y271="",0,$P$19+$Q$19*(WLEF!Y270))</f>
        <v>236.78984274544183</v>
      </c>
      <c r="Z291" s="25">
        <f t="shared" si="4"/>
        <v>6714.1431068225093</v>
      </c>
    </row>
    <row r="292" spans="1:26" x14ac:dyDescent="0.25">
      <c r="A292" s="37">
        <v>42266</v>
      </c>
      <c r="B292" s="38">
        <f>IF('2015 Hourly Load - RC2016'!B272="",0,$P$19+$Q$19*(WLEF!B271))</f>
        <v>209.74755602318479</v>
      </c>
      <c r="C292" s="38">
        <f>IF('2015 Hourly Load - RC2016'!C272="",0,$P$19+$Q$19*(WLEF!C271))</f>
        <v>191.87836548623167</v>
      </c>
      <c r="D292" s="38">
        <f>IF('2015 Hourly Load - RC2016'!D272="",0,$P$19+$Q$19*(WLEF!D271))</f>
        <v>181.64968551321169</v>
      </c>
      <c r="E292" s="38">
        <f>IF('2015 Hourly Load - RC2016'!E272="",0,$P$19+$Q$19*(WLEF!E271))</f>
        <v>175.3381767718007</v>
      </c>
      <c r="F292" s="38">
        <f>IF('2015 Hourly Load - RC2016'!F272="",0,$P$19+$Q$19*(WLEF!F271))</f>
        <v>174.2096369995956</v>
      </c>
      <c r="G292" s="38">
        <f>IF('2015 Hourly Load - RC2016'!G272="",0,$P$19+$Q$19*(WLEF!G271))</f>
        <v>183.30131023334275</v>
      </c>
      <c r="H292" s="38">
        <f>IF('2015 Hourly Load - RC2016'!H272="",0,$P$19+$Q$19*(WLEF!H271))</f>
        <v>206.23327151756294</v>
      </c>
      <c r="I292" s="38">
        <f>IF('2015 Hourly Load - RC2016'!I272="",0,$P$19+$Q$19*(WLEF!I271))</f>
        <v>216.54071567189652</v>
      </c>
      <c r="J292" s="38">
        <f>IF('2015 Hourly Load - RC2016'!J272="",0,$P$19+$Q$19*(WLEF!J271))</f>
        <v>230.11998964754002</v>
      </c>
      <c r="K292" s="38">
        <f>IF('2015 Hourly Load - RC2016'!K272="",0,$P$19+$Q$19*(WLEF!K271))</f>
        <v>260.72823160084477</v>
      </c>
      <c r="L292" s="38">
        <f>IF('2015 Hourly Load - RC2016'!L272="",0,$P$19+$Q$19*(WLEF!L271))</f>
        <v>288.17209914837326</v>
      </c>
      <c r="M292" s="38">
        <f>IF('2015 Hourly Load - RC2016'!M272="",0,$P$19+$Q$19*(WLEF!M271))</f>
        <v>306.1108504957005</v>
      </c>
      <c r="N292" s="38">
        <f>IF('2015 Hourly Load - RC2016'!N272="",0,$P$19+$Q$19*(WLEF!N271))</f>
        <v>311.57184044327551</v>
      </c>
      <c r="O292" s="38">
        <f>IF('2015 Hourly Load - RC2016'!O272="",0,$P$19+$Q$19*(WLEF!O271))</f>
        <v>302.61551203456531</v>
      </c>
      <c r="P292" s="38">
        <f>IF('2015 Hourly Load - RC2016'!P272="",0,$P$19+$Q$19*(WLEF!P271))</f>
        <v>287.77787565198918</v>
      </c>
      <c r="Q292" s="38">
        <f>IF('2015 Hourly Load - RC2016'!Q272="",0,$P$19+$Q$19*(WLEF!Q271))</f>
        <v>281.00463748933907</v>
      </c>
      <c r="R292" s="38">
        <f>IF('2015 Hourly Load - RC2016'!R272="",0,$P$19+$Q$19*(WLEF!R271))</f>
        <v>274.90392896922845</v>
      </c>
      <c r="S292" s="38">
        <f>IF('2015 Hourly Load - RC2016'!S272="",0,$P$19+$Q$19*(WLEF!S271))</f>
        <v>268.97334903425707</v>
      </c>
      <c r="T292" s="38">
        <f>IF('2015 Hourly Load - RC2016'!T272="",0,$P$19+$Q$19*(WLEF!T271))</f>
        <v>262.02807082357054</v>
      </c>
      <c r="U292" s="38">
        <f>IF('2015 Hourly Load - RC2016'!U272="",0,$P$19+$Q$19*(WLEF!U271))</f>
        <v>264.64188520393645</v>
      </c>
      <c r="V292" s="38">
        <f>IF('2015 Hourly Load - RC2016'!V272="",0,$P$19+$Q$19*(WLEF!V271))</f>
        <v>261.6597137228643</v>
      </c>
      <c r="W292" s="38">
        <f>IF('2015 Hourly Load - RC2016'!W272="",0,$P$19+$Q$19*(WLEF!W271))</f>
        <v>246.74099071897348</v>
      </c>
      <c r="X292" s="38">
        <f>IF('2015 Hourly Load - RC2016'!X272="",0,$P$19+$Q$19*(WLEF!X271))</f>
        <v>226.4657951161135</v>
      </c>
      <c r="Y292" s="38">
        <f>IF('2015 Hourly Load - RC2016'!Y272="",0,$P$19+$Q$19*(WLEF!Y271))</f>
        <v>205.37761718738653</v>
      </c>
      <c r="Z292" s="25">
        <f t="shared" si="4"/>
        <v>5817.7911055047844</v>
      </c>
    </row>
    <row r="293" spans="1:26" x14ac:dyDescent="0.25">
      <c r="A293" s="37">
        <v>42267</v>
      </c>
      <c r="B293" s="38">
        <f>IF('2015 Hourly Load - RC2016'!B273="",0,$P$19+$Q$19*(WLEF!B272))</f>
        <v>185.7296238074286</v>
      </c>
      <c r="C293" s="38">
        <f>IF('2015 Hourly Load - RC2016'!C273="",0,$P$19+$Q$19*(WLEF!C272))</f>
        <v>173.28026595792366</v>
      </c>
      <c r="D293" s="38">
        <f>IF('2015 Hourly Load - RC2016'!D273="",0,$P$19+$Q$19*(WLEF!D272))</f>
        <v>165.46211515386781</v>
      </c>
      <c r="E293" s="38">
        <f>IF('2015 Hourly Load - RC2016'!E273="",0,$P$19+$Q$19*(WLEF!E272))</f>
        <v>161.28456560384706</v>
      </c>
      <c r="F293" s="38">
        <f>IF('2015 Hourly Load - RC2016'!F273="",0,$P$19+$Q$19*(WLEF!F272))</f>
        <v>159.19584157192813</v>
      </c>
      <c r="G293" s="38">
        <f>IF('2015 Hourly Load - RC2016'!G273="",0,$P$19+$Q$19*(WLEF!G272))</f>
        <v>161.26826658740066</v>
      </c>
      <c r="H293" s="38">
        <f>IF('2015 Hourly Load - RC2016'!H273="",0,$P$19+$Q$19*(WLEF!H272))</f>
        <v>167.71822512780454</v>
      </c>
      <c r="I293" s="38">
        <f>IF('2015 Hourly Load - RC2016'!I273="",0,$P$19+$Q$19*(WLEF!I272))</f>
        <v>176.43800182537979</v>
      </c>
      <c r="J293" s="38">
        <f>IF('2015 Hourly Load - RC2016'!J273="",0,$P$19+$Q$19*(WLEF!J272))</f>
        <v>193.86401813796732</v>
      </c>
      <c r="K293" s="38">
        <f>IF('2015 Hourly Load - RC2016'!K273="",0,$P$19+$Q$19*(WLEF!K272))</f>
        <v>223.07466786757806</v>
      </c>
      <c r="L293" s="38">
        <f>IF('2015 Hourly Load - RC2016'!L273="",0,$P$19+$Q$19*(WLEF!L272))</f>
        <v>251.66587193807487</v>
      </c>
      <c r="M293" s="38">
        <f>IF('2015 Hourly Load - RC2016'!M273="",0,$P$19+$Q$19*(WLEF!M272))</f>
        <v>275.94811694896543</v>
      </c>
      <c r="N293" s="38">
        <f>IF('2015 Hourly Load - RC2016'!N273="",0,$P$19+$Q$19*(WLEF!N272))</f>
        <v>294.82477088714865</v>
      </c>
      <c r="O293" s="38">
        <f>IF('2015 Hourly Load - RC2016'!O273="",0,$P$19+$Q$19*(WLEF!O272))</f>
        <v>307.62119554592385</v>
      </c>
      <c r="P293" s="38">
        <f>IF('2015 Hourly Load - RC2016'!P273="",0,$P$19+$Q$19*(WLEF!P272))</f>
        <v>309.10901653467073</v>
      </c>
      <c r="Q293" s="38">
        <f>IF('2015 Hourly Load - RC2016'!Q273="",0,$P$19+$Q$19*(WLEF!Q272))</f>
        <v>289.38340467691734</v>
      </c>
      <c r="R293" s="38">
        <f>IF('2015 Hourly Load - RC2016'!R273="",0,$P$19+$Q$19*(WLEF!R272))</f>
        <v>273.58364908732415</v>
      </c>
      <c r="S293" s="38">
        <f>IF('2015 Hourly Load - RC2016'!S273="",0,$P$19+$Q$19*(WLEF!S272))</f>
        <v>265.90619084302779</v>
      </c>
      <c r="T293" s="38">
        <f>IF('2015 Hourly Load - RC2016'!T273="",0,$P$19+$Q$19*(WLEF!T272))</f>
        <v>254.10747852464772</v>
      </c>
      <c r="U293" s="38">
        <f>IF('2015 Hourly Load - RC2016'!U273="",0,$P$19+$Q$19*(WLEF!U272))</f>
        <v>256.66332668134021</v>
      </c>
      <c r="V293" s="38">
        <f>IF('2015 Hourly Load - RC2016'!V273="",0,$P$19+$Q$19*(WLEF!V272))</f>
        <v>254.10747852464772</v>
      </c>
      <c r="W293" s="38">
        <f>IF('2015 Hourly Load - RC2016'!W273="",0,$P$19+$Q$19*(WLEF!W272))</f>
        <v>237.01774213044797</v>
      </c>
      <c r="X293" s="38">
        <f>IF('2015 Hourly Load - RC2016'!X273="",0,$P$19+$Q$19*(WLEF!X272))</f>
        <v>217.41289547529084</v>
      </c>
      <c r="Y293" s="38">
        <f>IF('2015 Hourly Load - RC2016'!Y273="",0,$P$19+$Q$19*(WLEF!Y272))</f>
        <v>198.02672386598076</v>
      </c>
      <c r="Z293" s="25">
        <f t="shared" si="4"/>
        <v>5452.6934533055328</v>
      </c>
    </row>
    <row r="294" spans="1:26" x14ac:dyDescent="0.25">
      <c r="A294" s="37">
        <v>42268</v>
      </c>
      <c r="B294" s="38">
        <f>IF('2015 Hourly Load - RC2016'!B274="",0,$P$19+$Q$19*(WLEF!B273))</f>
        <v>180.95641243040291</v>
      </c>
      <c r="C294" s="38">
        <f>IF('2015 Hourly Load - RC2016'!C274="",0,$P$19+$Q$19*(WLEF!C273))</f>
        <v>167.81994950956175</v>
      </c>
      <c r="D294" s="38">
        <f>IF('2015 Hourly Load - RC2016'!D274="",0,$P$19+$Q$19*(WLEF!D273))</f>
        <v>159.71137125097385</v>
      </c>
      <c r="E294" s="38">
        <f>IF('2015 Hourly Load - RC2016'!E274="",0,$P$19+$Q$19*(WLEF!E273))</f>
        <v>154.66457577084287</v>
      </c>
      <c r="F294" s="38">
        <f>IF('2015 Hourly Load - RC2016'!F274="",0,$P$19+$Q$19*(WLEF!F273))</f>
        <v>152.54260956232548</v>
      </c>
      <c r="G294" s="38">
        <f>IF('2015 Hourly Load - RC2016'!G274="",0,$P$19+$Q$19*(WLEF!G273))</f>
        <v>153.08172345602966</v>
      </c>
      <c r="H294" s="38">
        <f>IF('2015 Hourly Load - RC2016'!H274="",0,$P$19+$Q$19*(WLEF!H273))</f>
        <v>157.05571772398042</v>
      </c>
      <c r="I294" s="38">
        <f>IF('2015 Hourly Load - RC2016'!I274="",0,$P$19+$Q$19*(WLEF!I273))</f>
        <v>161.70892881906013</v>
      </c>
      <c r="J294" s="38">
        <f>IF('2015 Hourly Load - RC2016'!J274="",0,$P$19+$Q$19*(WLEF!J273))</f>
        <v>180.77437473526919</v>
      </c>
      <c r="K294" s="38">
        <f>IF('2015 Hourly Load - RC2016'!K274="",0,$P$19+$Q$19*(WLEF!K273))</f>
        <v>213.85698066650843</v>
      </c>
      <c r="L294" s="38">
        <f>IF('2015 Hourly Load - RC2016'!L274="",0,$P$19+$Q$19*(WLEF!L273))</f>
        <v>248.08337865287763</v>
      </c>
      <c r="M294" s="38">
        <f>IF('2015 Hourly Load - RC2016'!M274="",0,$P$19+$Q$19*(WLEF!M273))</f>
        <v>283.12857051685336</v>
      </c>
      <c r="N294" s="38">
        <f>IF('2015 Hourly Load - RC2016'!N274="",0,$P$19+$Q$19*(WLEF!N273))</f>
        <v>313.51822800701973</v>
      </c>
      <c r="O294" s="38">
        <f>IF('2015 Hourly Load - RC2016'!O274="",0,$P$19+$Q$19*(WLEF!O273))</f>
        <v>335.93768993928813</v>
      </c>
      <c r="P294" s="38">
        <f>IF('2015 Hourly Load - RC2016'!P274="",0,$P$19+$Q$19*(WLEF!P273))</f>
        <v>351.57999516803102</v>
      </c>
      <c r="Q294" s="38">
        <f>IF('2015 Hourly Load - RC2016'!Q274="",0,$P$19+$Q$19*(WLEF!Q273))</f>
        <v>357.59682661616483</v>
      </c>
      <c r="R294" s="38">
        <f>IF('2015 Hourly Load - RC2016'!R274="",0,$P$19+$Q$19*(WLEF!R273))</f>
        <v>356.74622143326405</v>
      </c>
      <c r="S294" s="38">
        <f>IF('2015 Hourly Load - RC2016'!S274="",0,$P$19+$Q$19*(WLEF!S273))</f>
        <v>345.5998589428965</v>
      </c>
      <c r="T294" s="38">
        <f>IF('2015 Hourly Load - RC2016'!T274="",0,$P$19+$Q$19*(WLEF!T273))</f>
        <v>321.3576405857329</v>
      </c>
      <c r="U294" s="38">
        <f>IF('2015 Hourly Load - RC2016'!U274="",0,$P$19+$Q$19*(WLEF!U273))</f>
        <v>310.54635611540675</v>
      </c>
      <c r="V294" s="38">
        <f>IF('2015 Hourly Load - RC2016'!V274="",0,$P$19+$Q$19*(WLEF!V273))</f>
        <v>298.93182863784574</v>
      </c>
      <c r="W294" s="38">
        <f>IF('2015 Hourly Load - RC2016'!W274="",0,$P$19+$Q$19*(WLEF!W273))</f>
        <v>269.32406515246362</v>
      </c>
      <c r="X294" s="38">
        <f>IF('2015 Hourly Load - RC2016'!X274="",0,$P$19+$Q$19*(WLEF!X273))</f>
        <v>239.8116215158492</v>
      </c>
      <c r="Y294" s="38">
        <f>IF('2015 Hourly Load - RC2016'!Y274="",0,$P$19+$Q$19*(WLEF!Y273))</f>
        <v>209.31333522858128</v>
      </c>
      <c r="Z294" s="25">
        <f t="shared" si="4"/>
        <v>5923.6482604372295</v>
      </c>
    </row>
    <row r="295" spans="1:26" x14ac:dyDescent="0.25">
      <c r="A295" s="37">
        <v>42269</v>
      </c>
      <c r="B295" s="38">
        <f>IF('2015 Hourly Load - RC2016'!B275="",0,$P$19+$Q$19*(WLEF!B274))</f>
        <v>187.1328380301573</v>
      </c>
      <c r="C295" s="38">
        <f>IF('2015 Hourly Load - RC2016'!C275="",0,$P$19+$Q$19*(WLEF!C274))</f>
        <v>173.03555844809964</v>
      </c>
      <c r="D295" s="38">
        <f>IF('2015 Hourly Load - RC2016'!D275="",0,$P$19+$Q$19*(WLEF!D274))</f>
        <v>164.24571434796511</v>
      </c>
      <c r="E295" s="38">
        <f>IF('2015 Hourly Load - RC2016'!E275="",0,$P$19+$Q$19*(WLEF!E274))</f>
        <v>160.71509811547426</v>
      </c>
      <c r="F295" s="38">
        <f>IF('2015 Hourly Load - RC2016'!F275="",0,$P$19+$Q$19*(WLEF!F274))</f>
        <v>161.57823474512668</v>
      </c>
      <c r="G295" s="38">
        <f>IF('2015 Hourly Load - RC2016'!G275="",0,$P$19+$Q$19*(WLEF!G274))</f>
        <v>172.68654662678085</v>
      </c>
      <c r="H295" s="38">
        <f>IF('2015 Hourly Load - RC2016'!H275="",0,$P$19+$Q$19*(WLEF!H274))</f>
        <v>194.40688366551936</v>
      </c>
      <c r="I295" s="38">
        <f>IF('2015 Hourly Load - RC2016'!I275="",0,$P$19+$Q$19*(WLEF!I274))</f>
        <v>205.01181401582551</v>
      </c>
      <c r="J295" s="38">
        <f>IF('2015 Hourly Load - RC2016'!J275="",0,$P$19+$Q$19*(WLEF!J274))</f>
        <v>219.33732511948745</v>
      </c>
      <c r="K295" s="38">
        <f>IF('2015 Hourly Load - RC2016'!K275="",0,$P$19+$Q$19*(WLEF!K274))</f>
        <v>246.97610317151623</v>
      </c>
      <c r="L295" s="38">
        <f>IF('2015 Hourly Load - RC2016'!L275="",0,$P$19+$Q$19*(WLEF!L274))</f>
        <v>277.09742280711697</v>
      </c>
      <c r="M295" s="38">
        <f>IF('2015 Hourly Load - RC2016'!M275="",0,$P$19+$Q$19*(WLEF!M274))</f>
        <v>305.56289220697619</v>
      </c>
      <c r="N295" s="38">
        <f>IF('2015 Hourly Load - RC2016'!N275="",0,$P$19+$Q$19*(WLEF!N274))</f>
        <v>328.11949636006443</v>
      </c>
      <c r="O295" s="38">
        <f>IF('2015 Hourly Load - RC2016'!O275="",0,$P$19+$Q$19*(WLEF!O274))</f>
        <v>332.94076689637484</v>
      </c>
      <c r="P295" s="38">
        <f>IF('2015 Hourly Load - RC2016'!P275="",0,$P$19+$Q$19*(WLEF!P274))</f>
        <v>326.85700824624666</v>
      </c>
      <c r="Q295" s="38">
        <f>IF('2015 Hourly Load - RC2016'!Q275="",0,$P$19+$Q$19*(WLEF!Q274))</f>
        <v>319.20923345232097</v>
      </c>
      <c r="R295" s="38">
        <f>IF('2015 Hourly Load - RC2016'!R275="",0,$P$19+$Q$19*(WLEF!R274))</f>
        <v>314.91353721096544</v>
      </c>
      <c r="S295" s="38">
        <f>IF('2015 Hourly Load - RC2016'!S275="",0,$P$19+$Q$19*(WLEF!S274))</f>
        <v>306.60458664604027</v>
      </c>
      <c r="T295" s="38">
        <f>IF('2015 Hourly Load - RC2016'!T275="",0,$P$19+$Q$19*(WLEF!T274))</f>
        <v>301.50172298547261</v>
      </c>
      <c r="U295" s="38">
        <f>IF('2015 Hourly Load - RC2016'!U275="",0,$P$19+$Q$19*(WLEF!U274))</f>
        <v>304.57825816449946</v>
      </c>
      <c r="V295" s="38">
        <f>IF('2015 Hourly Load - RC2016'!V275="",0,$P$19+$Q$19*(WLEF!V274))</f>
        <v>294.21076522292344</v>
      </c>
      <c r="W295" s="38">
        <f>IF('2015 Hourly Load - RC2016'!W275="",0,$P$19+$Q$19*(WLEF!W274))</f>
        <v>266.77637614937532</v>
      </c>
      <c r="X295" s="38">
        <f>IF('2015 Hourly Load - RC2016'!X275="",0,$P$19+$Q$19*(WLEF!X274))</f>
        <v>235.6074700050076</v>
      </c>
      <c r="Y295" s="38">
        <f>IF('2015 Hourly Load - RC2016'!Y275="",0,$P$19+$Q$19*(WLEF!Y274))</f>
        <v>206.78489756725682</v>
      </c>
      <c r="Z295" s="25">
        <f t="shared" si="4"/>
        <v>6005.8905502065936</v>
      </c>
    </row>
    <row r="296" spans="1:26" x14ac:dyDescent="0.25">
      <c r="A296" s="37">
        <v>42270</v>
      </c>
      <c r="B296" s="38">
        <f>IF('2015 Hourly Load - RC2016'!B276="",0,$P$19+$Q$19*(WLEF!B275))</f>
        <v>184.76226757788851</v>
      </c>
      <c r="C296" s="38">
        <f>IF('2015 Hourly Load - RC2016'!C276="",0,$P$19+$Q$19*(WLEF!C275))</f>
        <v>170.88250140231298</v>
      </c>
      <c r="D296" s="38">
        <f>IF('2015 Hourly Load - RC2016'!D276="",0,$P$19+$Q$19*(WLEF!D275))</f>
        <v>162.13442599558823</v>
      </c>
      <c r="E296" s="38">
        <f>IF('2015 Hourly Load - RC2016'!E276="",0,$P$19+$Q$19*(WLEF!E275))</f>
        <v>157.75512359165288</v>
      </c>
      <c r="F296" s="38">
        <f>IF('2015 Hourly Load - RC2016'!F276="",0,$P$19+$Q$19*(WLEF!F275))</f>
        <v>158.21787122963497</v>
      </c>
      <c r="G296" s="38">
        <f>IF('2015 Hourly Load - RC2016'!G276="",0,$P$19+$Q$19*(WLEF!G275))</f>
        <v>169.72988927529758</v>
      </c>
      <c r="H296" s="38">
        <f>IF('2015 Hourly Load - RC2016'!H276="",0,$P$19+$Q$19*(WLEF!H275))</f>
        <v>193.90275063318148</v>
      </c>
      <c r="I296" s="38">
        <f>IF('2015 Hourly Load - RC2016'!I276="",0,$P$19+$Q$19*(WLEF!I275))</f>
        <v>205.17432610488328</v>
      </c>
      <c r="J296" s="38">
        <f>IF('2015 Hourly Load - RC2016'!J276="",0,$P$19+$Q$19*(WLEF!J275))</f>
        <v>211.03385732461891</v>
      </c>
      <c r="K296" s="38">
        <f>IF('2015 Hourly Load - RC2016'!K276="",0,$P$19+$Q$19*(WLEF!K275))</f>
        <v>228.54198099145049</v>
      </c>
      <c r="L296" s="38">
        <f>IF('2015 Hourly Load - RC2016'!L276="",0,$P$19+$Q$19*(WLEF!L275))</f>
        <v>241.81922873221725</v>
      </c>
      <c r="M296" s="38">
        <f>IF('2015 Hourly Load - RC2016'!M276="",0,$P$19+$Q$19*(WLEF!M275))</f>
        <v>258.33716681075532</v>
      </c>
      <c r="N296" s="38">
        <f>IF('2015 Hourly Load - RC2016'!N276="",0,$P$19+$Q$19*(WLEF!N275))</f>
        <v>270.7805344592897</v>
      </c>
      <c r="O296" s="38">
        <f>IF('2015 Hourly Load - RC2016'!O276="",0,$P$19+$Q$19*(WLEF!O275))</f>
        <v>273.50761748438663</v>
      </c>
      <c r="P296" s="38">
        <f>IF('2015 Hourly Load - RC2016'!P276="",0,$P$19+$Q$19*(WLEF!P275))</f>
        <v>274.90392896922845</v>
      </c>
      <c r="Q296" s="38">
        <f>IF('2015 Hourly Load - RC2016'!Q276="",0,$P$19+$Q$19*(WLEF!Q275))</f>
        <v>278.01931322677035</v>
      </c>
      <c r="R296" s="38">
        <f>IF('2015 Hourly Load - RC2016'!R276="",0,$P$19+$Q$19*(WLEF!R275))</f>
        <v>282.27246075694762</v>
      </c>
      <c r="S296" s="38">
        <f>IF('2015 Hourly Load - RC2016'!S276="",0,$P$19+$Q$19*(WLEF!S275))</f>
        <v>289.25156909310971</v>
      </c>
      <c r="T296" s="38">
        <f>IF('2015 Hourly Load - RC2016'!T276="",0,$P$19+$Q$19*(WLEF!T275))</f>
        <v>284.66374361652072</v>
      </c>
      <c r="U296" s="38">
        <f>IF('2015 Hourly Load - RC2016'!U276="",0,$P$19+$Q$19*(WLEF!U275))</f>
        <v>290.75698074062944</v>
      </c>
      <c r="V296" s="38">
        <f>IF('2015 Hourly Load - RC2016'!V276="",0,$P$19+$Q$19*(WLEF!V275))</f>
        <v>285.4204606606869</v>
      </c>
      <c r="W296" s="38">
        <f>IF('2015 Hourly Load - RC2016'!W276="",0,$P$19+$Q$19*(WLEF!W275))</f>
        <v>261.07112741187547</v>
      </c>
      <c r="X296" s="38">
        <f>IF('2015 Hourly Load - RC2016'!X276="",0,$P$19+$Q$19*(WLEF!X275))</f>
        <v>232.8287573521954</v>
      </c>
      <c r="Y296" s="38">
        <f>IF('2015 Hourly Load - RC2016'!Y276="",0,$P$19+$Q$19*(WLEF!Y275))</f>
        <v>203.93788303597415</v>
      </c>
      <c r="Z296" s="25">
        <f t="shared" si="4"/>
        <v>5569.7057664770973</v>
      </c>
    </row>
    <row r="297" spans="1:26" x14ac:dyDescent="0.25">
      <c r="A297" s="37">
        <v>42271</v>
      </c>
      <c r="B297" s="38">
        <f>IF('2015 Hourly Load - RC2016'!B277="",0,$P$19+$Q$19*(WLEF!B276))</f>
        <v>181.90571250669552</v>
      </c>
      <c r="C297" s="38">
        <f>IF('2015 Hourly Load - RC2016'!C277="",0,$P$19+$Q$19*(WLEF!C276))</f>
        <v>168.65295900131707</v>
      </c>
      <c r="D297" s="38">
        <f>IF('2015 Hourly Load - RC2016'!D277="",0,$P$19+$Q$19*(WLEF!D276))</f>
        <v>162.44608335308391</v>
      </c>
      <c r="E297" s="38">
        <f>IF('2015 Hourly Load - RC2016'!E277="",0,$P$19+$Q$19*(WLEF!E276))</f>
        <v>157.73919193841357</v>
      </c>
      <c r="F297" s="38">
        <f>IF('2015 Hourly Load - RC2016'!F277="",0,$P$19+$Q$19*(WLEF!F276))</f>
        <v>157.26202235900217</v>
      </c>
      <c r="G297" s="38">
        <f>IF('2015 Hourly Load - RC2016'!G277="",0,$P$19+$Q$19*(WLEF!G276))</f>
        <v>168.43156395802566</v>
      </c>
      <c r="H297" s="38">
        <f>IF('2015 Hourly Load - RC2016'!H277="",0,$P$19+$Q$19*(WLEF!H276))</f>
        <v>191.91675242518704</v>
      </c>
      <c r="I297" s="38">
        <f>IF('2015 Hourly Load - RC2016'!I277="",0,$P$19+$Q$19*(WLEF!I276))</f>
        <v>202.86866403442752</v>
      </c>
      <c r="J297" s="38">
        <f>IF('2015 Hourly Load - RC2016'!J277="",0,$P$19+$Q$19*(WLEF!J276))</f>
        <v>212.0550121345081</v>
      </c>
      <c r="K297" s="38">
        <f>IF('2015 Hourly Load - RC2016'!K277="",0,$P$19+$Q$19*(WLEF!K276))</f>
        <v>229.85269013920822</v>
      </c>
      <c r="L297" s="38">
        <f>IF('2015 Hourly Load - RC2016'!L277="",0,$P$19+$Q$19*(WLEF!L276))</f>
        <v>247.87106033247943</v>
      </c>
      <c r="M297" s="38">
        <f>IF('2015 Hourly Load - RC2016'!M277="",0,$P$19+$Q$19*(WLEF!M276))</f>
        <v>266.7265959186272</v>
      </c>
      <c r="N297" s="38">
        <f>IF('2015 Hourly Load - RC2016'!N277="",0,$P$19+$Q$19*(WLEF!N276))</f>
        <v>279.89537589821879</v>
      </c>
      <c r="O297" s="38">
        <f>IF('2015 Hourly Load - RC2016'!O277="",0,$P$19+$Q$19*(WLEF!O276))</f>
        <v>296.51115672170477</v>
      </c>
      <c r="P297" s="38">
        <f>IF('2015 Hourly Load - RC2016'!P277="",0,$P$19+$Q$19*(WLEF!P276))</f>
        <v>316.06082005529163</v>
      </c>
      <c r="Q297" s="38">
        <f>IF('2015 Hourly Load - RC2016'!Q277="",0,$P$19+$Q$19*(WLEF!Q276))</f>
        <v>332.04226442884459</v>
      </c>
      <c r="R297" s="38">
        <f>IF('2015 Hourly Load - RC2016'!R277="",0,$P$19+$Q$19*(WLEF!R276))</f>
        <v>333.55034575008165</v>
      </c>
      <c r="S297" s="38">
        <f>IF('2015 Hourly Load - RC2016'!S277="",0,$P$19+$Q$19*(WLEF!S276))</f>
        <v>327.00030925252219</v>
      </c>
      <c r="T297" s="38">
        <f>IF('2015 Hourly Load - RC2016'!T277="",0,$P$19+$Q$19*(WLEF!T276))</f>
        <v>315.69674214883793</v>
      </c>
      <c r="U297" s="38">
        <f>IF('2015 Hourly Load - RC2016'!U277="",0,$P$19+$Q$19*(WLEF!U276))</f>
        <v>315.50081762123864</v>
      </c>
      <c r="V297" s="38">
        <f>IF('2015 Hourly Load - RC2016'!V277="",0,$P$19+$Q$19*(WLEF!V276))</f>
        <v>309.19181667888978</v>
      </c>
      <c r="W297" s="38">
        <f>IF('2015 Hourly Load - RC2016'!W277="",0,$P$19+$Q$19*(WLEF!W276))</f>
        <v>283.98650702804923</v>
      </c>
      <c r="X297" s="38">
        <f>IF('2015 Hourly Load - RC2016'!X277="",0,$P$19+$Q$19*(WLEF!X276))</f>
        <v>250.11905057306467</v>
      </c>
      <c r="Y297" s="38">
        <f>IF('2015 Hourly Load - RC2016'!Y277="",0,$P$19+$Q$19*(WLEF!Y276))</f>
        <v>220.99456680628049</v>
      </c>
      <c r="Z297" s="25">
        <f t="shared" si="4"/>
        <v>5928.2780810639997</v>
      </c>
    </row>
    <row r="298" spans="1:26" x14ac:dyDescent="0.25">
      <c r="A298" s="37">
        <v>42272</v>
      </c>
      <c r="B298" s="38">
        <f>IF('2015 Hourly Load - RC2016'!B278="",0,$P$19+$Q$19*(WLEF!B277))</f>
        <v>198.04644657332074</v>
      </c>
      <c r="C298" s="38">
        <f>IF('2015 Hourly Load - RC2016'!C278="",0,$P$19+$Q$19*(WLEF!C277))</f>
        <v>182.54721841026847</v>
      </c>
      <c r="D298" s="38">
        <f>IF('2015 Hourly Load - RC2016'!D278="",0,$P$19+$Q$19*(WLEF!D277))</f>
        <v>173.03555844809964</v>
      </c>
      <c r="E298" s="38">
        <f>IF('2015 Hourly Load - RC2016'!E278="",0,$P$19+$Q$19*(WLEF!E277))</f>
        <v>167.29502355195638</v>
      </c>
      <c r="F298" s="38">
        <f>IF('2015 Hourly Load - RC2016'!F278="",0,$P$19+$Q$19*(WLEF!F277))</f>
        <v>166.95721714718286</v>
      </c>
      <c r="G298" s="38">
        <f>IF('2015 Hourly Load - RC2016'!G278="",0,$P$19+$Q$19*(WLEF!G277))</f>
        <v>174.70252771132172</v>
      </c>
      <c r="H298" s="38">
        <f>IF('2015 Hourly Load - RC2016'!H278="",0,$P$19+$Q$19*(WLEF!H277))</f>
        <v>192.89788645245088</v>
      </c>
      <c r="I298" s="38">
        <f>IF('2015 Hourly Load - RC2016'!I278="",0,$P$19+$Q$19*(WLEF!I277))</f>
        <v>205.03212215585623</v>
      </c>
      <c r="J298" s="38">
        <f>IF('2015 Hourly Load - RC2016'!J278="",0,$P$19+$Q$19*(WLEF!J277))</f>
        <v>220.26157152829325</v>
      </c>
      <c r="K298" s="38">
        <f>IF('2015 Hourly Load - RC2016'!K278="",0,$P$19+$Q$19*(WLEF!K277))</f>
        <v>249.64453137660854</v>
      </c>
      <c r="L298" s="38">
        <f>IF('2015 Hourly Load - RC2016'!L278="",0,$P$19+$Q$19*(WLEF!L277))</f>
        <v>281.10798229510573</v>
      </c>
      <c r="M298" s="38">
        <f>IF('2015 Hourly Load - RC2016'!M278="",0,$P$19+$Q$19*(WLEF!M277))</f>
        <v>303.21431741705027</v>
      </c>
      <c r="N298" s="38">
        <f>IF('2015 Hourly Load - RC2016'!N278="",0,$P$19+$Q$19*(WLEF!N277))</f>
        <v>315.50081762123864</v>
      </c>
      <c r="O298" s="38">
        <f>IF('2015 Hourly Load - RC2016'!O278="",0,$P$19+$Q$19*(WLEF!O277))</f>
        <v>326.62781386399894</v>
      </c>
      <c r="P298" s="38">
        <f>IF('2015 Hourly Load - RC2016'!P278="",0,$P$19+$Q$19*(WLEF!P277))</f>
        <v>341.83730400757912</v>
      </c>
      <c r="Q298" s="38">
        <f>IF('2015 Hourly Load - RC2016'!Q278="",0,$P$19+$Q$19*(WLEF!Q277))</f>
        <v>354.56498981018785</v>
      </c>
      <c r="R298" s="38">
        <f>IF('2015 Hourly Load - RC2016'!R278="",0,$P$19+$Q$19*(WLEF!R277))</f>
        <v>345.39176949302396</v>
      </c>
      <c r="S298" s="38">
        <f>IF('2015 Hourly Load - RC2016'!S278="",0,$P$19+$Q$19*(WLEF!S277))</f>
        <v>321.55600749154922</v>
      </c>
      <c r="T298" s="38">
        <f>IF('2015 Hourly Load - RC2016'!T278="",0,$P$19+$Q$19*(WLEF!T277))</f>
        <v>305.91898877032776</v>
      </c>
      <c r="U298" s="38">
        <f>IF('2015 Hourly Load - RC2016'!U278="",0,$P$19+$Q$19*(WLEF!U277))</f>
        <v>303.48677007502681</v>
      </c>
      <c r="V298" s="38">
        <f>IF('2015 Hourly Load - RC2016'!V278="",0,$P$19+$Q$19*(WLEF!V277))</f>
        <v>295.17221009199869</v>
      </c>
      <c r="W298" s="38">
        <f>IF('2015 Hourly Load - RC2016'!W278="",0,$P$19+$Q$19*(WLEF!W277))</f>
        <v>269.82565851404553</v>
      </c>
      <c r="X298" s="38">
        <f>IF('2015 Hourly Load - RC2016'!X278="",0,$P$19+$Q$19*(WLEF!X277))</f>
        <v>240.06475573375928</v>
      </c>
      <c r="Y298" s="38">
        <f>IF('2015 Hourly Load - RC2016'!Y278="",0,$P$19+$Q$19*(WLEF!Y277))</f>
        <v>214.1304507024991</v>
      </c>
      <c r="Z298" s="25">
        <f t="shared" si="4"/>
        <v>6148.8199392427478</v>
      </c>
    </row>
    <row r="299" spans="1:26" x14ac:dyDescent="0.25">
      <c r="A299" s="37">
        <v>42273</v>
      </c>
      <c r="B299" s="38">
        <f>IF('2015 Hourly Load - RC2016'!B279="",0,$P$19+$Q$19*(WLEF!B278))</f>
        <v>192.33945160249397</v>
      </c>
      <c r="C299" s="38">
        <f>IF('2015 Hourly Load - RC2016'!C279="",0,$P$19+$Q$19*(WLEF!C278))</f>
        <v>178.8010430093606</v>
      </c>
      <c r="D299" s="38">
        <f>IF('2015 Hourly Load - RC2016'!D279="",0,$P$19+$Q$19*(WLEF!D278))</f>
        <v>170.45154158521908</v>
      </c>
      <c r="E299" s="38">
        <f>IF('2015 Hourly Load - RC2016'!E279="",0,$P$19+$Q$19*(WLEF!E278))</f>
        <v>165.66292695408754</v>
      </c>
      <c r="F299" s="38">
        <f>IF('2015 Hourly Load - RC2016'!F279="",0,$P$19+$Q$19*(WLEF!F278))</f>
        <v>165.56249085974147</v>
      </c>
      <c r="G299" s="38">
        <f>IF('2015 Hourly Load - RC2016'!G279="",0,$P$19+$Q$19*(WLEF!G278))</f>
        <v>176.01149817431167</v>
      </c>
      <c r="H299" s="38">
        <f>IF('2015 Hourly Load - RC2016'!H279="",0,$P$19+$Q$19*(WLEF!H278))</f>
        <v>198.69823696923481</v>
      </c>
      <c r="I299" s="38">
        <f>IF('2015 Hourly Load - RC2016'!I279="",0,$P$19+$Q$19*(WLEF!I278))</f>
        <v>210.57668974923229</v>
      </c>
      <c r="J299" s="38">
        <f>IF('2015 Hourly Load - RC2016'!J279="",0,$P$19+$Q$19*(WLEF!J278))</f>
        <v>220.77877866490564</v>
      </c>
      <c r="K299" s="38">
        <f>IF('2015 Hourly Load - RC2016'!K279="",0,$P$19+$Q$19*(WLEF!K278))</f>
        <v>241.0793223290554</v>
      </c>
      <c r="L299" s="38">
        <f>IF('2015 Hourly Load - RC2016'!L279="",0,$P$19+$Q$19*(WLEF!L278))</f>
        <v>269.07352009030762</v>
      </c>
      <c r="M299" s="38">
        <f>IF('2015 Hourly Load - RC2016'!M279="",0,$P$19+$Q$19*(WLEF!M278))</f>
        <v>303.21431741705027</v>
      </c>
      <c r="N299" s="38">
        <f>IF('2015 Hourly Load - RC2016'!N279="",0,$P$19+$Q$19*(WLEF!N278))</f>
        <v>330.71197348018245</v>
      </c>
      <c r="O299" s="38">
        <f>IF('2015 Hourly Load - RC2016'!O279="",0,$P$19+$Q$19*(WLEF!O278))</f>
        <v>359.18001106757617</v>
      </c>
      <c r="P299" s="38">
        <f>IF('2015 Hourly Load - RC2016'!P279="",0,$P$19+$Q$19*(WLEF!P278))</f>
        <v>369.39496272787068</v>
      </c>
      <c r="Q299" s="38">
        <f>IF('2015 Hourly Load - RC2016'!Q279="",0,$P$19+$Q$19*(WLEF!Q278))</f>
        <v>370.35820667018612</v>
      </c>
      <c r="R299" s="38">
        <f>IF('2015 Hourly Load - RC2016'!R279="",0,$P$19+$Q$19*(WLEF!R278))</f>
        <v>359.97330423525449</v>
      </c>
      <c r="S299" s="38">
        <f>IF('2015 Hourly Load - RC2016'!S279="",0,$P$19+$Q$19*(WLEF!S278))</f>
        <v>340.2751053890554</v>
      </c>
      <c r="T299" s="38">
        <f>IF('2015 Hourly Load - RC2016'!T279="",0,$P$19+$Q$19*(WLEF!T278))</f>
        <v>320.53671046591506</v>
      </c>
      <c r="U299" s="38">
        <f>IF('2015 Hourly Load - RC2016'!U279="",0,$P$19+$Q$19*(WLEF!U278))</f>
        <v>317.5480715471947</v>
      </c>
      <c r="V299" s="38">
        <f>IF('2015 Hourly Load - RC2016'!V279="",0,$P$19+$Q$19*(WLEF!V278))</f>
        <v>306.5222595448551</v>
      </c>
      <c r="W299" s="38">
        <f>IF('2015 Hourly Load - RC2016'!W279="",0,$P$19+$Q$19*(WLEF!W278))</f>
        <v>284.03856189125776</v>
      </c>
      <c r="X299" s="38">
        <f>IF('2015 Hourly Load - RC2016'!X279="",0,$P$19+$Q$19*(WLEF!X278))</f>
        <v>256.42140375107681</v>
      </c>
      <c r="Y299" s="38">
        <f>IF('2015 Hourly Load - RC2016'!Y279="",0,$P$19+$Q$19*(WLEF!Y278))</f>
        <v>247.96540725585845</v>
      </c>
      <c r="Z299" s="25">
        <f t="shared" si="4"/>
        <v>6355.1757954312834</v>
      </c>
    </row>
    <row r="300" spans="1:26" x14ac:dyDescent="0.25">
      <c r="A300" s="37">
        <v>42274</v>
      </c>
      <c r="B300" s="38">
        <f>IF('2015 Hourly Load - RC2016'!B280="",0,$P$19+$Q$19*(WLEF!B279))</f>
        <v>218.52313083052854</v>
      </c>
      <c r="C300" s="38">
        <f>IF('2015 Hourly Load - RC2016'!C280="",0,$P$19+$Q$19*(WLEF!C279))</f>
        <v>193.90275063318148</v>
      </c>
      <c r="D300" s="38">
        <f>IF('2015 Hourly Load - RC2016'!D280="",0,$P$19+$Q$19*(WLEF!D279))</f>
        <v>184.6509414290197</v>
      </c>
      <c r="E300" s="38">
        <f>IF('2015 Hourly Load - RC2016'!E280="",0,$P$19+$Q$19*(WLEF!E279))</f>
        <v>178.22550060841007</v>
      </c>
      <c r="F300" s="38">
        <f>IF('2015 Hourly Load - RC2016'!F280="",0,$P$19+$Q$19*(WLEF!F279))</f>
        <v>175.78087879186126</v>
      </c>
      <c r="G300" s="38">
        <f>IF('2015 Hourly Load - RC2016'!G280="",0,$P$19+$Q$19*(WLEF!G279))</f>
        <v>176.84764115680144</v>
      </c>
      <c r="H300" s="38">
        <f>IF('2015 Hourly Load - RC2016'!H280="",0,$P$19+$Q$19*(WLEF!H279))</f>
        <v>182.36372132705179</v>
      </c>
      <c r="I300" s="38">
        <f>IF('2015 Hourly Load - RC2016'!I280="",0,$P$19+$Q$19*(WLEF!I279))</f>
        <v>189.4355578400411</v>
      </c>
      <c r="J300" s="38">
        <f>IF('2015 Hourly Load - RC2016'!J280="",0,$P$19+$Q$19*(WLEF!J279))</f>
        <v>213.81493351514257</v>
      </c>
      <c r="K300" s="38">
        <f>IF('2015 Hourly Load - RC2016'!K280="",0,$P$19+$Q$19*(WLEF!K279))</f>
        <v>253.53141275693645</v>
      </c>
      <c r="L300" s="38">
        <f>IF('2015 Hourly Load - RC2016'!L280="",0,$P$19+$Q$19*(WLEF!L279))</f>
        <v>290.91576216405906</v>
      </c>
      <c r="M300" s="38">
        <f>IF('2015 Hourly Load - RC2016'!M280="",0,$P$19+$Q$19*(WLEF!M279))</f>
        <v>328.92458876426656</v>
      </c>
      <c r="N300" s="38">
        <f>IF('2015 Hourly Load - RC2016'!N280="",0,$P$19+$Q$19*(WLEF!N279))</f>
        <v>360.82888811221306</v>
      </c>
      <c r="O300" s="38">
        <f>IF('2015 Hourly Load - RC2016'!O280="",0,$P$19+$Q$19*(WLEF!O279))</f>
        <v>383.53567839615937</v>
      </c>
      <c r="P300" s="38">
        <f>IF('2015 Hourly Load - RC2016'!P280="",0,$P$19+$Q$19*(WLEF!P279))</f>
        <v>399.84185087656738</v>
      </c>
      <c r="Q300" s="38">
        <f>IF('2015 Hourly Load - RC2016'!Q280="",0,$P$19+$Q$19*(WLEF!Q279))</f>
        <v>400.65862593399254</v>
      </c>
      <c r="R300" s="38">
        <f>IF('2015 Hourly Load - RC2016'!R280="",0,$P$19+$Q$19*(WLEF!R279))</f>
        <v>380.23742106961549</v>
      </c>
      <c r="S300" s="38">
        <f>IF('2015 Hourly Load - RC2016'!S280="",0,$P$19+$Q$19*(WLEF!S279))</f>
        <v>359.42398049607084</v>
      </c>
      <c r="T300" s="38">
        <f>IF('2015 Hourly Load - RC2016'!T280="",0,$P$19+$Q$19*(WLEF!T279))</f>
        <v>332.44784011931102</v>
      </c>
      <c r="U300" s="38">
        <f>IF('2015 Hourly Load - RC2016'!U280="",0,$P$19+$Q$19*(WLEF!U279))</f>
        <v>325.88367355793895</v>
      </c>
      <c r="V300" s="38">
        <f>IF('2015 Hourly Load - RC2016'!V280="",0,$P$19+$Q$19*(WLEF!V279))</f>
        <v>310.71249486772365</v>
      </c>
      <c r="W300" s="38">
        <f>IF('2015 Hourly Load - RC2016'!W280="",0,$P$19+$Q$19*(WLEF!W279))</f>
        <v>288.22469079800317</v>
      </c>
      <c r="X300" s="38">
        <f>IF('2015 Hourly Load - RC2016'!X280="",0,$P$19+$Q$19*(WLEF!X279))</f>
        <v>260.77719658721543</v>
      </c>
      <c r="Y300" s="38">
        <f>IF('2015 Hourly Load - RC2016'!Y280="",0,$P$19+$Q$19*(WLEF!Y279))</f>
        <v>232.42424516982612</v>
      </c>
      <c r="Z300" s="25">
        <f t="shared" si="4"/>
        <v>6621.9134058019372</v>
      </c>
    </row>
    <row r="301" spans="1:26" x14ac:dyDescent="0.25">
      <c r="A301" s="37">
        <v>42275</v>
      </c>
      <c r="B301" s="38">
        <f>IF('2015 Hourly Load - RC2016'!B281="",0,$P$19+$Q$19*(WLEF!B280))</f>
        <v>209.2720194487145</v>
      </c>
      <c r="C301" s="38">
        <f>IF('2015 Hourly Load - RC2016'!C281="",0,$P$19+$Q$19*(WLEF!C280))</f>
        <v>193.65110935250564</v>
      </c>
      <c r="D301" s="38">
        <f>IF('2015 Hourly Load - RC2016'!D281="",0,$P$19+$Q$19*(WLEF!D280))</f>
        <v>182.80439613964296</v>
      </c>
      <c r="E301" s="38">
        <f>IF('2015 Hourly Load - RC2016'!E281="",0,$P$19+$Q$19*(WLEF!E280))</f>
        <v>175.60367217451955</v>
      </c>
      <c r="F301" s="38">
        <f>IF('2015 Hourly Load - RC2016'!F281="",0,$P$19+$Q$19*(WLEF!F280))</f>
        <v>172.35560689455647</v>
      </c>
      <c r="G301" s="38">
        <f>IF('2015 Hourly Load - RC2016'!G281="",0,$P$19+$Q$19*(WLEF!G280))</f>
        <v>172.79117971995868</v>
      </c>
      <c r="H301" s="38">
        <f>IF('2015 Hourly Load - RC2016'!H281="",0,$P$19+$Q$19*(WLEF!H280))</f>
        <v>176.43800182537979</v>
      </c>
      <c r="I301" s="38">
        <f>IF('2015 Hourly Load - RC2016'!I281="",0,$P$19+$Q$19*(WLEF!I280))</f>
        <v>182.84116265458903</v>
      </c>
      <c r="J301" s="38">
        <f>IF('2015 Hourly Load - RC2016'!J281="",0,$P$19+$Q$19*(WLEF!J280))</f>
        <v>204.20086392980056</v>
      </c>
      <c r="K301" s="38">
        <f>IF('2015 Hourly Load - RC2016'!K281="",0,$P$19+$Q$19*(WLEF!K280))</f>
        <v>242.21300266997349</v>
      </c>
      <c r="L301" s="38">
        <f>IF('2015 Hourly Load - RC2016'!L281="",0,$P$19+$Q$19*(WLEF!L280))</f>
        <v>280.69476410796551</v>
      </c>
      <c r="M301" s="38">
        <f>IF('2015 Hourly Load - RC2016'!M281="",0,$P$19+$Q$19*(WLEF!M280))</f>
        <v>319.04003501740254</v>
      </c>
      <c r="N301" s="38">
        <f>IF('2015 Hourly Load - RC2016'!N281="",0,$P$19+$Q$19*(WLEF!N280))</f>
        <v>353.71908150847372</v>
      </c>
      <c r="O301" s="38">
        <f>IF('2015 Hourly Load - RC2016'!O281="",0,$P$19+$Q$19*(WLEF!O280))</f>
        <v>379.6052208618936</v>
      </c>
      <c r="P301" s="38">
        <f>IF('2015 Hourly Load - RC2016'!P281="",0,$P$19+$Q$19*(WLEF!P280))</f>
        <v>396.32543012873435</v>
      </c>
      <c r="Q301" s="38">
        <f>IF('2015 Hourly Load - RC2016'!Q281="",0,$P$19+$Q$19*(WLEF!Q280))</f>
        <v>401.57465867182322</v>
      </c>
      <c r="R301" s="38">
        <f>IF('2015 Hourly Load - RC2016'!R281="",0,$P$19+$Q$19*(WLEF!R280))</f>
        <v>394.34795005026331</v>
      </c>
      <c r="S301" s="38">
        <f>IF('2015 Hourly Load - RC2016'!S281="",0,$P$19+$Q$19*(WLEF!S280))</f>
        <v>373.72661527216746</v>
      </c>
      <c r="T301" s="38">
        <f>IF('2015 Hourly Load - RC2016'!T281="",0,$P$19+$Q$19*(WLEF!T280))</f>
        <v>343.84853537101998</v>
      </c>
      <c r="U301" s="38">
        <f>IF('2015 Hourly Load - RC2016'!U281="",0,$P$19+$Q$19*(WLEF!U280))</f>
        <v>343.25619155508184</v>
      </c>
      <c r="V301" s="38">
        <f>IF('2015 Hourly Load - RC2016'!V281="",0,$P$19+$Q$19*(WLEF!V280))</f>
        <v>332.01330731760015</v>
      </c>
      <c r="W301" s="38">
        <f>IF('2015 Hourly Load - RC2016'!W281="",0,$P$19+$Q$19*(WLEF!W280))</f>
        <v>302.04468245064834</v>
      </c>
      <c r="X301" s="38">
        <f>IF('2015 Hourly Load - RC2016'!X281="",0,$P$19+$Q$19*(WLEF!X280))</f>
        <v>266.27887578425606</v>
      </c>
      <c r="Y301" s="38">
        <f>IF('2015 Hourly Load - RC2016'!Y281="",0,$P$19+$Q$19*(WLEF!Y280))</f>
        <v>231.9530012092689</v>
      </c>
      <c r="Z301" s="25">
        <f t="shared" si="4"/>
        <v>6630.5993641162404</v>
      </c>
    </row>
    <row r="302" spans="1:26" x14ac:dyDescent="0.25">
      <c r="A302" s="37">
        <v>42276</v>
      </c>
      <c r="B302" s="38">
        <f>IF('2015 Hourly Load - RC2016'!B282="",0,$P$19+$Q$19*(WLEF!B281))</f>
        <v>208.38535312177453</v>
      </c>
      <c r="C302" s="38">
        <f>IF('2015 Hourly Load - RC2016'!C282="",0,$P$19+$Q$19*(WLEF!C281))</f>
        <v>190.92087270718349</v>
      </c>
      <c r="D302" s="38">
        <f>IF('2015 Hourly Load - RC2016'!D282="",0,$P$19+$Q$19*(WLEF!D281))</f>
        <v>181.41224055592255</v>
      </c>
      <c r="E302" s="38">
        <f>IF('2015 Hourly Load - RC2016'!E282="",0,$P$19+$Q$19*(WLEF!E281))</f>
        <v>175.60367217451955</v>
      </c>
      <c r="F302" s="38">
        <f>IF('2015 Hourly Load - RC2016'!F282="",0,$P$19+$Q$19*(WLEF!F281))</f>
        <v>175.62138528769466</v>
      </c>
      <c r="G302" s="38">
        <f>IF('2015 Hourly Load - RC2016'!G282="",0,$P$19+$Q$19*(WLEF!G281))</f>
        <v>185.4687355419166</v>
      </c>
      <c r="H302" s="38">
        <f>IF('2015 Hourly Load - RC2016'!H282="",0,$P$19+$Q$19*(WLEF!H281))</f>
        <v>208.32360842493222</v>
      </c>
      <c r="I302" s="38">
        <f>IF('2015 Hourly Load - RC2016'!I282="",0,$P$19+$Q$19*(WLEF!I281))</f>
        <v>218.7371576414584</v>
      </c>
      <c r="J302" s="38">
        <f>IF('2015 Hourly Load - RC2016'!J282="",0,$P$19+$Q$19*(WLEF!J281))</f>
        <v>232.31197712853367</v>
      </c>
      <c r="K302" s="38">
        <f>IF('2015 Hourly Load - RC2016'!K282="",0,$P$19+$Q$19*(WLEF!K281))</f>
        <v>265.58350252457376</v>
      </c>
      <c r="L302" s="38">
        <f>IF('2015 Hourly Load - RC2016'!L282="",0,$P$19+$Q$19*(WLEF!L281))</f>
        <v>304.49630345889415</v>
      </c>
      <c r="M302" s="38">
        <f>IF('2015 Hourly Load - RC2016'!M282="",0,$P$19+$Q$19*(WLEF!M281))</f>
        <v>345.9270227181384</v>
      </c>
      <c r="N302" s="38">
        <f>IF('2015 Hourly Load - RC2016'!N282="",0,$P$19+$Q$19*(WLEF!N281))</f>
        <v>372.94515069652056</v>
      </c>
      <c r="O302" s="38">
        <f>IF('2015 Hourly Load - RC2016'!O282="",0,$P$19+$Q$19*(WLEF!O281))</f>
        <v>396.48779544025507</v>
      </c>
      <c r="P302" s="38">
        <f>IF('2015 Hourly Load - RC2016'!P282="",0,$P$19+$Q$19*(WLEF!P281))</f>
        <v>408.58610503495527</v>
      </c>
      <c r="Q302" s="38">
        <f>IF('2015 Hourly Load - RC2016'!Q282="",0,$P$19+$Q$19*(WLEF!Q281))</f>
        <v>408.48682387014395</v>
      </c>
      <c r="R302" s="38">
        <f>IF('2015 Hourly Load - RC2016'!R282="",0,$P$19+$Q$19*(WLEF!R281))</f>
        <v>400.23377206244123</v>
      </c>
      <c r="S302" s="38">
        <f>IF('2015 Hourly Load - RC2016'!S282="",0,$P$19+$Q$19*(WLEF!S281))</f>
        <v>378.43741935661205</v>
      </c>
      <c r="T302" s="38">
        <f>IF('2015 Hourly Load - RC2016'!T282="",0,$P$19+$Q$19*(WLEF!T281))</f>
        <v>354.98843713356945</v>
      </c>
      <c r="U302" s="38">
        <f>IF('2015 Hourly Load - RC2016'!U282="",0,$P$19+$Q$19*(WLEF!U281))</f>
        <v>345.6295927169943</v>
      </c>
      <c r="V302" s="38">
        <f>IF('2015 Hourly Load - RC2016'!V282="",0,$P$19+$Q$19*(WLEF!V281))</f>
        <v>318.50463836966605</v>
      </c>
      <c r="W302" s="38">
        <f>IF('2015 Hourly Load - RC2016'!W282="",0,$P$19+$Q$19*(WLEF!W281))</f>
        <v>287.56777744668045</v>
      </c>
      <c r="X302" s="38">
        <f>IF('2015 Hourly Load - RC2016'!X282="",0,$P$19+$Q$19*(WLEF!X281))</f>
        <v>251.97608668206328</v>
      </c>
      <c r="Y302" s="38">
        <f>IF('2015 Hourly Load - RC2016'!Y282="",0,$P$19+$Q$19*(WLEF!Y281))</f>
        <v>220.86507379196479</v>
      </c>
      <c r="Z302" s="25">
        <f t="shared" si="4"/>
        <v>6837.5005038874087</v>
      </c>
    </row>
    <row r="303" spans="1:26" x14ac:dyDescent="0.25">
      <c r="A303" s="37">
        <v>42277</v>
      </c>
      <c r="B303" s="38">
        <f>IF('2015 Hourly Load - RC2016'!B283="",0,$P$19+$Q$19*(WLEF!B282))</f>
        <v>196.39558677384005</v>
      </c>
      <c r="C303" s="38">
        <f>IF('2015 Hourly Load - RC2016'!C283="",0,$P$19+$Q$19*(WLEF!C282))</f>
        <v>181.54006030631547</v>
      </c>
      <c r="D303" s="38">
        <f>IF('2015 Hourly Load - RC2016'!D283="",0,$P$19+$Q$19*(WLEF!D282))</f>
        <v>172.84351891222479</v>
      </c>
      <c r="E303" s="38">
        <f>IF('2015 Hourly Load - RC2016'!E283="",0,$P$19+$Q$19*(WLEF!E282))</f>
        <v>167.83690944428946</v>
      </c>
      <c r="F303" s="38">
        <f>IF('2015 Hourly Load - RC2016'!F283="",0,$P$19+$Q$19*(WLEF!F282))</f>
        <v>167.78603467247905</v>
      </c>
      <c r="G303" s="38">
        <f>IF('2015 Hourly Load - RC2016'!G283="",0,$P$19+$Q$19*(WLEF!G282))</f>
        <v>177.99217716436223</v>
      </c>
      <c r="H303" s="38">
        <f>IF('2015 Hourly Load - RC2016'!H283="",0,$P$19+$Q$19*(WLEF!H282))</f>
        <v>203.25142714071626</v>
      </c>
      <c r="I303" s="38">
        <f>IF('2015 Hourly Load - RC2016'!I283="",0,$P$19+$Q$19*(WLEF!I282))</f>
        <v>212.38932271771267</v>
      </c>
      <c r="J303" s="38">
        <f>IF('2015 Hourly Load - RC2016'!J283="",0,$P$19+$Q$19*(WLEF!J282))</f>
        <v>227.9883570897947</v>
      </c>
      <c r="K303" s="38">
        <f>IF('2015 Hourly Load - RC2016'!K283="",0,$P$19+$Q$19*(WLEF!K282))</f>
        <v>260.11673541313928</v>
      </c>
      <c r="L303" s="38">
        <f>IF('2015 Hourly Load - RC2016'!L283="",0,$P$19+$Q$19*(WLEF!L282))</f>
        <v>294.69121590933531</v>
      </c>
      <c r="M303" s="38">
        <f>IF('2015 Hourly Load - RC2016'!M283="",0,$P$19+$Q$19*(WLEF!M282))</f>
        <v>326.34147185737061</v>
      </c>
      <c r="N303" s="38">
        <f>IF('2015 Hourly Load - RC2016'!N283="",0,$P$19+$Q$19*(WLEF!N282))</f>
        <v>353.08551333410617</v>
      </c>
      <c r="O303" s="38">
        <f>IF('2015 Hourly Load - RC2016'!O283="",0,$P$19+$Q$19*(WLEF!O282))</f>
        <v>362.23734522856643</v>
      </c>
      <c r="P303" s="38">
        <f>IF('2015 Hourly Load - RC2016'!P283="",0,$P$19+$Q$19*(WLEF!P282))</f>
        <v>370.70039040047982</v>
      </c>
      <c r="Q303" s="38">
        <f>IF('2015 Hourly Load - RC2016'!Q283="",0,$P$19+$Q$19*(WLEF!Q282))</f>
        <v>357.47523107207286</v>
      </c>
      <c r="R303" s="38">
        <f>IF('2015 Hourly Load - RC2016'!R283="",0,$P$19+$Q$19*(WLEF!R282))</f>
        <v>355.68481435160533</v>
      </c>
      <c r="S303" s="38">
        <f>IF('2015 Hourly Load - RC2016'!S283="",0,$P$19+$Q$19*(WLEF!S282))</f>
        <v>351.73035827066224</v>
      </c>
      <c r="T303" s="38">
        <f>IF('2015 Hourly Load - RC2016'!T283="",0,$P$19+$Q$19*(WLEF!T282))</f>
        <v>337.10634107682722</v>
      </c>
      <c r="U303" s="38">
        <f>IF('2015 Hourly Load - RC2016'!U283="",0,$P$19+$Q$19*(WLEF!U282))</f>
        <v>338.86435015583572</v>
      </c>
      <c r="V303" s="38">
        <f>IF('2015 Hourly Load - RC2016'!V283="",0,$P$19+$Q$19*(WLEF!V282))</f>
        <v>327.54523553669486</v>
      </c>
      <c r="W303" s="38">
        <f>IF('2015 Hourly Load - RC2016'!W283="",0,$P$19+$Q$19*(WLEF!W282))</f>
        <v>298.98577567318944</v>
      </c>
      <c r="X303" s="38">
        <f>IF('2015 Hourly Load - RC2016'!X283="",0,$P$19+$Q$19*(WLEF!X282))</f>
        <v>263.2833081270565</v>
      </c>
      <c r="Y303" s="38">
        <f>IF('2015 Hourly Load - RC2016'!Y283="",0,$P$19+$Q$19*(WLEF!Y282))</f>
        <v>229.38549723867459</v>
      </c>
      <c r="Z303" s="25">
        <f t="shared" si="4"/>
        <v>6535.2569778673496</v>
      </c>
    </row>
    <row r="304" spans="1:26" x14ac:dyDescent="0.25">
      <c r="A304" s="37">
        <v>42278</v>
      </c>
      <c r="B304" s="38">
        <f>IF('2015 Hourly Load - RC2016'!B284="",0,$P$19+$Q$19*(WLEF!B283))</f>
        <v>204.58573056787785</v>
      </c>
      <c r="C304" s="38">
        <f>IF('2015 Hourly Load - RC2016'!C284="",0,$P$19+$Q$19*(WLEF!C283))</f>
        <v>188.41324139078699</v>
      </c>
      <c r="D304" s="38">
        <f>IF('2015 Hourly Load - RC2016'!D284="",0,$P$19+$Q$19*(WLEF!D283))</f>
        <v>179.66757732931433</v>
      </c>
      <c r="E304" s="38">
        <f>IF('2015 Hourly Load - RC2016'!E284="",0,$P$19+$Q$19*(WLEF!E283))</f>
        <v>174.50873523228967</v>
      </c>
      <c r="F304" s="38">
        <f>IF('2015 Hourly Load - RC2016'!F284="",0,$P$19+$Q$19*(WLEF!F283))</f>
        <v>173.66547060370067</v>
      </c>
      <c r="G304" s="38">
        <f>IF('2015 Hourly Load - RC2016'!G284="",0,$P$19+$Q$19*(WLEF!G283))</f>
        <v>184.61384613239062</v>
      </c>
      <c r="H304" s="38">
        <f>IF('2015 Hourly Load - RC2016'!H284="",0,$P$19+$Q$19*(WLEF!H283))</f>
        <v>209.89246067889414</v>
      </c>
      <c r="I304" s="38">
        <f>IF('2015 Hourly Load - RC2016'!I284="",0,$P$19+$Q$19*(WLEF!I283))</f>
        <v>219.20860709056751</v>
      </c>
      <c r="J304" s="38">
        <f>IF('2015 Hourly Load - RC2016'!J284="",0,$P$19+$Q$19*(WLEF!J283))</f>
        <v>235.63016516715567</v>
      </c>
      <c r="K304" s="38">
        <f>IF('2015 Hourly Load - RC2016'!K284="",0,$P$19+$Q$19*(WLEF!K283))</f>
        <v>268.47289634382042</v>
      </c>
      <c r="L304" s="38">
        <f>IF('2015 Hourly Load - RC2016'!L284="",0,$P$19+$Q$19*(WLEF!L283))</f>
        <v>301.5288550228845</v>
      </c>
      <c r="M304" s="38">
        <f>IF('2015 Hourly Load - RC2016'!M284="",0,$P$19+$Q$19*(WLEF!M283))</f>
        <v>336.31720716518549</v>
      </c>
      <c r="N304" s="38">
        <f>IF('2015 Hourly Load - RC2016'!N284="",0,$P$19+$Q$19*(WLEF!N283))</f>
        <v>365.80486804371003</v>
      </c>
      <c r="O304" s="38">
        <f>IF('2015 Hourly Load - RC2016'!O284="",0,$P$19+$Q$19*(WLEF!O283))</f>
        <v>388.54914698808471</v>
      </c>
      <c r="P304" s="38">
        <f>IF('2015 Hourly Load - RC2016'!P284="",0,$P$19+$Q$19*(WLEF!P283))</f>
        <v>398.56977525402721</v>
      </c>
      <c r="Q304" s="38">
        <f>IF('2015 Hourly Load - RC2016'!Q284="",0,$P$19+$Q$19*(WLEF!Q283))</f>
        <v>416.0082752058259</v>
      </c>
      <c r="R304" s="38">
        <f>IF('2015 Hourly Load - RC2016'!R284="",0,$P$19+$Q$19*(WLEF!R283))</f>
        <v>426.46467339843485</v>
      </c>
      <c r="S304" s="38">
        <f>IF('2015 Hourly Load - RC2016'!S284="",0,$P$19+$Q$19*(WLEF!S283))</f>
        <v>415.90787182190246</v>
      </c>
      <c r="T304" s="38">
        <f>IF('2015 Hourly Load - RC2016'!T284="",0,$P$19+$Q$19*(WLEF!T283))</f>
        <v>391.15188259995159</v>
      </c>
      <c r="U304" s="38">
        <f>IF('2015 Hourly Load - RC2016'!U284="",0,$P$19+$Q$19*(WLEF!U283))</f>
        <v>379.13151103871343</v>
      </c>
      <c r="V304" s="38">
        <f>IF('2015 Hourly Load - RC2016'!V284="",0,$P$19+$Q$19*(WLEF!V283))</f>
        <v>363.18852489606235</v>
      </c>
      <c r="W304" s="38">
        <f>IF('2015 Hourly Load - RC2016'!W284="",0,$P$19+$Q$19*(WLEF!W283))</f>
        <v>327.71744333048787</v>
      </c>
      <c r="X304" s="38">
        <f>IF('2015 Hourly Load - RC2016'!X284="",0,$P$19+$Q$19*(WLEF!X283))</f>
        <v>284.09062346429647</v>
      </c>
      <c r="Y304" s="38">
        <f>IF('2015 Hourly Load - RC2016'!Y284="",0,$P$19+$Q$19*(WLEF!Y283))</f>
        <v>263.18470046145814</v>
      </c>
      <c r="Z304" s="25">
        <f t="shared" si="4"/>
        <v>7096.2740892278234</v>
      </c>
    </row>
    <row r="305" spans="1:26" x14ac:dyDescent="0.25">
      <c r="A305" s="37">
        <v>42279</v>
      </c>
      <c r="B305" s="38">
        <f>IF('2015 Hourly Load - RC2016'!B285="",0,$P$19+$Q$19*(WLEF!B284))</f>
        <v>223.59710867179842</v>
      </c>
      <c r="C305" s="38">
        <f>IF('2015 Hourly Load - RC2016'!C285="",0,$P$19+$Q$19*(WLEF!C284))</f>
        <v>201.04382588469221</v>
      </c>
      <c r="D305" s="38">
        <f>IF('2015 Hourly Load - RC2016'!D285="",0,$P$19+$Q$19*(WLEF!D284))</f>
        <v>189.75841054933665</v>
      </c>
      <c r="E305" s="38">
        <f>IF('2015 Hourly Load - RC2016'!E285="",0,$P$19+$Q$19*(WLEF!E284))</f>
        <v>182.85954842824833</v>
      </c>
      <c r="F305" s="38">
        <f>IF('2015 Hourly Load - RC2016'!F285="",0,$P$19+$Q$19*(WLEF!F284))</f>
        <v>181.12038977864518</v>
      </c>
      <c r="G305" s="38">
        <f>IF('2015 Hourly Load - RC2016'!G285="",0,$P$19+$Q$19*(WLEF!G284))</f>
        <v>190.42463379015433</v>
      </c>
      <c r="H305" s="38">
        <f>IF('2015 Hourly Load - RC2016'!H285="",0,$P$19+$Q$19*(WLEF!H284))</f>
        <v>214.06731707079166</v>
      </c>
      <c r="I305" s="38">
        <f>IF('2015 Hourly Load - RC2016'!I285="",0,$P$19+$Q$19*(WLEF!I284))</f>
        <v>222.96594764903904</v>
      </c>
      <c r="J305" s="38">
        <f>IF('2015 Hourly Load - RC2016'!J285="",0,$P$19+$Q$19*(WLEF!J284))</f>
        <v>240.13382756525272</v>
      </c>
      <c r="K305" s="38">
        <f>IF('2015 Hourly Load - RC2016'!K285="",0,$P$19+$Q$19*(WLEF!K284))</f>
        <v>276.05013991816952</v>
      </c>
      <c r="L305" s="38">
        <f>IF('2015 Hourly Load - RC2016'!L285="",0,$P$19+$Q$19*(WLEF!L284))</f>
        <v>315.80873592581821</v>
      </c>
      <c r="M305" s="38">
        <f>IF('2015 Hourly Load - RC2016'!M285="",0,$P$19+$Q$19*(WLEF!M284))</f>
        <v>351.24934395850806</v>
      </c>
      <c r="N305" s="38">
        <f>IF('2015 Hourly Load - RC2016'!N285="",0,$P$19+$Q$19*(WLEF!N284))</f>
        <v>381.820857139662</v>
      </c>
      <c r="O305" s="38">
        <f>IF('2015 Hourly Load - RC2016'!O285="",0,$P$19+$Q$19*(WLEF!O284))</f>
        <v>414.63740236498239</v>
      </c>
      <c r="P305" s="38">
        <f>IF('2015 Hourly Load - RC2016'!P285="",0,$P$19+$Q$19*(WLEF!P284))</f>
        <v>433.05604748280939</v>
      </c>
      <c r="Q305" s="38">
        <f>IF('2015 Hourly Load - RC2016'!Q285="",0,$P$19+$Q$19*(WLEF!Q284))</f>
        <v>446.28641363950317</v>
      </c>
      <c r="R305" s="38">
        <f>IF('2015 Hourly Load - RC2016'!R285="",0,$P$19+$Q$19*(WLEF!R284))</f>
        <v>454.1230567357739</v>
      </c>
      <c r="S305" s="38">
        <f>IF('2015 Hourly Load - RC2016'!S285="",0,$P$19+$Q$19*(WLEF!S284))</f>
        <v>440.92325637213088</v>
      </c>
      <c r="T305" s="38">
        <f>IF('2015 Hourly Load - RC2016'!T285="",0,$P$19+$Q$19*(WLEF!T284))</f>
        <v>411.60480818691411</v>
      </c>
      <c r="U305" s="38">
        <f>IF('2015 Hourly Load - RC2016'!U285="",0,$P$19+$Q$19*(WLEF!U284))</f>
        <v>397.13767605072951</v>
      </c>
      <c r="V305" s="38">
        <f>IF('2015 Hourly Load - RC2016'!V285="",0,$P$19+$Q$19*(WLEF!V284))</f>
        <v>378.68972239429792</v>
      </c>
      <c r="W305" s="38">
        <f>IF('2015 Hourly Load - RC2016'!W285="",0,$P$19+$Q$19*(WLEF!W284))</f>
        <v>338.54159641653661</v>
      </c>
      <c r="X305" s="38">
        <f>IF('2015 Hourly Load - RC2016'!X285="",0,$P$19+$Q$19*(WLEF!X284))</f>
        <v>297.12848039699679</v>
      </c>
      <c r="Y305" s="38">
        <f>IF('2015 Hourly Load - RC2016'!Y285="",0,$P$19+$Q$19*(WLEF!Y284))</f>
        <v>255.76904972942032</v>
      </c>
      <c r="Z305" s="25">
        <f t="shared" si="4"/>
        <v>7438.7975961002112</v>
      </c>
    </row>
    <row r="306" spans="1:26" x14ac:dyDescent="0.25">
      <c r="A306" s="37">
        <v>42280</v>
      </c>
      <c r="B306" s="38">
        <f>IF('2015 Hourly Load - RC2016'!B286="",0,$P$19+$Q$19*(WLEF!B285))</f>
        <v>226.00399188674146</v>
      </c>
      <c r="C306" s="38">
        <f>IF('2015 Hourly Load - RC2016'!C286="",0,$P$19+$Q$19*(WLEF!C285))</f>
        <v>207.03045722552469</v>
      </c>
      <c r="D306" s="38">
        <f>IF('2015 Hourly Load - RC2016'!D286="",0,$P$19+$Q$19*(WLEF!D285))</f>
        <v>193.30315097453877</v>
      </c>
      <c r="E306" s="38">
        <f>IF('2015 Hourly Load - RC2016'!E286="",0,$P$19+$Q$19*(WLEF!E285))</f>
        <v>185.76692039896568</v>
      </c>
      <c r="F306" s="38">
        <f>IF('2015 Hourly Load - RC2016'!F286="",0,$P$19+$Q$19*(WLEF!F285))</f>
        <v>182.89632500793974</v>
      </c>
      <c r="G306" s="38">
        <f>IF('2015 Hourly Load - RC2016'!G286="",0,$P$19+$Q$19*(WLEF!G285))</f>
        <v>191.26508699986164</v>
      </c>
      <c r="H306" s="38">
        <f>IF('2015 Hourly Load - RC2016'!H286="",0,$P$19+$Q$19*(WLEF!H285))</f>
        <v>214.06731707079166</v>
      </c>
      <c r="I306" s="38">
        <f>IF('2015 Hourly Load - RC2016'!I286="",0,$P$19+$Q$19*(WLEF!I285))</f>
        <v>224.60115425323647</v>
      </c>
      <c r="J306" s="38">
        <f>IF('2015 Hourly Load - RC2016'!J286="",0,$P$19+$Q$19*(WLEF!J285))</f>
        <v>243.86282831686435</v>
      </c>
      <c r="K306" s="38">
        <f>IF('2015 Hourly Load - RC2016'!K286="",0,$P$19+$Q$19*(WLEF!K285))</f>
        <v>282.4798347711681</v>
      </c>
      <c r="L306" s="38">
        <f>IF('2015 Hourly Load - RC2016'!L286="",0,$P$19+$Q$19*(WLEF!L285))</f>
        <v>323.99979477295869</v>
      </c>
      <c r="M306" s="38">
        <f>IF('2015 Hourly Load - RC2016'!M286="",0,$P$19+$Q$19*(WLEF!M285))</f>
        <v>365.188167543904</v>
      </c>
      <c r="N306" s="38">
        <f>IF('2015 Hourly Load - RC2016'!N286="",0,$P$19+$Q$19*(WLEF!N285))</f>
        <v>394.83363692046953</v>
      </c>
      <c r="O306" s="38">
        <f>IF('2015 Hourly Load - RC2016'!O286="",0,$P$19+$Q$19*(WLEF!O285))</f>
        <v>428.47302205104745</v>
      </c>
      <c r="P306" s="38">
        <f>IF('2015 Hourly Load - RC2016'!P286="",0,$P$19+$Q$19*(WLEF!P285))</f>
        <v>446.14660761606768</v>
      </c>
      <c r="Q306" s="38">
        <f>IF('2015 Hourly Load - RC2016'!Q286="",0,$P$19+$Q$19*(WLEF!Q285))</f>
        <v>455.82077798983681</v>
      </c>
      <c r="R306" s="38">
        <f>IF('2015 Hourly Load - RC2016'!R286="",0,$P$19+$Q$19*(WLEF!R285))</f>
        <v>455.3605968619317</v>
      </c>
      <c r="S306" s="38">
        <f>IF('2015 Hourly Load - RC2016'!S286="",0,$P$19+$Q$19*(WLEF!S285))</f>
        <v>425.64938876205764</v>
      </c>
      <c r="T306" s="38">
        <f>IF('2015 Hourly Load - RC2016'!T286="",0,$P$19+$Q$19*(WLEF!T285))</f>
        <v>384.96843264663687</v>
      </c>
      <c r="U306" s="38">
        <f>IF('2015 Hourly Load - RC2016'!U286="",0,$P$19+$Q$19*(WLEF!U285))</f>
        <v>363.55715626108076</v>
      </c>
      <c r="V306" s="38">
        <f>IF('2015 Hourly Load - RC2016'!V286="",0,$P$19+$Q$19*(WLEF!V285))</f>
        <v>336.60933640041884</v>
      </c>
      <c r="W306" s="38">
        <f>IF('2015 Hourly Load - RC2016'!W286="",0,$P$19+$Q$19*(WLEF!W285))</f>
        <v>305.53551190584437</v>
      </c>
      <c r="X306" s="38">
        <f>IF('2015 Hourly Load - RC2016'!X286="",0,$P$19+$Q$19*(WLEF!X285))</f>
        <v>272.79871720688681</v>
      </c>
      <c r="Y306" s="38">
        <f>IF('2015 Hourly Load - RC2016'!Y286="",0,$P$19+$Q$19*(WLEF!Y285))</f>
        <v>242.56085285192745</v>
      </c>
      <c r="Z306" s="25">
        <f t="shared" si="4"/>
        <v>7352.7790666967003</v>
      </c>
    </row>
    <row r="307" spans="1:26" x14ac:dyDescent="0.25">
      <c r="A307" s="37">
        <v>42281</v>
      </c>
      <c r="B307" s="38">
        <f>IF('2015 Hourly Load - RC2016'!B287="",0,$P$19+$Q$19*(WLEF!B286))</f>
        <v>216.45577593055123</v>
      </c>
      <c r="C307" s="38">
        <f>IF('2015 Hourly Load - RC2016'!C287="",0,$P$19+$Q$19*(WLEF!C286))</f>
        <v>197.47516910823344</v>
      </c>
      <c r="D307" s="38">
        <f>IF('2015 Hourly Load - RC2016'!D287="",0,$P$19+$Q$19*(WLEF!D286))</f>
        <v>186.12157267135234</v>
      </c>
      <c r="E307" s="38">
        <f>IF('2015 Hourly Load - RC2016'!E287="",0,$P$19+$Q$19*(WLEF!E286))</f>
        <v>178.5490318492914</v>
      </c>
      <c r="F307" s="38">
        <f>IF('2015 Hourly Load - RC2016'!F287="",0,$P$19+$Q$19*(WLEF!F286))</f>
        <v>174.96711728695456</v>
      </c>
      <c r="G307" s="38">
        <f>IF('2015 Hourly Load - RC2016'!G287="",0,$P$19+$Q$19*(WLEF!G286))</f>
        <v>176.20685907616854</v>
      </c>
      <c r="H307" s="38">
        <f>IF('2015 Hourly Load - RC2016'!H287="",0,$P$19+$Q$19*(WLEF!H286))</f>
        <v>181.81423655194175</v>
      </c>
      <c r="I307" s="38">
        <f>IF('2015 Hourly Load - RC2016'!I287="",0,$P$19+$Q$19*(WLEF!I286))</f>
        <v>189.07529614955158</v>
      </c>
      <c r="J307" s="38">
        <f>IF('2015 Hourly Load - RC2016'!J287="",0,$P$19+$Q$19*(WLEF!J286))</f>
        <v>215.16377043466173</v>
      </c>
      <c r="K307" s="38">
        <f>IF('2015 Hourly Load - RC2016'!K287="",0,$P$19+$Q$19*(WLEF!K286))</f>
        <v>253.62735661991894</v>
      </c>
      <c r="L307" s="38">
        <f>IF('2015 Hourly Load - RC2016'!L287="",0,$P$19+$Q$19*(WLEF!L286))</f>
        <v>286.10009601347878</v>
      </c>
      <c r="M307" s="38">
        <f>IF('2015 Hourly Load - RC2016'!M287="",0,$P$19+$Q$19*(WLEF!M286))</f>
        <v>316.70565235721926</v>
      </c>
      <c r="N307" s="38">
        <f>IF('2015 Hourly Load - RC2016'!N287="",0,$P$19+$Q$19*(WLEF!N286))</f>
        <v>344.1746104763011</v>
      </c>
      <c r="O307" s="38">
        <f>IF('2015 Hourly Load - RC2016'!O287="",0,$P$19+$Q$19*(WLEF!O286))</f>
        <v>361.31838364982434</v>
      </c>
      <c r="P307" s="38">
        <f>IF('2015 Hourly Load - RC2016'!P287="",0,$P$19+$Q$19*(WLEF!P286))</f>
        <v>367.72090369024318</v>
      </c>
      <c r="Q307" s="38">
        <f>IF('2015 Hourly Load - RC2016'!Q287="",0,$P$19+$Q$19*(WLEF!Q286))</f>
        <v>363.89528054406316</v>
      </c>
      <c r="R307" s="38">
        <f>IF('2015 Hourly Load - RC2016'!R287="",0,$P$19+$Q$19*(WLEF!R286))</f>
        <v>350.70871615934993</v>
      </c>
      <c r="S307" s="38">
        <f>IF('2015 Hourly Load - RC2016'!S287="",0,$P$19+$Q$19*(WLEF!S286))</f>
        <v>331.43451735880058</v>
      </c>
      <c r="T307" s="38">
        <f>IF('2015 Hourly Load - RC2016'!T287="",0,$P$19+$Q$19*(WLEF!T286))</f>
        <v>307.45618404509179</v>
      </c>
      <c r="U307" s="38">
        <f>IF('2015 Hourly Load - RC2016'!U287="",0,$P$19+$Q$19*(WLEF!U286))</f>
        <v>303.43226612377089</v>
      </c>
      <c r="V307" s="38">
        <f>IF('2015 Hourly Load - RC2016'!V287="",0,$P$19+$Q$19*(WLEF!V286))</f>
        <v>290.51892183387088</v>
      </c>
      <c r="W307" s="38">
        <f>IF('2015 Hourly Load - RC2016'!W287="",0,$P$19+$Q$19*(WLEF!W286))</f>
        <v>267.00047022189148</v>
      </c>
      <c r="X307" s="38">
        <f>IF('2015 Hourly Load - RC2016'!X287="",0,$P$19+$Q$19*(WLEF!X286))</f>
        <v>240.11080194396396</v>
      </c>
      <c r="Y307" s="38">
        <f>IF('2015 Hourly Load - RC2016'!Y287="",0,$P$19+$Q$19*(WLEF!Y286))</f>
        <v>214.29888086185213</v>
      </c>
      <c r="Z307" s="25">
        <f t="shared" si="4"/>
        <v>6314.3318709583473</v>
      </c>
    </row>
    <row r="308" spans="1:26" x14ac:dyDescent="0.25">
      <c r="A308" s="37">
        <v>42282</v>
      </c>
      <c r="B308" s="38">
        <f>IF('2015 Hourly Load - RC2016'!B288="",0,$P$19+$Q$19*(WLEF!B287))</f>
        <v>190.08174804386897</v>
      </c>
      <c r="C308" s="38">
        <f>IF('2015 Hourly Load - RC2016'!C288="",0,$P$19+$Q$19*(WLEF!C287))</f>
        <v>171.79960351934238</v>
      </c>
      <c r="D308" s="38">
        <f>IF('2015 Hourly Load - RC2016'!D288="",0,$P$19+$Q$19*(WLEF!D287))</f>
        <v>159.19584157192813</v>
      </c>
      <c r="E308" s="38">
        <f>IF('2015 Hourly Load - RC2016'!E288="",0,$P$19+$Q$19*(WLEF!E287))</f>
        <v>149.96837563197369</v>
      </c>
      <c r="F308" s="38">
        <f>IF('2015 Hourly Load - RC2016'!F288="",0,$P$19+$Q$19*(WLEF!F287))</f>
        <v>145.12349655787008</v>
      </c>
      <c r="G308" s="38">
        <f>IF('2015 Hourly Load - RC2016'!G288="",0,$P$19+$Q$19*(WLEF!G287))</f>
        <v>143.86470136688521</v>
      </c>
      <c r="H308" s="38">
        <f>IF('2015 Hourly Load - RC2016'!H288="",0,$P$19+$Q$19*(WLEF!H287))</f>
        <v>146.02831716932519</v>
      </c>
      <c r="I308" s="38">
        <f>IF('2015 Hourly Load - RC2016'!I288="",0,$P$19+$Q$19*(WLEF!I287))</f>
        <v>148.1398294622872</v>
      </c>
      <c r="J308" s="38">
        <f>IF('2015 Hourly Load - RC2016'!J288="",0,$P$19+$Q$19*(WLEF!J287))</f>
        <v>159.69523494791139</v>
      </c>
      <c r="K308" s="38">
        <f>IF('2015 Hourly Load - RC2016'!K288="",0,$P$19+$Q$19*(WLEF!K287))</f>
        <v>178.56702174296498</v>
      </c>
      <c r="L308" s="38">
        <f>IF('2015 Hourly Load - RC2016'!L288="",0,$P$19+$Q$19*(WLEF!L287))</f>
        <v>198.99510921573801</v>
      </c>
      <c r="M308" s="38">
        <f>IF('2015 Hourly Load - RC2016'!M288="",0,$P$19+$Q$19*(WLEF!M287))</f>
        <v>214.59389196918499</v>
      </c>
      <c r="N308" s="38">
        <f>IF('2015 Hourly Load - RC2016'!N288="",0,$P$19+$Q$19*(WLEF!N287))</f>
        <v>232.46916412854608</v>
      </c>
      <c r="O308" s="38">
        <f>IF('2015 Hourly Load - RC2016'!O288="",0,$P$19+$Q$19*(WLEF!O287))</f>
        <v>249.17068316317909</v>
      </c>
      <c r="P308" s="38">
        <f>IF('2015 Hourly Load - RC2016'!P288="",0,$P$19+$Q$19*(WLEF!P287))</f>
        <v>263.72737475884753</v>
      </c>
      <c r="Q308" s="38">
        <f>IF('2015 Hourly Load - RC2016'!Q288="",0,$P$19+$Q$19*(WLEF!Q287))</f>
        <v>274.75135749371071</v>
      </c>
      <c r="R308" s="38">
        <f>IF('2015 Hourly Load - RC2016'!R288="",0,$P$19+$Q$19*(WLEF!R287))</f>
        <v>285.73399760938599</v>
      </c>
      <c r="S308" s="38">
        <f>IF('2015 Hourly Load - RC2016'!S288="",0,$P$19+$Q$19*(WLEF!S287))</f>
        <v>281.39231890121323</v>
      </c>
      <c r="T308" s="38">
        <f>IF('2015 Hourly Load - RC2016'!T288="",0,$P$19+$Q$19*(WLEF!T287))</f>
        <v>264.86468092429595</v>
      </c>
      <c r="U308" s="38">
        <f>IF('2015 Hourly Load - RC2016'!U288="",0,$P$19+$Q$19*(WLEF!U287))</f>
        <v>263.52994471308222</v>
      </c>
      <c r="V308" s="38">
        <f>IF('2015 Hourly Load - RC2016'!V288="",0,$P$19+$Q$19*(WLEF!V287))</f>
        <v>254.51610970407188</v>
      </c>
      <c r="W308" s="38">
        <f>IF('2015 Hourly Load - RC2016'!W288="",0,$P$19+$Q$19*(WLEF!W287))</f>
        <v>231.3258266644167</v>
      </c>
      <c r="X308" s="38">
        <f>IF('2015 Hourly Load - RC2016'!X288="",0,$P$19+$Q$19*(WLEF!X287))</f>
        <v>205.4793256332969</v>
      </c>
      <c r="Y308" s="38">
        <f>IF('2015 Hourly Load - RC2016'!Y288="",0,$P$19+$Q$19*(WLEF!Y287))</f>
        <v>180.68341879236112</v>
      </c>
      <c r="Z308" s="25">
        <f t="shared" si="4"/>
        <v>4993.697373685688</v>
      </c>
    </row>
    <row r="309" spans="1:26" x14ac:dyDescent="0.25">
      <c r="A309" s="37">
        <v>42283</v>
      </c>
      <c r="B309" s="38">
        <f>IF('2015 Hourly Load - RC2016'!B289="",0,$P$19+$Q$19*(WLEF!B288))</f>
        <v>162.75834627276114</v>
      </c>
      <c r="C309" s="38">
        <f>IF('2015 Hourly Load - RC2016'!C289="",0,$P$19+$Q$19*(WLEF!C288))</f>
        <v>151.1505303029243</v>
      </c>
      <c r="D309" s="38">
        <f>IF('2015 Hourly Load - RC2016'!D289="",0,$P$19+$Q$19*(WLEF!D288))</f>
        <v>144.51421713033895</v>
      </c>
      <c r="E309" s="38">
        <f>IF('2015 Hourly Load - RC2016'!E289="",0,$P$19+$Q$19*(WLEF!E288))</f>
        <v>141.20198993718003</v>
      </c>
      <c r="F309" s="38">
        <f>IF('2015 Hourly Load - RC2016'!F289="",0,$P$19+$Q$19*(WLEF!F288))</f>
        <v>141.9790511867146</v>
      </c>
      <c r="G309" s="38">
        <f>IF('2015 Hourly Load - RC2016'!G289="",0,$P$19+$Q$19*(WLEF!G288))</f>
        <v>152.28149567877077</v>
      </c>
      <c r="H309" s="38">
        <f>IF('2015 Hourly Load - RC2016'!H289="",0,$P$19+$Q$19*(WLEF!H288))</f>
        <v>172.09476643658513</v>
      </c>
      <c r="I309" s="38">
        <f>IF('2015 Hourly Load - RC2016'!I289="",0,$P$19+$Q$19*(WLEF!I288))</f>
        <v>181.46701038420264</v>
      </c>
      <c r="J309" s="38">
        <f>IF('2015 Hourly Load - RC2016'!J289="",0,$P$19+$Q$19*(WLEF!J288))</f>
        <v>191.05466923888645</v>
      </c>
      <c r="K309" s="38">
        <f>IF('2015 Hourly Load - RC2016'!K289="",0,$P$19+$Q$19*(WLEF!K288))</f>
        <v>209.89246067889414</v>
      </c>
      <c r="L309" s="38">
        <f>IF('2015 Hourly Load - RC2016'!L289="",0,$P$19+$Q$19*(WLEF!L288))</f>
        <v>230.47676474247731</v>
      </c>
      <c r="M309" s="38">
        <f>IF('2015 Hourly Load - RC2016'!M289="",0,$P$19+$Q$19*(WLEF!M288))</f>
        <v>250.02409305513135</v>
      </c>
      <c r="N309" s="38">
        <f>IF('2015 Hourly Load - RC2016'!N289="",0,$P$19+$Q$19*(WLEF!N288))</f>
        <v>271.71260956255912</v>
      </c>
      <c r="O309" s="38">
        <f>IF('2015 Hourly Load - RC2016'!O289="",0,$P$19+$Q$19*(WLEF!O288))</f>
        <v>288.48774969360636</v>
      </c>
      <c r="P309" s="38">
        <f>IF('2015 Hourly Load - RC2016'!P289="",0,$P$19+$Q$19*(WLEF!P288))</f>
        <v>306.02861397722393</v>
      </c>
      <c r="Q309" s="38">
        <f>IF('2015 Hourly Load - RC2016'!Q289="",0,$P$19+$Q$19*(WLEF!Q288))</f>
        <v>311.62733744941073</v>
      </c>
      <c r="R309" s="38">
        <f>IF('2015 Hourly Load - RC2016'!R289="",0,$P$19+$Q$19*(WLEF!R288))</f>
        <v>317.8854619424917</v>
      </c>
      <c r="S309" s="38">
        <f>IF('2015 Hourly Load - RC2016'!S289="",0,$P$19+$Q$19*(WLEF!S288))</f>
        <v>309.13661490528619</v>
      </c>
      <c r="T309" s="38">
        <f>IF('2015 Hourly Load - RC2016'!T289="",0,$P$19+$Q$19*(WLEF!T288))</f>
        <v>300.41781700420108</v>
      </c>
      <c r="U309" s="38">
        <f>IF('2015 Hourly Load - RC2016'!U289="",0,$P$19+$Q$19*(WLEF!U288))</f>
        <v>309.4955463719254</v>
      </c>
      <c r="V309" s="38">
        <f>IF('2015 Hourly Load - RC2016'!V289="",0,$P$19+$Q$19*(WLEF!V288))</f>
        <v>295.49317482280304</v>
      </c>
      <c r="W309" s="38">
        <f>IF('2015 Hourly Load - RC2016'!W289="",0,$P$19+$Q$19*(WLEF!W288))</f>
        <v>267.29947367823308</v>
      </c>
      <c r="X309" s="38">
        <f>IF('2015 Hourly Load - RC2016'!X289="",0,$P$19+$Q$19*(WLEF!X288))</f>
        <v>238.0682398668219</v>
      </c>
      <c r="Y309" s="38">
        <f>IF('2015 Hourly Load - RC2016'!Y289="",0,$P$19+$Q$19*(WLEF!Y288))</f>
        <v>208.46770286863693</v>
      </c>
      <c r="Z309" s="25">
        <f t="shared" si="4"/>
        <v>5553.015737188065</v>
      </c>
    </row>
    <row r="310" spans="1:26" x14ac:dyDescent="0.25">
      <c r="A310" s="37">
        <v>42284</v>
      </c>
      <c r="B310" s="38">
        <f>IF('2015 Hourly Load - RC2016'!B290="",0,$P$19+$Q$19*(WLEF!B289))</f>
        <v>184.96652235976379</v>
      </c>
      <c r="C310" s="38">
        <f>IF('2015 Hourly Load - RC2016'!C290="",0,$P$19+$Q$19*(WLEF!C289))</f>
        <v>172.02527272451363</v>
      </c>
      <c r="D310" s="38">
        <f>IF('2015 Hourly Load - RC2016'!D290="",0,$P$19+$Q$19*(WLEF!D289))</f>
        <v>164.11295364630956</v>
      </c>
      <c r="E310" s="38">
        <f>IF('2015 Hourly Load - RC2016'!E290="",0,$P$19+$Q$19*(WLEF!E289))</f>
        <v>159.22801185314148</v>
      </c>
      <c r="F310" s="38">
        <f>IF('2015 Hourly Load - RC2016'!F290="",0,$P$19+$Q$19*(WLEF!F289))</f>
        <v>158.15396009634532</v>
      </c>
      <c r="G310" s="38">
        <f>IF('2015 Hourly Load - RC2016'!G290="",0,$P$19+$Q$19*(WLEF!G289))</f>
        <v>167.34575238495847</v>
      </c>
      <c r="H310" s="38">
        <f>IF('2015 Hourly Load - RC2016'!H290="",0,$P$19+$Q$19*(WLEF!H289))</f>
        <v>190.19598290415831</v>
      </c>
      <c r="I310" s="38">
        <f>IF('2015 Hourly Load - RC2016'!I290="",0,$P$19+$Q$19*(WLEF!I289))</f>
        <v>201.4637094494735</v>
      </c>
      <c r="J310" s="38">
        <f>IF('2015 Hourly Load - RC2016'!J290="",0,$P$19+$Q$19*(WLEF!J289))</f>
        <v>206.76444516587532</v>
      </c>
      <c r="K310" s="38">
        <f>IF('2015 Hourly Load - RC2016'!K290="",0,$P$19+$Q$19*(WLEF!K289))</f>
        <v>226.68596142173732</v>
      </c>
      <c r="L310" s="38">
        <f>IF('2015 Hourly Load - RC2016'!L290="",0,$P$19+$Q$19*(WLEF!L289))</f>
        <v>249.7393815372576</v>
      </c>
      <c r="M310" s="38">
        <f>IF('2015 Hourly Load - RC2016'!M290="",0,$P$19+$Q$19*(WLEF!M289))</f>
        <v>266.97556417067057</v>
      </c>
      <c r="N310" s="38">
        <f>IF('2015 Hourly Load - RC2016'!N290="",0,$P$19+$Q$19*(WLEF!N289))</f>
        <v>281.65098285799183</v>
      </c>
      <c r="O310" s="38">
        <f>IF('2015 Hourly Load - RC2016'!O290="",0,$P$19+$Q$19*(WLEF!O289))</f>
        <v>294.37085506325508</v>
      </c>
      <c r="P310" s="38">
        <f>IF('2015 Hourly Load - RC2016'!P290="",0,$P$19+$Q$19*(WLEF!P289))</f>
        <v>300.87814910328729</v>
      </c>
      <c r="Q310" s="38">
        <f>IF('2015 Hourly Load - RC2016'!Q290="",0,$P$19+$Q$19*(WLEF!Q289))</f>
        <v>297.90810983406595</v>
      </c>
      <c r="R310" s="38">
        <f>IF('2015 Hourly Load - RC2016'!R290="",0,$P$19+$Q$19*(WLEF!R289))</f>
        <v>297.53156086933285</v>
      </c>
      <c r="S310" s="38">
        <f>IF('2015 Hourly Load - RC2016'!S290="",0,$P$19+$Q$19*(WLEF!S289))</f>
        <v>292.40063418240379</v>
      </c>
      <c r="T310" s="38">
        <f>IF('2015 Hourly Load - RC2016'!T290="",0,$P$19+$Q$19*(WLEF!T289))</f>
        <v>288.51406480918337</v>
      </c>
      <c r="U310" s="38">
        <f>IF('2015 Hourly Load - RC2016'!U290="",0,$P$19+$Q$19*(WLEF!U289))</f>
        <v>298.60828733221911</v>
      </c>
      <c r="V310" s="38">
        <f>IF('2015 Hourly Load - RC2016'!V290="",0,$P$19+$Q$19*(WLEF!V289))</f>
        <v>287.14790310791579</v>
      </c>
      <c r="W310" s="38">
        <f>IF('2015 Hourly Load - RC2016'!W290="",0,$P$19+$Q$19*(WLEF!W289))</f>
        <v>267.4490659891124</v>
      </c>
      <c r="X310" s="38">
        <f>IF('2015 Hourly Load - RC2016'!X290="",0,$P$19+$Q$19*(WLEF!X289))</f>
        <v>235.53939458330871</v>
      </c>
      <c r="Y310" s="38">
        <f>IF('2015 Hourly Load - RC2016'!Y290="",0,$P$19+$Q$19*(WLEF!Y289))</f>
        <v>203.13048915999047</v>
      </c>
      <c r="Z310" s="25">
        <f t="shared" si="4"/>
        <v>5692.7870146062714</v>
      </c>
    </row>
    <row r="311" spans="1:26" x14ac:dyDescent="0.25">
      <c r="A311" s="37">
        <v>42285</v>
      </c>
      <c r="B311" s="38">
        <f>IF('2015 Hourly Load - RC2016'!B291="",0,$P$19+$Q$19*(WLEF!B290))</f>
        <v>181.63141045175172</v>
      </c>
      <c r="C311" s="38">
        <f>IF('2015 Hourly Load - RC2016'!C291="",0,$P$19+$Q$19*(WLEF!C290))</f>
        <v>168.80639856112555</v>
      </c>
      <c r="D311" s="38">
        <f>IF('2015 Hourly Load - RC2016'!D291="",0,$P$19+$Q$19*(WLEF!D290))</f>
        <v>160.16386878449489</v>
      </c>
      <c r="E311" s="38">
        <f>IF('2015 Hourly Load - RC2016'!E291="",0,$P$19+$Q$19*(WLEF!E290))</f>
        <v>156.02844690380317</v>
      </c>
      <c r="F311" s="38">
        <f>IF('2015 Hourly Load - RC2016'!F291="",0,$P$19+$Q$19*(WLEF!F290))</f>
        <v>156.50169123250865</v>
      </c>
      <c r="G311" s="38">
        <f>IF('2015 Hourly Load - RC2016'!G291="",0,$P$19+$Q$19*(WLEF!G290))</f>
        <v>166.94034444024862</v>
      </c>
      <c r="H311" s="38">
        <f>IF('2015 Hourly Load - RC2016'!H291="",0,$P$19+$Q$19*(WLEF!H290))</f>
        <v>190.00562501949406</v>
      </c>
      <c r="I311" s="38">
        <f>IF('2015 Hourly Load - RC2016'!I291="",0,$P$19+$Q$19*(WLEF!I290))</f>
        <v>199.53043037788393</v>
      </c>
      <c r="J311" s="38">
        <f>IF('2015 Hourly Load - RC2016'!J291="",0,$P$19+$Q$19*(WLEF!J290))</f>
        <v>209.72686206791371</v>
      </c>
      <c r="K311" s="38">
        <f>IF('2015 Hourly Load - RC2016'!K291="",0,$P$19+$Q$19*(WLEF!K290))</f>
        <v>234.72366709813389</v>
      </c>
      <c r="L311" s="38">
        <f>IF('2015 Hourly Load - RC2016'!L291="",0,$P$19+$Q$19*(WLEF!L290))</f>
        <v>265.2858880030974</v>
      </c>
      <c r="M311" s="38">
        <f>IF('2015 Hourly Load - RC2016'!M291="",0,$P$19+$Q$19*(WLEF!M290))</f>
        <v>292.85243976467859</v>
      </c>
      <c r="N311" s="38">
        <f>IF('2015 Hourly Load - RC2016'!N291="",0,$P$19+$Q$19*(WLEF!N290))</f>
        <v>320.19742789848289</v>
      </c>
      <c r="O311" s="38">
        <f>IF('2015 Hourly Load - RC2016'!O291="",0,$P$19+$Q$19*(WLEF!O290))</f>
        <v>342.33938467058414</v>
      </c>
      <c r="P311" s="38">
        <f>IF('2015 Hourly Load - RC2016'!P291="",0,$P$19+$Q$19*(WLEF!P290))</f>
        <v>361.07358220237654</v>
      </c>
      <c r="Q311" s="38">
        <f>IF('2015 Hourly Load - RC2016'!Q291="",0,$P$19+$Q$19*(WLEF!Q290))</f>
        <v>369.73657444513418</v>
      </c>
      <c r="R311" s="38">
        <f>IF('2015 Hourly Load - RC2016'!R291="",0,$P$19+$Q$19*(WLEF!R290))</f>
        <v>368.99150147266693</v>
      </c>
      <c r="S311" s="38">
        <f>IF('2015 Hourly Load - RC2016'!S291="",0,$P$19+$Q$19*(WLEF!S290))</f>
        <v>359.75961375456677</v>
      </c>
      <c r="T311" s="38">
        <f>IF('2015 Hourly Load - RC2016'!T291="",0,$P$19+$Q$19*(WLEF!T290))</f>
        <v>343.34500035230462</v>
      </c>
      <c r="U311" s="38">
        <f>IF('2015 Hourly Load - RC2016'!U291="",0,$P$19+$Q$19*(WLEF!U290))</f>
        <v>343.49304856349391</v>
      </c>
      <c r="V311" s="38">
        <f>IF('2015 Hourly Load - RC2016'!V291="",0,$P$19+$Q$19*(WLEF!V290))</f>
        <v>328.63690479158481</v>
      </c>
      <c r="W311" s="38">
        <f>IF('2015 Hourly Load - RC2016'!W291="",0,$P$19+$Q$19*(WLEF!W290))</f>
        <v>297.42403583931014</v>
      </c>
      <c r="X311" s="38">
        <f>IF('2015 Hourly Load - RC2016'!X291="",0,$P$19+$Q$19*(WLEF!X290))</f>
        <v>261.97893473652806</v>
      </c>
      <c r="Y311" s="38">
        <f>IF('2015 Hourly Load - RC2016'!Y291="",0,$P$19+$Q$19*(WLEF!Y290))</f>
        <v>229.42995992893634</v>
      </c>
      <c r="Z311" s="25">
        <f t="shared" si="4"/>
        <v>6308.6030413611043</v>
      </c>
    </row>
    <row r="312" spans="1:26" x14ac:dyDescent="0.25">
      <c r="A312" s="37">
        <v>42286</v>
      </c>
      <c r="B312" s="38">
        <f>IF('2015 Hourly Load - RC2016'!B292="",0,$P$19+$Q$19*(WLEF!B291))</f>
        <v>202.52670508344778</v>
      </c>
      <c r="C312" s="38">
        <f>IF('2015 Hourly Load - RC2016'!C292="",0,$P$19+$Q$19*(WLEF!C291))</f>
        <v>186.87018843420026</v>
      </c>
      <c r="D312" s="38">
        <f>IF('2015 Hourly Load - RC2016'!D292="",0,$P$19+$Q$19*(WLEF!D291))</f>
        <v>176.61599684777781</v>
      </c>
      <c r="E312" s="38">
        <f>IF('2015 Hourly Load - RC2016'!E292="",0,$P$19+$Q$19*(WLEF!E291))</f>
        <v>169.40439960270726</v>
      </c>
      <c r="F312" s="38">
        <f>IF('2015 Hourly Load - RC2016'!F292="",0,$P$19+$Q$19*(WLEF!F291))</f>
        <v>168.29546176089733</v>
      </c>
      <c r="G312" s="38">
        <f>IF('2015 Hourly Load - RC2016'!G292="",0,$P$19+$Q$19*(WLEF!G291))</f>
        <v>166.33404417735593</v>
      </c>
      <c r="H312" s="38">
        <f>IF('2015 Hourly Load - RC2016'!H292="",0,$P$19+$Q$19*(WLEF!H291))</f>
        <v>198.50053182042859</v>
      </c>
      <c r="I312" s="38">
        <f>IF('2015 Hourly Load - RC2016'!I292="",0,$P$19+$Q$19*(WLEF!I291))</f>
        <v>207.93290926689565</v>
      </c>
      <c r="J312" s="38">
        <f>IF('2015 Hourly Load - RC2016'!J292="",0,$P$19+$Q$19*(WLEF!J291))</f>
        <v>220.45541097613716</v>
      </c>
      <c r="K312" s="38">
        <f>IF('2015 Hourly Load - RC2016'!K292="",0,$P$19+$Q$19*(WLEF!K291))</f>
        <v>251.88060579736907</v>
      </c>
      <c r="L312" s="38">
        <f>IF('2015 Hourly Load - RC2016'!L292="",0,$P$19+$Q$19*(WLEF!L291))</f>
        <v>284.71588570752277</v>
      </c>
      <c r="M312" s="38">
        <f>IF('2015 Hourly Load - RC2016'!M292="",0,$P$19+$Q$19*(WLEF!M291))</f>
        <v>316.11685720276336</v>
      </c>
      <c r="N312" s="38">
        <f>IF('2015 Hourly Load - RC2016'!N292="",0,$P$19+$Q$19*(WLEF!N291))</f>
        <v>341.07035363352753</v>
      </c>
      <c r="O312" s="38">
        <f>IF('2015 Hourly Load - RC2016'!O292="",0,$P$19+$Q$19*(WLEF!O291))</f>
        <v>366.17521041544649</v>
      </c>
      <c r="P312" s="38">
        <f>IF('2015 Hourly Load - RC2016'!P292="",0,$P$19+$Q$19*(WLEF!P291))</f>
        <v>383.94923626845673</v>
      </c>
      <c r="Q312" s="38">
        <f>IF('2015 Hourly Load - RC2016'!Q292="",0,$P$19+$Q$19*(WLEF!Q291))</f>
        <v>396.00082531501045</v>
      </c>
      <c r="R312" s="38">
        <f>IF('2015 Hourly Load - RC2016'!R292="",0,$P$19+$Q$19*(WLEF!R291))</f>
        <v>398.14631702717139</v>
      </c>
      <c r="S312" s="38">
        <f>IF('2015 Hourly Load - RC2016'!S292="",0,$P$19+$Q$19*(WLEF!S291))</f>
        <v>386.53240601526613</v>
      </c>
      <c r="T312" s="38">
        <f>IF('2015 Hourly Load - RC2016'!T292="",0,$P$19+$Q$19*(WLEF!T291))</f>
        <v>361.22657052609969</v>
      </c>
      <c r="U312" s="38">
        <f>IF('2015 Hourly Load - RC2016'!U292="",0,$P$19+$Q$19*(WLEF!U291))</f>
        <v>355.80601401571147</v>
      </c>
      <c r="V312" s="38">
        <f>IF('2015 Hourly Load - RC2016'!V292="",0,$P$19+$Q$19*(WLEF!V291))</f>
        <v>337.89669785503509</v>
      </c>
      <c r="W312" s="38">
        <f>IF('2015 Hourly Load - RC2016'!W292="",0,$P$19+$Q$19*(WLEF!W291))</f>
        <v>304.60557975461643</v>
      </c>
      <c r="X312" s="38">
        <f>IF('2015 Hourly Load - RC2016'!X292="",0,$P$19+$Q$19*(WLEF!X291))</f>
        <v>270.00137471033929</v>
      </c>
      <c r="Y312" s="38">
        <f>IF('2015 Hourly Load - RC2016'!Y292="",0,$P$19+$Q$19*(WLEF!Y291))</f>
        <v>233.39148146115019</v>
      </c>
      <c r="Z312" s="25">
        <f t="shared" si="4"/>
        <v>6684.451063675333</v>
      </c>
    </row>
    <row r="313" spans="1:26" x14ac:dyDescent="0.25">
      <c r="A313" s="37">
        <v>42287</v>
      </c>
      <c r="B313" s="38">
        <f>IF('2015 Hourly Load - RC2016'!B293="",0,$P$19+$Q$19*(WLEF!B292))</f>
        <v>205.43863722256003</v>
      </c>
      <c r="C313" s="38">
        <f>IF('2015 Hourly Load - RC2016'!C293="",0,$P$19+$Q$19*(WLEF!C292))</f>
        <v>187.05776173930394</v>
      </c>
      <c r="D313" s="38">
        <f>IF('2015 Hourly Load - RC2016'!D293="",0,$P$19+$Q$19*(WLEF!D292))</f>
        <v>176.75851364264105</v>
      </c>
      <c r="E313" s="38">
        <f>IF('2015 Hourly Load - RC2016'!E293="",0,$P$19+$Q$19*(WLEF!E292))</f>
        <v>169.67845591011752</v>
      </c>
      <c r="F313" s="38">
        <f>IF('2015 Hourly Load - RC2016'!F293="",0,$P$19+$Q$19*(WLEF!F292))</f>
        <v>168.43156395802566</v>
      </c>
      <c r="G313" s="38">
        <f>IF('2015 Hourly Load - RC2016'!G293="",0,$P$19+$Q$19*(WLEF!G292))</f>
        <v>177.04386930422027</v>
      </c>
      <c r="H313" s="38">
        <f>IF('2015 Hourly Load - RC2016'!H293="",0,$P$19+$Q$19*(WLEF!H292))</f>
        <v>199.09415050411735</v>
      </c>
      <c r="I313" s="38">
        <f>IF('2015 Hourly Load - RC2016'!I293="",0,$P$19+$Q$19*(WLEF!I292))</f>
        <v>209.72686206791371</v>
      </c>
      <c r="J313" s="38">
        <f>IF('2015 Hourly Load - RC2016'!J293="",0,$P$19+$Q$19*(WLEF!J292))</f>
        <v>223.44463029517561</v>
      </c>
      <c r="K313" s="38">
        <f>IF('2015 Hourly Load - RC2016'!K293="",0,$P$19+$Q$19*(WLEF!K292))</f>
        <v>255.5518701369939</v>
      </c>
      <c r="L313" s="38">
        <f>IF('2015 Hourly Load - RC2016'!L293="",0,$P$19+$Q$19*(WLEF!L292))</f>
        <v>290.2809988011752</v>
      </c>
      <c r="M313" s="38">
        <f>IF('2015 Hourly Load - RC2016'!M293="",0,$P$19+$Q$19*(WLEF!M292))</f>
        <v>319.26564635028768</v>
      </c>
      <c r="N313" s="38">
        <f>IF('2015 Hourly Load - RC2016'!N293="",0,$P$19+$Q$19*(WLEF!N292))</f>
        <v>346.34370653261129</v>
      </c>
      <c r="O313" s="38">
        <f>IF('2015 Hourly Load - RC2016'!O293="",0,$P$19+$Q$19*(WLEF!O292))</f>
        <v>369.82977650372396</v>
      </c>
      <c r="P313" s="38">
        <f>IF('2015 Hourly Load - RC2016'!P293="",0,$P$19+$Q$19*(WLEF!P292))</f>
        <v>386.34068268014261</v>
      </c>
      <c r="Q313" s="38">
        <f>IF('2015 Hourly Load - RC2016'!Q293="",0,$P$19+$Q$19*(WLEF!Q292))</f>
        <v>397.75568412870877</v>
      </c>
      <c r="R313" s="38">
        <f>IF('2015 Hourly Load - RC2016'!R293="",0,$P$19+$Q$19*(WLEF!R292))</f>
        <v>400.03778127526806</v>
      </c>
      <c r="S313" s="38">
        <f>IF('2015 Hourly Load - RC2016'!S293="",0,$P$19+$Q$19*(WLEF!S292))</f>
        <v>384.14020474767523</v>
      </c>
      <c r="T313" s="38">
        <f>IF('2015 Hourly Load - RC2016'!T293="",0,$P$19+$Q$19*(WLEF!T292))</f>
        <v>352.96491755472408</v>
      </c>
      <c r="U313" s="38">
        <f>IF('2015 Hourly Load - RC2016'!U293="",0,$P$19+$Q$19*(WLEF!U292))</f>
        <v>342.36893392434962</v>
      </c>
      <c r="V313" s="38">
        <f>IF('2015 Hourly Load - RC2016'!V293="",0,$P$19+$Q$19*(WLEF!V292))</f>
        <v>322.86160626483013</v>
      </c>
      <c r="W313" s="38">
        <f>IF('2015 Hourly Load - RC2016'!W293="",0,$P$19+$Q$19*(WLEF!W292))</f>
        <v>294.7713438636506</v>
      </c>
      <c r="X313" s="38">
        <f>IF('2015 Hourly Load - RC2016'!X293="",0,$P$19+$Q$19*(WLEF!X292))</f>
        <v>265.3106799872038</v>
      </c>
      <c r="Y313" s="38">
        <f>IF('2015 Hourly Load - RC2016'!Y293="",0,$P$19+$Q$19*(WLEF!Y292))</f>
        <v>236.26631075507441</v>
      </c>
      <c r="Z313" s="25">
        <f t="shared" si="4"/>
        <v>6680.7645881504923</v>
      </c>
    </row>
    <row r="314" spans="1:26" x14ac:dyDescent="0.25">
      <c r="A314" s="37">
        <v>42288</v>
      </c>
      <c r="B314" s="38">
        <f>IF('2015 Hourly Load - RC2016'!B294="",0,$P$19+$Q$19*(WLEF!B293))</f>
        <v>210.18251657657521</v>
      </c>
      <c r="C314" s="38">
        <f>IF('2015 Hourly Load - RC2016'!C294="",0,$P$19+$Q$19*(WLEF!C293))</f>
        <v>192.62812108149615</v>
      </c>
      <c r="D314" s="38">
        <f>IF('2015 Hourly Load - RC2016'!D294="",0,$P$19+$Q$19*(WLEF!D293))</f>
        <v>182.08879022552048</v>
      </c>
      <c r="E314" s="38">
        <f>IF('2015 Hourly Load - RC2016'!E294="",0,$P$19+$Q$19*(WLEF!E293))</f>
        <v>174.5263443430957</v>
      </c>
      <c r="F314" s="38">
        <f>IF('2015 Hourly Load - RC2016'!F294="",0,$P$19+$Q$19*(WLEF!F293))</f>
        <v>170.41711009120587</v>
      </c>
      <c r="G314" s="38">
        <f>IF('2015 Hourly Load - RC2016'!G294="",0,$P$19+$Q$19*(WLEF!G293))</f>
        <v>170.62379970273915</v>
      </c>
      <c r="H314" s="38">
        <f>IF('2015 Hourly Load - RC2016'!H294="",0,$P$19+$Q$19*(WLEF!H293))</f>
        <v>175.4974287220777</v>
      </c>
      <c r="I314" s="38">
        <f>IF('2015 Hourly Load - RC2016'!I294="",0,$P$19+$Q$19*(WLEF!I293))</f>
        <v>180.71979613715166</v>
      </c>
      <c r="J314" s="38">
        <f>IF('2015 Hourly Load - RC2016'!J294="",0,$P$19+$Q$19*(WLEF!J293))</f>
        <v>203.49348426758496</v>
      </c>
      <c r="K314" s="38">
        <f>IF('2015 Hourly Load - RC2016'!K294="",0,$P$19+$Q$19*(WLEF!K293))</f>
        <v>243.9793319385127</v>
      </c>
      <c r="L314" s="38">
        <f>IF('2015 Hourly Load - RC2016'!L294="",0,$P$19+$Q$19*(WLEF!L293))</f>
        <v>281.80626175002214</v>
      </c>
      <c r="M314" s="38">
        <f>IF('2015 Hourly Load - RC2016'!M294="",0,$P$19+$Q$19*(WLEF!M293))</f>
        <v>316.59344386567039</v>
      </c>
      <c r="N314" s="38">
        <f>IF('2015 Hourly Load - RC2016'!N294="",0,$P$19+$Q$19*(WLEF!N293))</f>
        <v>345.24318449541329</v>
      </c>
      <c r="O314" s="38">
        <f>IF('2015 Hourly Load - RC2016'!O294="",0,$P$19+$Q$19*(WLEF!O293))</f>
        <v>368.03054558247248</v>
      </c>
      <c r="P314" s="38">
        <f>IF('2015 Hourly Load - RC2016'!P294="",0,$P$19+$Q$19*(WLEF!P293))</f>
        <v>384.04471295950691</v>
      </c>
      <c r="Q314" s="38">
        <f>IF('2015 Hourly Load - RC2016'!Q294="",0,$P$19+$Q$19*(WLEF!Q293))</f>
        <v>394.44505723006841</v>
      </c>
      <c r="R314" s="38">
        <f>IF('2015 Hourly Load - RC2016'!R294="",0,$P$19+$Q$19*(WLEF!R293))</f>
        <v>396.45531902303577</v>
      </c>
      <c r="S314" s="38">
        <f>IF('2015 Hourly Load - RC2016'!S294="",0,$P$19+$Q$19*(WLEF!S293))</f>
        <v>382.83645704881923</v>
      </c>
      <c r="T314" s="38">
        <f>IF('2015 Hourly Load - RC2016'!T294="",0,$P$19+$Q$19*(WLEF!T293))</f>
        <v>349.71897677476915</v>
      </c>
      <c r="U314" s="38">
        <f>IF('2015 Hourly Load - RC2016'!U294="",0,$P$19+$Q$19*(WLEF!U293))</f>
        <v>335.44182593402525</v>
      </c>
      <c r="V314" s="38">
        <f>IF('2015 Hourly Load - RC2016'!V294="",0,$P$19+$Q$19*(WLEF!V293))</f>
        <v>316.06082005529163</v>
      </c>
      <c r="W314" s="38">
        <f>IF('2015 Hourly Load - RC2016'!W294="",0,$P$19+$Q$19*(WLEF!W293))</f>
        <v>287.96179964815656</v>
      </c>
      <c r="X314" s="38">
        <f>IF('2015 Hourly Load - RC2016'!X294="",0,$P$19+$Q$19*(WLEF!X293))</f>
        <v>261.80701127179253</v>
      </c>
      <c r="Y314" s="38">
        <f>IF('2015 Hourly Load - RC2016'!Y294="",0,$P$19+$Q$19*(WLEF!Y293))</f>
        <v>232.89622888917017</v>
      </c>
      <c r="Z314" s="25">
        <f t="shared" si="4"/>
        <v>6557.4983676141737</v>
      </c>
    </row>
    <row r="315" spans="1:26" x14ac:dyDescent="0.25">
      <c r="A315" s="37">
        <v>42289</v>
      </c>
      <c r="B315" s="38">
        <f>IF('2015 Hourly Load - RC2016'!B295="",0,$P$19+$Q$19*(WLEF!B294))</f>
        <v>208.83860886611569</v>
      </c>
      <c r="C315" s="38">
        <f>IF('2015 Hourly Load - RC2016'!C295="",0,$P$19+$Q$19*(WLEF!C294))</f>
        <v>190.88266022381501</v>
      </c>
      <c r="D315" s="38">
        <f>IF('2015 Hourly Load - RC2016'!D295="",0,$P$19+$Q$19*(WLEF!D294))</f>
        <v>178.18958624190799</v>
      </c>
      <c r="E315" s="38">
        <f>IF('2015 Hourly Load - RC2016'!E295="",0,$P$19+$Q$19*(WLEF!E294))</f>
        <v>170.62379970273915</v>
      </c>
      <c r="F315" s="38">
        <f>IF('2015 Hourly Load - RC2016'!F295="",0,$P$19+$Q$19*(WLEF!F294))</f>
        <v>167.09225919112907</v>
      </c>
      <c r="G315" s="38">
        <f>IF('2015 Hourly Load - RC2016'!G295="",0,$P$19+$Q$19*(WLEF!G294))</f>
        <v>166.43494324999034</v>
      </c>
      <c r="H315" s="38">
        <f>IF('2015 Hourly Load - RC2016'!H295="",0,$P$19+$Q$19*(WLEF!H294))</f>
        <v>169.83280129701203</v>
      </c>
      <c r="I315" s="38">
        <f>IF('2015 Hourly Load - RC2016'!I295="",0,$P$19+$Q$19*(WLEF!I294))</f>
        <v>172.44263758675859</v>
      </c>
      <c r="J315" s="38">
        <f>IF('2015 Hourly Load - RC2016'!J295="",0,$P$19+$Q$19*(WLEF!J294))</f>
        <v>196.35642484948886</v>
      </c>
      <c r="K315" s="38">
        <f>IF('2015 Hourly Load - RC2016'!K295="",0,$P$19+$Q$19*(WLEF!K294))</f>
        <v>238.594819797588</v>
      </c>
      <c r="L315" s="38">
        <f>IF('2015 Hourly Load - RC2016'!L295="",0,$P$19+$Q$19*(WLEF!L294))</f>
        <v>277.53248904033404</v>
      </c>
      <c r="M315" s="38">
        <f>IF('2015 Hourly Load - RC2016'!M295="",0,$P$19+$Q$19*(WLEF!M294))</f>
        <v>313.37892773704044</v>
      </c>
      <c r="N315" s="38">
        <f>IF('2015 Hourly Load - RC2016'!N295="",0,$P$19+$Q$19*(WLEF!N294))</f>
        <v>345.9270227181384</v>
      </c>
      <c r="O315" s="38">
        <f>IF('2015 Hourly Load - RC2016'!O295="",0,$P$19+$Q$19*(WLEF!O294))</f>
        <v>368.06151899771203</v>
      </c>
      <c r="P315" s="38">
        <f>IF('2015 Hourly Load - RC2016'!P295="",0,$P$19+$Q$19*(WLEF!P294))</f>
        <v>383.21774986355075</v>
      </c>
      <c r="Q315" s="38">
        <f>IF('2015 Hourly Load - RC2016'!Q295="",0,$P$19+$Q$19*(WLEF!Q294))</f>
        <v>391.5384090822912</v>
      </c>
      <c r="R315" s="38">
        <f>IF('2015 Hourly Load - RC2016'!R295="",0,$P$19+$Q$19*(WLEF!R294))</f>
        <v>392.47351199646835</v>
      </c>
      <c r="S315" s="38">
        <f>IF('2015 Hourly Load - RC2016'!S295="",0,$P$19+$Q$19*(WLEF!S294))</f>
        <v>380.49048902795175</v>
      </c>
      <c r="T315" s="38">
        <f>IF('2015 Hourly Load - RC2016'!T295="",0,$P$19+$Q$19*(WLEF!T294))</f>
        <v>352.6635455282983</v>
      </c>
      <c r="U315" s="38">
        <f>IF('2015 Hourly Load - RC2016'!U295="",0,$P$19+$Q$19*(WLEF!U294))</f>
        <v>350.31860075654657</v>
      </c>
      <c r="V315" s="38">
        <f>IF('2015 Hourly Load - RC2016'!V295="",0,$P$19+$Q$19*(WLEF!V294))</f>
        <v>331.20318925052834</v>
      </c>
      <c r="W315" s="38">
        <f>IF('2015 Hourly Load - RC2016'!W295="",0,$P$19+$Q$19*(WLEF!W294))</f>
        <v>299.79578638297704</v>
      </c>
      <c r="X315" s="38">
        <f>IF('2015 Hourly Load - RC2016'!X295="",0,$P$19+$Q$19*(WLEF!X294))</f>
        <v>269.29900309768897</v>
      </c>
      <c r="Y315" s="38">
        <f>IF('2015 Hourly Load - RC2016'!Y295="",0,$P$19+$Q$19*(WLEF!Y294))</f>
        <v>236.8354092027825</v>
      </c>
      <c r="Z315" s="25">
        <f t="shared" si="4"/>
        <v>6552.0241936888524</v>
      </c>
    </row>
    <row r="316" spans="1:26" x14ac:dyDescent="0.25">
      <c r="A316" s="37">
        <v>42290</v>
      </c>
      <c r="B316" s="38">
        <f>IF('2015 Hourly Load - RC2016'!B296="",0,$P$19+$Q$19*(WLEF!B295))</f>
        <v>211.99237670769787</v>
      </c>
      <c r="C316" s="38">
        <f>IF('2015 Hourly Load - RC2016'!C296="",0,$P$19+$Q$19*(WLEF!C295))</f>
        <v>195.47705546296379</v>
      </c>
      <c r="D316" s="38">
        <f>IF('2015 Hourly Load - RC2016'!D296="",0,$P$19+$Q$19*(WLEF!D295))</f>
        <v>185.63641168409336</v>
      </c>
      <c r="E316" s="38">
        <f>IF('2015 Hourly Load - RC2016'!E296="",0,$P$19+$Q$19*(WLEF!E295))</f>
        <v>180.01164819937054</v>
      </c>
      <c r="F316" s="38">
        <f>IF('2015 Hourly Load - RC2016'!F296="",0,$P$19+$Q$19*(WLEF!F295))</f>
        <v>180.13856380013505</v>
      </c>
      <c r="G316" s="38">
        <f>IF('2015 Hourly Load - RC2016'!G296="",0,$P$19+$Q$19*(WLEF!G295))</f>
        <v>190.51997628459924</v>
      </c>
      <c r="H316" s="38">
        <f>IF('2015 Hourly Load - RC2016'!H296="",0,$P$19+$Q$19*(WLEF!H295))</f>
        <v>212.53571863319877</v>
      </c>
      <c r="I316" s="38">
        <f>IF('2015 Hourly Load - RC2016'!I296="",0,$P$19+$Q$19*(WLEF!I295))</f>
        <v>222.31450700302759</v>
      </c>
      <c r="J316" s="38">
        <f>IF('2015 Hourly Load - RC2016'!J296="",0,$P$19+$Q$19*(WLEF!J295))</f>
        <v>235.81178685281287</v>
      </c>
      <c r="K316" s="38">
        <f>IF('2015 Hourly Load - RC2016'!K296="",0,$P$19+$Q$19*(WLEF!K295))</f>
        <v>266.42805544057404</v>
      </c>
      <c r="L316" s="38">
        <f>IF('2015 Hourly Load - RC2016'!L296="",0,$P$19+$Q$19*(WLEF!L295))</f>
        <v>304.00489226474178</v>
      </c>
      <c r="M316" s="38">
        <f>IF('2015 Hourly Load - RC2016'!M296="",0,$P$19+$Q$19*(WLEF!M295))</f>
        <v>336.28800346767866</v>
      </c>
      <c r="N316" s="38">
        <f>IF('2015 Hourly Load - RC2016'!N296="",0,$P$19+$Q$19*(WLEF!N295))</f>
        <v>360.09544998542822</v>
      </c>
      <c r="O316" s="38">
        <f>IF('2015 Hourly Load - RC2016'!O296="",0,$P$19+$Q$19*(WLEF!O295))</f>
        <v>380.01607467259362</v>
      </c>
      <c r="P316" s="38">
        <f>IF('2015 Hourly Load - RC2016'!P296="",0,$P$19+$Q$19*(WLEF!P295))</f>
        <v>393.86264060800977</v>
      </c>
      <c r="Q316" s="38">
        <f>IF('2015 Hourly Load - RC2016'!Q296="",0,$P$19+$Q$19*(WLEF!Q295))</f>
        <v>403.08242463103778</v>
      </c>
      <c r="R316" s="38">
        <f>IF('2015 Hourly Load - RC2016'!R296="",0,$P$19+$Q$19*(WLEF!R295))</f>
        <v>401.83662386509297</v>
      </c>
      <c r="S316" s="38">
        <f>IF('2015 Hourly Load - RC2016'!S296="",0,$P$19+$Q$19*(WLEF!S295))</f>
        <v>388.80571747782011</v>
      </c>
      <c r="T316" s="38">
        <f>IF('2015 Hourly Load - RC2016'!T296="",0,$P$19+$Q$19*(WLEF!T295))</f>
        <v>364.57213802712465</v>
      </c>
      <c r="U316" s="38">
        <f>IF('2015 Hourly Load - RC2016'!U296="",0,$P$19+$Q$19*(WLEF!U295))</f>
        <v>363.4957009256687</v>
      </c>
      <c r="V316" s="38">
        <f>IF('2015 Hourly Load - RC2016'!V296="",0,$P$19+$Q$19*(WLEF!V295))</f>
        <v>343.04902973924351</v>
      </c>
      <c r="W316" s="38">
        <f>IF('2015 Hourly Load - RC2016'!W296="",0,$P$19+$Q$19*(WLEF!W295))</f>
        <v>311.34991951703699</v>
      </c>
      <c r="X316" s="38">
        <f>IF('2015 Hourly Load - RC2016'!X296="",0,$P$19+$Q$19*(WLEF!X295))</f>
        <v>275.66769217390333</v>
      </c>
      <c r="Y316" s="38">
        <f>IF('2015 Hourly Load - RC2016'!Y296="",0,$P$19+$Q$19*(WLEF!Y295))</f>
        <v>240.68694571345219</v>
      </c>
      <c r="Z316" s="25">
        <f t="shared" si="4"/>
        <v>6947.679353137306</v>
      </c>
    </row>
    <row r="317" spans="1:26" x14ac:dyDescent="0.25">
      <c r="A317" s="37">
        <v>42291</v>
      </c>
      <c r="B317" s="38">
        <f>IF('2015 Hourly Load - RC2016'!B297="",0,$P$19+$Q$19*(WLEF!B296))</f>
        <v>213.89903452770454</v>
      </c>
      <c r="C317" s="38">
        <f>IF('2015 Hourly Load - RC2016'!C297="",0,$P$19+$Q$19*(WLEF!C296))</f>
        <v>198.20428862051295</v>
      </c>
      <c r="D317" s="38">
        <f>IF('2015 Hourly Load - RC2016'!D297="",0,$P$19+$Q$19*(WLEF!D296))</f>
        <v>189.05635178252254</v>
      </c>
      <c r="E317" s="38">
        <f>IF('2015 Hourly Load - RC2016'!E297="",0,$P$19+$Q$19*(WLEF!E296))</f>
        <v>183.09871613445847</v>
      </c>
      <c r="F317" s="38">
        <f>IF('2015 Hourly Load - RC2016'!F297="",0,$P$19+$Q$19*(WLEF!F296))</f>
        <v>181.70452076233695</v>
      </c>
      <c r="G317" s="38">
        <f>IF('2015 Hourly Load - RC2016'!G297="",0,$P$19+$Q$19*(WLEF!G296))</f>
        <v>192.512607998541</v>
      </c>
      <c r="H317" s="38">
        <f>IF('2015 Hourly Load - RC2016'!H297="",0,$P$19+$Q$19*(WLEF!H296))</f>
        <v>217.81803251060359</v>
      </c>
      <c r="I317" s="38">
        <f>IF('2015 Hourly Load - RC2016'!I297="",0,$P$19+$Q$19*(WLEF!I296))</f>
        <v>228.18754091744597</v>
      </c>
      <c r="J317" s="38">
        <f>IF('2015 Hourly Load - RC2016'!J297="",0,$P$19+$Q$19*(WLEF!J296))</f>
        <v>241.95815241297271</v>
      </c>
      <c r="K317" s="38">
        <f>IF('2015 Hourly Load - RC2016'!K297="",0,$P$19+$Q$19*(WLEF!K296))</f>
        <v>274.19244540707604</v>
      </c>
      <c r="L317" s="38">
        <f>IF('2015 Hourly Load - RC2016'!L297="",0,$P$19+$Q$19*(WLEF!L296))</f>
        <v>307.92387347306516</v>
      </c>
      <c r="M317" s="38">
        <f>IF('2015 Hourly Load - RC2016'!M297="",0,$P$19+$Q$19*(WLEF!M296))</f>
        <v>338.13111248523012</v>
      </c>
      <c r="N317" s="38">
        <f>IF('2015 Hourly Load - RC2016'!N297="",0,$P$19+$Q$19*(WLEF!N296))</f>
        <v>360.40093178289226</v>
      </c>
      <c r="O317" s="38">
        <f>IF('2015 Hourly Load - RC2016'!O297="",0,$P$19+$Q$19*(WLEF!O296))</f>
        <v>385.22350013439257</v>
      </c>
      <c r="P317" s="38">
        <f>IF('2015 Hourly Load - RC2016'!P297="",0,$P$19+$Q$19*(WLEF!P296))</f>
        <v>399.05873316648837</v>
      </c>
      <c r="Q317" s="38">
        <f>IF('2015 Hourly Load - RC2016'!Q297="",0,$P$19+$Q$19*(WLEF!Q296))</f>
        <v>402.85275301211237</v>
      </c>
      <c r="R317" s="38">
        <f>IF('2015 Hourly Load - RC2016'!R297="",0,$P$19+$Q$19*(WLEF!R296))</f>
        <v>395.3197012186281</v>
      </c>
      <c r="S317" s="38">
        <f>IF('2015 Hourly Load - RC2016'!S297="",0,$P$19+$Q$19*(WLEF!S296))</f>
        <v>376.23434723601804</v>
      </c>
      <c r="T317" s="38">
        <f>IF('2015 Hourly Load - RC2016'!T297="",0,$P$19+$Q$19*(WLEF!T296))</f>
        <v>359.6070280206597</v>
      </c>
      <c r="U317" s="38">
        <f>IF('2015 Hourly Load - RC2016'!U297="",0,$P$19+$Q$19*(WLEF!U296))</f>
        <v>363.71082395511849</v>
      </c>
      <c r="V317" s="38">
        <f>IF('2015 Hourly Load - RC2016'!V297="",0,$P$19+$Q$19*(WLEF!V296))</f>
        <v>340.98193232900269</v>
      </c>
      <c r="W317" s="38">
        <f>IF('2015 Hourly Load - RC2016'!W297="",0,$P$19+$Q$19*(WLEF!W296))</f>
        <v>307.53868224694878</v>
      </c>
      <c r="X317" s="38">
        <f>IF('2015 Hourly Load - RC2016'!X297="",0,$P$19+$Q$19*(WLEF!X296))</f>
        <v>270.62960353727215</v>
      </c>
      <c r="Y317" s="38">
        <f>IF('2015 Hourly Load - RC2016'!Y297="",0,$P$19+$Q$19*(WLEF!Y296))</f>
        <v>234.83683257922456</v>
      </c>
      <c r="Z317" s="25">
        <f t="shared" si="4"/>
        <v>6963.0815462512292</v>
      </c>
    </row>
    <row r="318" spans="1:26" x14ac:dyDescent="0.25">
      <c r="A318" s="37">
        <v>42292</v>
      </c>
      <c r="B318" s="38">
        <f>IF('2015 Hourly Load - RC2016'!B298="",0,$P$19+$Q$19*(WLEF!B297))</f>
        <v>205.25562240839378</v>
      </c>
      <c r="C318" s="38">
        <f>IF('2015 Hourly Load - RC2016'!C298="",0,$P$19+$Q$19*(WLEF!C297))</f>
        <v>187.82856607211488</v>
      </c>
      <c r="D318" s="38">
        <f>IF('2015 Hourly Load - RC2016'!D298="",0,$P$19+$Q$19*(WLEF!D297))</f>
        <v>178.09982968116003</v>
      </c>
      <c r="E318" s="38">
        <f>IF('2015 Hourly Load - RC2016'!E298="",0,$P$19+$Q$19*(WLEF!E297))</f>
        <v>172.25122542001364</v>
      </c>
      <c r="F318" s="38">
        <f>IF('2015 Hourly Load - RC2016'!F298="",0,$P$19+$Q$19*(WLEF!F297))</f>
        <v>172.37300967808176</v>
      </c>
      <c r="G318" s="38">
        <f>IF('2015 Hourly Load - RC2016'!G298="",0,$P$19+$Q$19*(WLEF!G297))</f>
        <v>182.23537317752533</v>
      </c>
      <c r="H318" s="38">
        <f>IF('2015 Hourly Load - RC2016'!H298="",0,$P$19+$Q$19*(WLEF!H297))</f>
        <v>205.60143112448907</v>
      </c>
      <c r="I318" s="38">
        <f>IF('2015 Hourly Load - RC2016'!I298="",0,$P$19+$Q$19*(WLEF!I297))</f>
        <v>217.00836400215957</v>
      </c>
      <c r="J318" s="38">
        <f>IF('2015 Hourly Load - RC2016'!J298="",0,$P$19+$Q$19*(WLEF!J297))</f>
        <v>229.09665330408541</v>
      </c>
      <c r="K318" s="38">
        <f>IF('2015 Hourly Load - RC2016'!K298="",0,$P$19+$Q$19*(WLEF!K297))</f>
        <v>256.03467597382934</v>
      </c>
      <c r="L318" s="38">
        <f>IF('2015 Hourly Load - RC2016'!L298="",0,$P$19+$Q$19*(WLEF!L297))</f>
        <v>283.28442309937157</v>
      </c>
      <c r="M318" s="38">
        <f>IF('2015 Hourly Load - RC2016'!M298="",0,$P$19+$Q$19*(WLEF!M297))</f>
        <v>310.87869400851298</v>
      </c>
      <c r="N318" s="38">
        <f>IF('2015 Hourly Load - RC2016'!N298="",0,$P$19+$Q$19*(WLEF!N297))</f>
        <v>282.32429419575737</v>
      </c>
      <c r="O318" s="38">
        <f>IF('2015 Hourly Load - RC2016'!O298="",0,$P$19+$Q$19*(WLEF!O297))</f>
        <v>348.0435992554942</v>
      </c>
      <c r="P318" s="38">
        <f>IF('2015 Hourly Load - RC2016'!P298="",0,$P$19+$Q$19*(WLEF!P297))</f>
        <v>352.72380651392291</v>
      </c>
      <c r="Q318" s="38">
        <f>IF('2015 Hourly Load - RC2016'!Q298="",0,$P$19+$Q$19*(WLEF!Q297))</f>
        <v>356.13945148225258</v>
      </c>
      <c r="R318" s="38">
        <f>IF('2015 Hourly Load - RC2016'!R298="",0,$P$19+$Q$19*(WLEF!R297))</f>
        <v>347.92413072759683</v>
      </c>
      <c r="S318" s="38">
        <f>IF('2015 Hourly Load - RC2016'!S298="",0,$P$19+$Q$19*(WLEF!S297))</f>
        <v>335.06296291657895</v>
      </c>
      <c r="T318" s="38">
        <f>IF('2015 Hourly Load - RC2016'!T298="",0,$P$19+$Q$19*(WLEF!T297))</f>
        <v>319.83014437061934</v>
      </c>
      <c r="U318" s="38">
        <f>IF('2015 Hourly Load - RC2016'!U298="",0,$P$19+$Q$19*(WLEF!U297))</f>
        <v>323.45882057881306</v>
      </c>
      <c r="V318" s="38">
        <f>IF('2015 Hourly Load - RC2016'!V298="",0,$P$19+$Q$19*(WLEF!V297))</f>
        <v>303.7866617451499</v>
      </c>
      <c r="W318" s="38">
        <f>IF('2015 Hourly Load - RC2016'!W298="",0,$P$19+$Q$19*(WLEF!W297))</f>
        <v>275.4893457241451</v>
      </c>
      <c r="X318" s="38">
        <f>IF('2015 Hourly Load - RC2016'!X298="",0,$P$19+$Q$19*(WLEF!X297))</f>
        <v>240.9638671183863</v>
      </c>
      <c r="Y318" s="38">
        <f>IF('2015 Hourly Load - RC2016'!Y298="",0,$P$19+$Q$19*(WLEF!Y297))</f>
        <v>210.26545007867077</v>
      </c>
      <c r="Z318" s="25">
        <f t="shared" si="4"/>
        <v>6295.9604026571251</v>
      </c>
    </row>
    <row r="319" spans="1:26" x14ac:dyDescent="0.25">
      <c r="A319" s="37">
        <v>42293</v>
      </c>
      <c r="B319" s="38">
        <f>IF('2015 Hourly Load - RC2016'!B299="",0,$P$19+$Q$19*(WLEF!B298))</f>
        <v>185.86019123331576</v>
      </c>
      <c r="C319" s="38">
        <f>IF('2015 Hourly Load - RC2016'!C299="",0,$P$19+$Q$19*(WLEF!C298))</f>
        <v>171.05517888422474</v>
      </c>
      <c r="D319" s="38">
        <f>IF('2015 Hourly Load - RC2016'!D299="",0,$P$19+$Q$19*(WLEF!D298))</f>
        <v>162.46250314647511</v>
      </c>
      <c r="E319" s="38">
        <f>IF('2015 Hourly Load - RC2016'!E299="",0,$P$19+$Q$19*(WLEF!E298))</f>
        <v>156.84969657928744</v>
      </c>
      <c r="F319" s="38">
        <f>IF('2015 Hourly Load - RC2016'!F299="",0,$P$19+$Q$19*(WLEF!F298))</f>
        <v>154.41513112085067</v>
      </c>
      <c r="G319" s="38">
        <f>IF('2015 Hourly Load - RC2016'!G299="",0,$P$19+$Q$19*(WLEF!G298))</f>
        <v>161.23567358688052</v>
      </c>
      <c r="H319" s="38">
        <f>IF('2015 Hourly Load - RC2016'!H299="",0,$P$19+$Q$19*(WLEF!H298))</f>
        <v>179.45058141849151</v>
      </c>
      <c r="I319" s="38">
        <f>IF('2015 Hourly Load - RC2016'!I299="",0,$P$19+$Q$19*(WLEF!I298))</f>
        <v>186.21500286417128</v>
      </c>
      <c r="J319" s="38">
        <f>IF('2015 Hourly Load - RC2016'!J299="",0,$P$19+$Q$19*(WLEF!J298))</f>
        <v>193.20659232335805</v>
      </c>
      <c r="K319" s="38">
        <f>IF('2015 Hourly Load - RC2016'!K299="",0,$P$19+$Q$19*(WLEF!K298))</f>
        <v>211.26274557086055</v>
      </c>
      <c r="L319" s="38">
        <f>IF('2015 Hourly Load - RC2016'!L299="",0,$P$19+$Q$19*(WLEF!L298))</f>
        <v>229.56338825870341</v>
      </c>
      <c r="M319" s="38">
        <f>IF('2015 Hourly Load - RC2016'!M299="",0,$P$19+$Q$19*(WLEF!M298))</f>
        <v>244.60917615708223</v>
      </c>
      <c r="N319" s="38">
        <f>IF('2015 Hourly Load - RC2016'!N299="",0,$P$19+$Q$19*(WLEF!N298))</f>
        <v>260.92413180530929</v>
      </c>
      <c r="O319" s="38">
        <f>IF('2015 Hourly Load - RC2016'!O299="",0,$P$19+$Q$19*(WLEF!O298))</f>
        <v>278.27577971413666</v>
      </c>
      <c r="P319" s="38">
        <f>IF('2015 Hourly Load - RC2016'!P299="",0,$P$19+$Q$19*(WLEF!P298))</f>
        <v>294.4776151726274</v>
      </c>
      <c r="Q319" s="38">
        <f>IF('2015 Hourly Load - RC2016'!Q299="",0,$P$19+$Q$19*(WLEF!Q298))</f>
        <v>311.12810594808275</v>
      </c>
      <c r="R319" s="38">
        <f>IF('2015 Hourly Load - RC2016'!R299="",0,$P$19+$Q$19*(WLEF!R298))</f>
        <v>320.81963045910754</v>
      </c>
      <c r="S319" s="38">
        <f>IF('2015 Hourly Load - RC2016'!S299="",0,$P$19+$Q$19*(WLEF!S298))</f>
        <v>315.89274887185792</v>
      </c>
      <c r="T319" s="38">
        <f>IF('2015 Hourly Load - RC2016'!T299="",0,$P$19+$Q$19*(WLEF!T298))</f>
        <v>296.67211213014082</v>
      </c>
      <c r="U319" s="38">
        <f>IF('2015 Hourly Load - RC2016'!U299="",0,$P$19+$Q$19*(WLEF!U298))</f>
        <v>294.90492400332749</v>
      </c>
      <c r="V319" s="38">
        <f>IF('2015 Hourly Load - RC2016'!V299="",0,$P$19+$Q$19*(WLEF!V298))</f>
        <v>277.50688348930782</v>
      </c>
      <c r="W319" s="38">
        <f>IF('2015 Hourly Load - RC2016'!W299="",0,$P$19+$Q$19*(WLEF!W298))</f>
        <v>248.88669630697427</v>
      </c>
      <c r="X319" s="38">
        <f>IF('2015 Hourly Load - RC2016'!X299="",0,$P$19+$Q$19*(WLEF!X298))</f>
        <v>217.79669441162696</v>
      </c>
      <c r="Y319" s="38">
        <f>IF('2015 Hourly Load - RC2016'!Y299="",0,$P$19+$Q$19*(WLEF!Y298))</f>
        <v>188.31882988529162</v>
      </c>
      <c r="Z319" s="25">
        <f t="shared" si="4"/>
        <v>5541.7900133414923</v>
      </c>
    </row>
    <row r="320" spans="1:26" x14ac:dyDescent="0.25">
      <c r="A320" s="37">
        <v>42294</v>
      </c>
      <c r="B320" s="38">
        <f>IF('2015 Hourly Load - RC2016'!B300="",0,$P$19+$Q$19*(WLEF!B299))</f>
        <v>165.66292695408754</v>
      </c>
      <c r="C320" s="38">
        <f>IF('2015 Hourly Load - RC2016'!C300="",0,$P$19+$Q$19*(WLEF!C299))</f>
        <v>151.76072226737165</v>
      </c>
      <c r="D320" s="38">
        <f>IF('2015 Hourly Load - RC2016'!D300="",0,$P$19+$Q$19*(WLEF!D299))</f>
        <v>144.48527763239898</v>
      </c>
      <c r="E320" s="38">
        <f>IF('2015 Hourly Load - RC2016'!E300="",0,$P$19+$Q$19*(WLEF!E299))</f>
        <v>140.41601383940747</v>
      </c>
      <c r="F320" s="38">
        <f>IF('2015 Hourly Load - RC2016'!F300="",0,$P$19+$Q$19*(WLEF!F299))</f>
        <v>139.42707124717083</v>
      </c>
      <c r="G320" s="38">
        <f>IF('2015 Hourly Load - RC2016'!G300="",0,$P$19+$Q$19*(WLEF!G299))</f>
        <v>146.73325193713737</v>
      </c>
      <c r="H320" s="38">
        <f>IF('2015 Hourly Load - RC2016'!H300="",0,$P$19+$Q$19*(WLEF!H299))</f>
        <v>163.79807724774346</v>
      </c>
      <c r="I320" s="38">
        <f>IF('2015 Hourly Load - RC2016'!I300="",0,$P$19+$Q$19*(WLEF!I299))</f>
        <v>172.00790349013965</v>
      </c>
      <c r="J320" s="38">
        <f>IF('2015 Hourly Load - RC2016'!J300="",0,$P$19+$Q$19*(WLEF!J299))</f>
        <v>180.61068423227084</v>
      </c>
      <c r="K320" s="38">
        <f>IF('2015 Hourly Load - RC2016'!K300="",0,$P$19+$Q$19*(WLEF!K299))</f>
        <v>197.65231114345886</v>
      </c>
      <c r="L320" s="38">
        <f>IF('2015 Hourly Load - RC2016'!L300="",0,$P$19+$Q$19*(WLEF!L299))</f>
        <v>214.63606325241079</v>
      </c>
      <c r="M320" s="38">
        <f>IF('2015 Hourly Load - RC2016'!M300="",0,$P$19+$Q$19*(WLEF!M299))</f>
        <v>230.96803167527895</v>
      </c>
      <c r="N320" s="38">
        <f>IF('2015 Hourly Load - RC2016'!N300="",0,$P$19+$Q$19*(WLEF!N299))</f>
        <v>245.19345559576863</v>
      </c>
      <c r="O320" s="38">
        <f>IF('2015 Hourly Load - RC2016'!O300="",0,$P$19+$Q$19*(WLEF!O299))</f>
        <v>262.34761894145981</v>
      </c>
      <c r="P320" s="38">
        <f>IF('2015 Hourly Load - RC2016'!P300="",0,$P$19+$Q$19*(WLEF!P299))</f>
        <v>279.74084179734803</v>
      </c>
      <c r="Q320" s="38">
        <f>IF('2015 Hourly Load - RC2016'!Q300="",0,$P$19+$Q$19*(WLEF!Q299))</f>
        <v>296.02865282723138</v>
      </c>
      <c r="R320" s="38">
        <f>IF('2015 Hourly Load - RC2016'!R300="",0,$P$19+$Q$19*(WLEF!R299))</f>
        <v>304.11404778351937</v>
      </c>
      <c r="S320" s="38">
        <f>IF('2015 Hourly Load - RC2016'!S300="",0,$P$19+$Q$19*(WLEF!S299))</f>
        <v>296.75261248003585</v>
      </c>
      <c r="T320" s="38">
        <f>IF('2015 Hourly Load - RC2016'!T300="",0,$P$19+$Q$19*(WLEF!T299))</f>
        <v>274.29400539799173</v>
      </c>
      <c r="U320" s="38">
        <f>IF('2015 Hourly Load - RC2016'!U300="",0,$P$19+$Q$19*(WLEF!U299))</f>
        <v>266.85105907642924</v>
      </c>
      <c r="V320" s="38">
        <f>IF('2015 Hourly Load - RC2016'!V300="",0,$P$19+$Q$19*(WLEF!V299))</f>
        <v>248.31944725623327</v>
      </c>
      <c r="W320" s="38">
        <f>IF('2015 Hourly Load - RC2016'!W300="",0,$P$19+$Q$19*(WLEF!W299))</f>
        <v>224.29519941273867</v>
      </c>
      <c r="X320" s="38">
        <f>IF('2015 Hourly Load - RC2016'!X300="",0,$P$19+$Q$19*(WLEF!X299))</f>
        <v>203.11033870097106</v>
      </c>
      <c r="Y320" s="38">
        <f>IF('2015 Hourly Load - RC2016'!Y300="",0,$P$19+$Q$19*(WLEF!Y299))</f>
        <v>180.95641243040291</v>
      </c>
      <c r="Z320" s="25">
        <f t="shared" si="4"/>
        <v>5130.1620266190057</v>
      </c>
    </row>
    <row r="321" spans="1:26" x14ac:dyDescent="0.25">
      <c r="A321" s="37">
        <v>42295</v>
      </c>
      <c r="B321" s="38">
        <f>IF('2015 Hourly Load - RC2016'!B301="",0,$P$19+$Q$19*(WLEF!B300))</f>
        <v>163.93058297584889</v>
      </c>
      <c r="C321" s="38">
        <f>IF('2015 Hourly Load - RC2016'!C301="",0,$P$19+$Q$19*(WLEF!C300))</f>
        <v>150.08915257677302</v>
      </c>
      <c r="D321" s="38">
        <f>IF('2015 Hourly Load - RC2016'!D301="",0,$P$19+$Q$19*(WLEF!D300))</f>
        <v>142.09250099686278</v>
      </c>
      <c r="E321" s="38">
        <f>IF('2015 Hourly Load - RC2016'!E301="",0,$P$19+$Q$19*(WLEF!E300))</f>
        <v>137.76117555679141</v>
      </c>
      <c r="F321" s="38">
        <f>IF('2015 Hourly Load - RC2016'!F301="",0,$P$19+$Q$19*(WLEF!F300))</f>
        <v>135.85090952555888</v>
      </c>
      <c r="G321" s="38">
        <f>IF('2015 Hourly Load - RC2016'!G301="",0,$P$19+$Q$19*(WLEF!G300))</f>
        <v>137.57001249249512</v>
      </c>
      <c r="H321" s="38">
        <f>IF('2015 Hourly Load - RC2016'!H301="",0,$P$19+$Q$19*(WLEF!H300))</f>
        <v>142.98966988562759</v>
      </c>
      <c r="I321" s="38">
        <f>IF('2015 Hourly Load - RC2016'!I301="",0,$P$19+$Q$19*(WLEF!I300))</f>
        <v>148.87124541397543</v>
      </c>
      <c r="J321" s="38">
        <f>IF('2015 Hourly Load - RC2016'!J301="",0,$P$19+$Q$19*(WLEF!J300))</f>
        <v>164.82780470452701</v>
      </c>
      <c r="K321" s="38">
        <f>IF('2015 Hourly Load - RC2016'!K301="",0,$P$19+$Q$19*(WLEF!K300))</f>
        <v>188.13013268361829</v>
      </c>
      <c r="L321" s="38">
        <f>IF('2015 Hourly Load - RC2016'!L301="",0,$P$19+$Q$19*(WLEF!L300))</f>
        <v>209.70616979010023</v>
      </c>
      <c r="M321" s="38">
        <f>IF('2015 Hourly Load - RC2016'!M301="",0,$P$19+$Q$19*(WLEF!M300))</f>
        <v>228.91904409692773</v>
      </c>
      <c r="N321" s="38">
        <f>IF('2015 Hourly Load - RC2016'!N301="",0,$P$19+$Q$19*(WLEF!N300))</f>
        <v>249.19435963800368</v>
      </c>
      <c r="O321" s="38">
        <f>IF('2015 Hourly Load - RC2016'!O301="",0,$P$19+$Q$19*(WLEF!O300))</f>
        <v>267.898205252585</v>
      </c>
      <c r="P321" s="38">
        <f>IF('2015 Hourly Load - RC2016'!P301="",0,$P$19+$Q$19*(WLEF!P300))</f>
        <v>285.65559072653411</v>
      </c>
      <c r="Q321" s="38">
        <f>IF('2015 Hourly Load - RC2016'!Q301="",0,$P$19+$Q$19*(WLEF!Q300))</f>
        <v>299.79578638297704</v>
      </c>
      <c r="R321" s="38">
        <f>IF('2015 Hourly Load - RC2016'!R301="",0,$P$19+$Q$19*(WLEF!R300))</f>
        <v>305.07030343761215</v>
      </c>
      <c r="S321" s="38">
        <f>IF('2015 Hourly Load - RC2016'!S301="",0,$P$19+$Q$19*(WLEF!S300))</f>
        <v>296.85996976430192</v>
      </c>
      <c r="T321" s="38">
        <f>IF('2015 Hourly Load - RC2016'!T301="",0,$P$19+$Q$19*(WLEF!T300))</f>
        <v>274.19244540707604</v>
      </c>
      <c r="U321" s="38">
        <f>IF('2015 Hourly Load - RC2016'!U301="",0,$P$19+$Q$19*(WLEF!U300))</f>
        <v>268.24791154133641</v>
      </c>
      <c r="V321" s="38">
        <f>IF('2015 Hourly Load - RC2016'!V301="",0,$P$19+$Q$19*(WLEF!V300))</f>
        <v>250.49914903800874</v>
      </c>
      <c r="W321" s="38">
        <f>IF('2015 Hourly Load - RC2016'!W301="",0,$P$19+$Q$19*(WLEF!W300))</f>
        <v>227.30331948490948</v>
      </c>
      <c r="X321" s="38">
        <f>IF('2015 Hourly Load - RC2016'!X301="",0,$P$19+$Q$19*(WLEF!X300))</f>
        <v>207.00998469465242</v>
      </c>
      <c r="Y321" s="38">
        <f>IF('2015 Hourly Load - RC2016'!Y301="",0,$P$19+$Q$19*(WLEF!Y300))</f>
        <v>184.78082780713478</v>
      </c>
      <c r="Z321" s="25">
        <f t="shared" si="4"/>
        <v>5067.2462538742375</v>
      </c>
    </row>
    <row r="322" spans="1:26" x14ac:dyDescent="0.25">
      <c r="A322" s="37">
        <v>42296</v>
      </c>
      <c r="B322" s="38">
        <f>IF('2015 Hourly Load - RC2016'!B302="",0,$P$19+$Q$19*(WLEF!B301))</f>
        <v>166.94034444024862</v>
      </c>
      <c r="C322" s="38">
        <f>IF('2015 Hourly Load - RC2016'!C302="",0,$P$19+$Q$19*(WLEF!C301))</f>
        <v>154.15056670708134</v>
      </c>
      <c r="D322" s="38">
        <f>IF('2015 Hourly Load - RC2016'!D302="",0,$P$19+$Q$19*(WLEF!D301))</f>
        <v>145.53132675130612</v>
      </c>
      <c r="E322" s="38">
        <f>IF('2015 Hourly Load - RC2016'!E302="",0,$P$19+$Q$19*(WLEF!E301))</f>
        <v>140.5980037270005</v>
      </c>
      <c r="F322" s="38">
        <f>IF('2015 Hourly Load - RC2016'!F302="",0,$P$19+$Q$19*(WLEF!F301))</f>
        <v>138.59793752112333</v>
      </c>
      <c r="G322" s="38">
        <f>IF('2015 Hourly Load - RC2016'!G302="",0,$P$19+$Q$19*(WLEF!G301))</f>
        <v>138.68057914560228</v>
      </c>
      <c r="H322" s="38">
        <f>IF('2015 Hourly Load - RC2016'!H302="",0,$P$19+$Q$19*(WLEF!H301))</f>
        <v>142.34815559476681</v>
      </c>
      <c r="I322" s="38">
        <f>IF('2015 Hourly Load - RC2016'!I302="",0,$P$19+$Q$19*(WLEF!I301))</f>
        <v>145.99902876021133</v>
      </c>
      <c r="J322" s="38">
        <f>IF('2015 Hourly Load - RC2016'!J302="",0,$P$19+$Q$19*(WLEF!J301))</f>
        <v>162.46250314647511</v>
      </c>
      <c r="K322" s="38">
        <f>IF('2015 Hourly Load - RC2016'!K302="",0,$P$19+$Q$19*(WLEF!K301))</f>
        <v>187.43341158678123</v>
      </c>
      <c r="L322" s="38">
        <f>IF('2015 Hourly Load - RC2016'!L302="",0,$P$19+$Q$19*(WLEF!L301))</f>
        <v>211.86715114543176</v>
      </c>
      <c r="M322" s="38">
        <f>IF('2015 Hourly Load - RC2016'!M302="",0,$P$19+$Q$19*(WLEF!M301))</f>
        <v>234.4748506560004</v>
      </c>
      <c r="N322" s="38">
        <f>IF('2015 Hourly Load - RC2016'!N302="",0,$P$19+$Q$19*(WLEF!N301))</f>
        <v>259.53068541799121</v>
      </c>
      <c r="O322" s="38">
        <f>IF('2015 Hourly Load - RC2016'!O302="",0,$P$19+$Q$19*(WLEF!O301))</f>
        <v>279.89537589821879</v>
      </c>
      <c r="P322" s="38">
        <f>IF('2015 Hourly Load - RC2016'!P302="",0,$P$19+$Q$19*(WLEF!P301))</f>
        <v>297.02105601442804</v>
      </c>
      <c r="Q322" s="38">
        <f>IF('2015 Hourly Load - RC2016'!Q302="",0,$P$19+$Q$19*(WLEF!Q301))</f>
        <v>307.51118116887216</v>
      </c>
      <c r="R322" s="38">
        <f>IF('2015 Hourly Load - RC2016'!R302="",0,$P$19+$Q$19*(WLEF!R301))</f>
        <v>311.1558267731005</v>
      </c>
      <c r="S322" s="38">
        <f>IF('2015 Hourly Load - RC2016'!S302="",0,$P$19+$Q$19*(WLEF!S301))</f>
        <v>302.96925344749332</v>
      </c>
      <c r="T322" s="38">
        <f>IF('2015 Hourly Load - RC2016'!T302="",0,$P$19+$Q$19*(WLEF!T301))</f>
        <v>285.23767565820725</v>
      </c>
      <c r="U322" s="38">
        <f>IF('2015 Hourly Load - RC2016'!U302="",0,$P$19+$Q$19*(WLEF!U301))</f>
        <v>286.70225714982575</v>
      </c>
      <c r="V322" s="38">
        <f>IF('2015 Hourly Load - RC2016'!V302="",0,$P$19+$Q$19*(WLEF!V301))</f>
        <v>270.47873300372692</v>
      </c>
      <c r="W322" s="38">
        <f>IF('2015 Hourly Load - RC2016'!W302="",0,$P$19+$Q$19*(WLEF!W301))</f>
        <v>243.07171584402272</v>
      </c>
      <c r="X322" s="38">
        <f>IF('2015 Hourly Load - RC2016'!X302="",0,$P$19+$Q$19*(WLEF!X301))</f>
        <v>216.9020089987896</v>
      </c>
      <c r="Y322" s="38">
        <f>IF('2015 Hourly Load - RC2016'!Y302="",0,$P$19+$Q$19*(WLEF!Y301))</f>
        <v>191.09291191649112</v>
      </c>
      <c r="Z322" s="25">
        <f t="shared" si="4"/>
        <v>5220.6525404731965</v>
      </c>
    </row>
    <row r="323" spans="1:26" x14ac:dyDescent="0.25">
      <c r="A323" s="37">
        <v>42297</v>
      </c>
      <c r="B323" s="38">
        <f>IF('2015 Hourly Load - RC2016'!B303="",0,$P$19+$Q$19*(WLEF!B302))</f>
        <v>170.67550984841773</v>
      </c>
      <c r="C323" s="38">
        <f>IF('2015 Hourly Load - RC2016'!C303="",0,$P$19+$Q$19*(WLEF!C302))</f>
        <v>157.182640873304</v>
      </c>
      <c r="D323" s="38">
        <f>IF('2015 Hourly Load - RC2016'!D303="",0,$P$19+$Q$19*(WLEF!D302))</f>
        <v>149.71208108400799</v>
      </c>
      <c r="E323" s="38">
        <f>IF('2015 Hourly Load - RC2016'!E303="",0,$P$19+$Q$19*(WLEF!E302))</f>
        <v>145.96974706092777</v>
      </c>
      <c r="F323" s="38">
        <f>IF('2015 Hourly Load - RC2016'!F303="",0,$P$19+$Q$19*(WLEF!F302))</f>
        <v>146.18952335766733</v>
      </c>
      <c r="G323" s="38">
        <f>IF('2015 Hourly Load - RC2016'!G303="",0,$P$19+$Q$19*(WLEF!G302))</f>
        <v>154.8050771004398</v>
      </c>
      <c r="H323" s="38">
        <f>IF('2015 Hourly Load - RC2016'!H303="",0,$P$19+$Q$19*(WLEF!H302))</f>
        <v>173.36774117638095</v>
      </c>
      <c r="I323" s="38">
        <f>IF('2015 Hourly Load - RC2016'!I303="",0,$P$19+$Q$19*(WLEF!I302))</f>
        <v>183.72557196237304</v>
      </c>
      <c r="J323" s="38">
        <f>IF('2015 Hourly Load - RC2016'!J303="",0,$P$19+$Q$19*(WLEF!J302))</f>
        <v>195.9847212209371</v>
      </c>
      <c r="K323" s="38">
        <f>IF('2015 Hourly Load - RC2016'!K303="",0,$P$19+$Q$19*(WLEF!K302))</f>
        <v>221.77279305009506</v>
      </c>
      <c r="L323" s="38">
        <f>IF('2015 Hourly Load - RC2016'!L303="",0,$P$19+$Q$19*(WLEF!L302))</f>
        <v>249.19435963800368</v>
      </c>
      <c r="M323" s="38">
        <f>IF('2015 Hourly Load - RC2016'!M303="",0,$P$19+$Q$19*(WLEF!M302))</f>
        <v>274.14167547636362</v>
      </c>
      <c r="N323" s="38">
        <f>IF('2015 Hourly Load - RC2016'!N303="",0,$P$19+$Q$19*(WLEF!N302))</f>
        <v>296.4843366914003</v>
      </c>
      <c r="O323" s="38">
        <f>IF('2015 Hourly Load - RC2016'!O303="",0,$P$19+$Q$19*(WLEF!O302))</f>
        <v>314.71794146504925</v>
      </c>
      <c r="P323" s="38">
        <f>IF('2015 Hourly Load - RC2016'!P303="",0,$P$19+$Q$19*(WLEF!P302))</f>
        <v>331.78171081611708</v>
      </c>
      <c r="Q323" s="38">
        <f>IF('2015 Hourly Load - RC2016'!Q303="",0,$P$19+$Q$19*(WLEF!Q302))</f>
        <v>336.87239613475089</v>
      </c>
      <c r="R323" s="38">
        <f>IF('2015 Hourly Load - RC2016'!R303="",0,$P$19+$Q$19*(WLEF!R302))</f>
        <v>333.34707060342527</v>
      </c>
      <c r="S323" s="38">
        <f>IF('2015 Hourly Load - RC2016'!S303="",0,$P$19+$Q$19*(WLEF!S302))</f>
        <v>321.58435233078183</v>
      </c>
      <c r="T323" s="38">
        <f>IF('2015 Hourly Load - RC2016'!T303="",0,$P$19+$Q$19*(WLEF!T302))</f>
        <v>310.24192524510829</v>
      </c>
      <c r="U323" s="38">
        <f>IF('2015 Hourly Load - RC2016'!U303="",0,$P$19+$Q$19*(WLEF!U302))</f>
        <v>314.29908450429872</v>
      </c>
      <c r="V323" s="38">
        <f>IF('2015 Hourly Load - RC2016'!V303="",0,$P$19+$Q$19*(WLEF!V302))</f>
        <v>294.23744266933483</v>
      </c>
      <c r="W323" s="38">
        <f>IF('2015 Hourly Load - RC2016'!W303="",0,$P$19+$Q$19*(WLEF!W302))</f>
        <v>264.71613534693819</v>
      </c>
      <c r="X323" s="38">
        <f>IF('2015 Hourly Load - RC2016'!X303="",0,$P$19+$Q$19*(WLEF!X302))</f>
        <v>233.70706490808067</v>
      </c>
      <c r="Y323" s="38">
        <f>IF('2015 Hourly Load - RC2016'!Y303="",0,$P$19+$Q$19*(WLEF!Y302))</f>
        <v>204.42360764897552</v>
      </c>
      <c r="Z323" s="25">
        <f t="shared" si="4"/>
        <v>5779.1345102131791</v>
      </c>
    </row>
    <row r="324" spans="1:26" x14ac:dyDescent="0.25">
      <c r="A324" s="37">
        <v>42298</v>
      </c>
      <c r="B324" s="38">
        <f>IF('2015 Hourly Load - RC2016'!B304="",0,$P$19+$Q$19*(WLEF!B303))</f>
        <v>181.24802165379066</v>
      </c>
      <c r="C324" s="38">
        <f>IF('2015 Hourly Load - RC2016'!C304="",0,$P$19+$Q$19*(WLEF!C303))</f>
        <v>168.39752834399818</v>
      </c>
      <c r="D324" s="38">
        <f>IF('2015 Hourly Load - RC2016'!D304="",0,$P$19+$Q$19*(WLEF!D303))</f>
        <v>161.34977844420848</v>
      </c>
      <c r="E324" s="38">
        <f>IF('2015 Hourly Load - RC2016'!E304="",0,$P$19+$Q$19*(WLEF!E303))</f>
        <v>157.07157724654436</v>
      </c>
      <c r="F324" s="38">
        <f>IF('2015 Hourly Load - RC2016'!F304="",0,$P$19+$Q$19*(WLEF!F303))</f>
        <v>157.38911996391266</v>
      </c>
      <c r="G324" s="38">
        <f>IF('2015 Hourly Load - RC2016'!G304="",0,$P$19+$Q$19*(WLEF!G303))</f>
        <v>167.07537306453432</v>
      </c>
      <c r="H324" s="38">
        <f>IF('2015 Hourly Load - RC2016'!H304="",0,$P$19+$Q$19*(WLEF!H303))</f>
        <v>189.51147956950803</v>
      </c>
      <c r="I324" s="38">
        <f>IF('2015 Hourly Load - RC2016'!I304="",0,$P$19+$Q$19*(WLEF!I303))</f>
        <v>201.72400808865075</v>
      </c>
      <c r="J324" s="38">
        <f>IF('2015 Hourly Load - RC2016'!J304="",0,$P$19+$Q$19*(WLEF!J303))</f>
        <v>206.56001341222674</v>
      </c>
      <c r="K324" s="38">
        <f>IF('2015 Hourly Load - RC2016'!K304="",0,$P$19+$Q$19*(WLEF!K303))</f>
        <v>222.96594764903904</v>
      </c>
      <c r="L324" s="38">
        <f>IF('2015 Hourly Load - RC2016'!L304="",0,$P$19+$Q$19*(WLEF!L303))</f>
        <v>242.32891079418567</v>
      </c>
      <c r="M324" s="38">
        <f>IF('2015 Hourly Load - RC2016'!M304="",0,$P$19+$Q$19*(WLEF!M303))</f>
        <v>254.61232867009534</v>
      </c>
      <c r="N324" s="38">
        <f>IF('2015 Hourly Load - RC2016'!N304="",0,$P$19+$Q$19*(WLEF!N303))</f>
        <v>263.2093498616714</v>
      </c>
      <c r="O324" s="38">
        <f>IF('2015 Hourly Load - RC2016'!O304="",0,$P$19+$Q$19*(WLEF!O303))</f>
        <v>267.4490659891124</v>
      </c>
      <c r="P324" s="38">
        <f>IF('2015 Hourly Load - RC2016'!P304="",0,$P$19+$Q$19*(WLEF!P303))</f>
        <v>268.47289634382042</v>
      </c>
      <c r="Q324" s="38">
        <f>IF('2015 Hourly Load - RC2016'!Q304="",0,$P$19+$Q$19*(WLEF!Q303))</f>
        <v>269.37419429438557</v>
      </c>
      <c r="R324" s="38">
        <f>IF('2015 Hourly Load - RC2016'!R304="",0,$P$19+$Q$19*(WLEF!R303))</f>
        <v>267.47400391202711</v>
      </c>
      <c r="S324" s="38">
        <f>IF('2015 Hourly Load - RC2016'!S304="",0,$P$19+$Q$19*(WLEF!S303))</f>
        <v>263.80143870405942</v>
      </c>
      <c r="T324" s="38">
        <f>IF('2015 Hourly Load - RC2016'!T304="",0,$P$19+$Q$19*(WLEF!T303))</f>
        <v>263.67800718266079</v>
      </c>
      <c r="U324" s="38">
        <f>IF('2015 Hourly Load - RC2016'!U304="",0,$P$19+$Q$19*(WLEF!U303))</f>
        <v>274.42099312943168</v>
      </c>
      <c r="V324" s="38">
        <f>IF('2015 Hourly Load - RC2016'!V304="",0,$P$19+$Q$19*(WLEF!V303))</f>
        <v>260.85065664770326</v>
      </c>
      <c r="W324" s="38">
        <f>IF('2015 Hourly Load - RC2016'!W304="",0,$P$19+$Q$19*(WLEF!W303))</f>
        <v>240.17988384020293</v>
      </c>
      <c r="X324" s="38">
        <f>IF('2015 Hourly Load - RC2016'!X304="",0,$P$19+$Q$19*(WLEF!X303))</f>
        <v>213.9410950987309</v>
      </c>
      <c r="Y324" s="38">
        <f>IF('2015 Hourly Load - RC2016'!Y304="",0,$P$19+$Q$19*(WLEF!Y303))</f>
        <v>186.4206969046387</v>
      </c>
      <c r="Z324" s="25">
        <f t="shared" si="4"/>
        <v>5349.5063688091395</v>
      </c>
    </row>
    <row r="325" spans="1:26" x14ac:dyDescent="0.25">
      <c r="A325" s="37">
        <v>42299</v>
      </c>
      <c r="B325" s="38">
        <f>IF('2015 Hourly Load - RC2016'!B305="",0,$P$19+$Q$19*(WLEF!B304))</f>
        <v>167.80299125229166</v>
      </c>
      <c r="C325" s="38">
        <f>IF('2015 Hourly Load - RC2016'!C305="",0,$P$19+$Q$19*(WLEF!C304))</f>
        <v>156.23333408718113</v>
      </c>
      <c r="D325" s="38">
        <f>IF('2015 Hourly Load - RC2016'!D305="",0,$P$19+$Q$19*(WLEF!D304))</f>
        <v>149.9080274185556</v>
      </c>
      <c r="E325" s="38">
        <f>IF('2015 Hourly Load - RC2016'!E305="",0,$P$19+$Q$19*(WLEF!E304))</f>
        <v>146.89534382307471</v>
      </c>
      <c r="F325" s="38">
        <f>IF('2015 Hourly Load - RC2016'!F305="",0,$P$19+$Q$19*(WLEF!F304))</f>
        <v>147.60502915071569</v>
      </c>
      <c r="G325" s="38">
        <f>IF('2015 Hourly Load - RC2016'!G305="",0,$P$19+$Q$19*(WLEF!G304))</f>
        <v>155.99695096053165</v>
      </c>
      <c r="H325" s="38">
        <f>IF('2015 Hourly Load - RC2016'!H305="",0,$P$19+$Q$19*(WLEF!H304))</f>
        <v>179.1796762151202</v>
      </c>
      <c r="I325" s="38">
        <f>IF('2015 Hourly Load - RC2016'!I305="",0,$P$19+$Q$19*(WLEF!I304))</f>
        <v>191.4757077332024</v>
      </c>
      <c r="J325" s="38">
        <f>IF('2015 Hourly Load - RC2016'!J305="",0,$P$19+$Q$19*(WLEF!J304))</f>
        <v>196.78757505801661</v>
      </c>
      <c r="K325" s="38">
        <f>IF('2015 Hourly Load - RC2016'!K305="",0,$P$19+$Q$19*(WLEF!K304))</f>
        <v>211.38767925551008</v>
      </c>
      <c r="L325" s="38">
        <f>IF('2015 Hourly Load - RC2016'!L305="",0,$P$19+$Q$19*(WLEF!L304))</f>
        <v>231.03508552531969</v>
      </c>
      <c r="M325" s="38">
        <f>IF('2015 Hourly Load - RC2016'!M305="",0,$P$19+$Q$19*(WLEF!M304))</f>
        <v>251.83287541976745</v>
      </c>
      <c r="N325" s="38">
        <f>IF('2015 Hourly Load - RC2016'!N305="",0,$P$19+$Q$19*(WLEF!N304))</f>
        <v>267.9481431643444</v>
      </c>
      <c r="O325" s="38">
        <f>IF('2015 Hourly Load - RC2016'!O305="",0,$P$19+$Q$19*(WLEF!O304))</f>
        <v>282.29837663762373</v>
      </c>
      <c r="P325" s="38">
        <f>IF('2015 Hourly Load - RC2016'!P305="",0,$P$19+$Q$19*(WLEF!P304))</f>
        <v>293.09182721782992</v>
      </c>
      <c r="Q325" s="38">
        <f>IF('2015 Hourly Load - RC2016'!Q305="",0,$P$19+$Q$19*(WLEF!Q304))</f>
        <v>299.33659495503633</v>
      </c>
      <c r="R325" s="38">
        <f>IF('2015 Hourly Load - RC2016'!R305="",0,$P$19+$Q$19*(WLEF!R304))</f>
        <v>295.68051580003362</v>
      </c>
      <c r="S325" s="38">
        <f>IF('2015 Hourly Load - RC2016'!S305="",0,$P$19+$Q$19*(WLEF!S304))</f>
        <v>286.64986008527364</v>
      </c>
      <c r="T325" s="38">
        <f>IF('2015 Hourly Load - RC2016'!T305="",0,$P$19+$Q$19*(WLEF!T304))</f>
        <v>282.5057640715047</v>
      </c>
      <c r="U325" s="38">
        <f>IF('2015 Hourly Load - RC2016'!U305="",0,$P$19+$Q$19*(WLEF!U304))</f>
        <v>289.40977682605148</v>
      </c>
      <c r="V325" s="38">
        <f>IF('2015 Hourly Load - RC2016'!V305="",0,$P$19+$Q$19*(WLEF!V304))</f>
        <v>274.64967672585016</v>
      </c>
      <c r="W325" s="38">
        <f>IF('2015 Hourly Load - RC2016'!W305="",0,$P$19+$Q$19*(WLEF!W304))</f>
        <v>250.90347418385926</v>
      </c>
      <c r="X325" s="38">
        <f>IF('2015 Hourly Load - RC2016'!X305="",0,$P$19+$Q$19*(WLEF!X304))</f>
        <v>221.75114629892613</v>
      </c>
      <c r="Y325" s="38">
        <f>IF('2015 Hourly Load - RC2016'!Y305="",0,$P$19+$Q$19*(WLEF!Y304))</f>
        <v>193.65110935250564</v>
      </c>
      <c r="Z325" s="25">
        <f t="shared" si="4"/>
        <v>5424.0165412181268</v>
      </c>
    </row>
    <row r="326" spans="1:26" x14ac:dyDescent="0.25">
      <c r="A326" s="37">
        <v>42300</v>
      </c>
      <c r="B326" s="38">
        <f>IF('2015 Hourly Load - RC2016'!B306="",0,$P$19+$Q$19*(WLEF!B305))</f>
        <v>172.79117971995868</v>
      </c>
      <c r="C326" s="38">
        <f>IF('2015 Hourly Load - RC2016'!C306="",0,$P$19+$Q$19*(WLEF!C305))</f>
        <v>161.65990596040334</v>
      </c>
      <c r="D326" s="38">
        <f>IF('2015 Hourly Load - RC2016'!D306="",0,$P$19+$Q$19*(WLEF!D305))</f>
        <v>154.58657818763726</v>
      </c>
      <c r="E326" s="38">
        <f>IF('2015 Hourly Load - RC2016'!E306="",0,$P$19+$Q$19*(WLEF!E305))</f>
        <v>150.46727248051724</v>
      </c>
      <c r="F326" s="38">
        <f>IF('2015 Hourly Load - RC2016'!F306="",0,$P$19+$Q$19*(WLEF!F305))</f>
        <v>150.01365440534164</v>
      </c>
      <c r="G326" s="38">
        <f>IF('2015 Hourly Load - RC2016'!G306="",0,$P$19+$Q$19*(WLEF!G305))</f>
        <v>158.92266509101154</v>
      </c>
      <c r="H326" s="38">
        <f>IF('2015 Hourly Load - RC2016'!H306="",0,$P$19+$Q$19*(WLEF!H305))</f>
        <v>181.4852703485445</v>
      </c>
      <c r="I326" s="38">
        <f>IF('2015 Hourly Load - RC2016'!I306="",0,$P$19+$Q$19*(WLEF!I305))</f>
        <v>193.72850724463126</v>
      </c>
      <c r="J326" s="38">
        <f>IF('2015 Hourly Load - RC2016'!J306="",0,$P$19+$Q$19*(WLEF!J305))</f>
        <v>196.78757505801661</v>
      </c>
      <c r="K326" s="38">
        <f>IF('2015 Hourly Load - RC2016'!K306="",0,$P$19+$Q$19*(WLEF!K305))</f>
        <v>209.18940801847177</v>
      </c>
      <c r="L326" s="38">
        <f>IF('2015 Hourly Load - RC2016'!L306="",0,$P$19+$Q$19*(WLEF!L305))</f>
        <v>224.16417655712218</v>
      </c>
      <c r="M326" s="38">
        <f>IF('2015 Hourly Load - RC2016'!M306="",0,$P$19+$Q$19*(WLEF!M305))</f>
        <v>237.22299499957541</v>
      </c>
      <c r="N326" s="38">
        <f>IF('2015 Hourly Load - RC2016'!N306="",0,$P$19+$Q$19*(WLEF!N305))</f>
        <v>248.48479508730753</v>
      </c>
      <c r="O326" s="38">
        <f>IF('2015 Hourly Load - RC2016'!O306="",0,$P$19+$Q$19*(WLEF!O305))</f>
        <v>255.8656176066176</v>
      </c>
      <c r="P326" s="38">
        <f>IF('2015 Hourly Load - RC2016'!P306="",0,$P$19+$Q$19*(WLEF!P305))</f>
        <v>262.81516075316733</v>
      </c>
      <c r="Q326" s="38">
        <f>IF('2015 Hourly Load - RC2016'!Q306="",0,$P$19+$Q$19*(WLEF!Q305))</f>
        <v>266.0552195281648</v>
      </c>
      <c r="R326" s="38">
        <f>IF('2015 Hourly Load - RC2016'!R306="",0,$P$19+$Q$19*(WLEF!R305))</f>
        <v>264.17198488689013</v>
      </c>
      <c r="S326" s="38">
        <f>IF('2015 Hourly Load - RC2016'!S306="",0,$P$19+$Q$19*(WLEF!S305))</f>
        <v>258.96996083845585</v>
      </c>
      <c r="T326" s="38">
        <f>IF('2015 Hourly Load - RC2016'!T306="",0,$P$19+$Q$19*(WLEF!T305))</f>
        <v>255.11791857432985</v>
      </c>
      <c r="U326" s="38">
        <f>IF('2015 Hourly Load - RC2016'!U306="",0,$P$19+$Q$19*(WLEF!U305))</f>
        <v>262.10178753506614</v>
      </c>
      <c r="V326" s="38">
        <f>IF('2015 Hourly Load - RC2016'!V306="",0,$P$19+$Q$19*(WLEF!V305))</f>
        <v>255.69664143482674</v>
      </c>
      <c r="W326" s="38">
        <f>IF('2015 Hourly Load - RC2016'!W306="",0,$P$19+$Q$19*(WLEF!W305))</f>
        <v>235.99351589575423</v>
      </c>
      <c r="X326" s="38">
        <f>IF('2015 Hourly Load - RC2016'!X306="",0,$P$19+$Q$19*(WLEF!X305))</f>
        <v>211.11706592975537</v>
      </c>
      <c r="Y326" s="38">
        <f>IF('2015 Hourly Load - RC2016'!Y306="",0,$P$19+$Q$19*(WLEF!Y305))</f>
        <v>186.945197626751</v>
      </c>
      <c r="Z326" s="25">
        <f t="shared" si="4"/>
        <v>5154.3540537683175</v>
      </c>
    </row>
    <row r="327" spans="1:26" x14ac:dyDescent="0.25">
      <c r="A327" s="37">
        <v>42301</v>
      </c>
      <c r="B327" s="38">
        <f>IF('2015 Hourly Load - RC2016'!B307="",0,$P$19+$Q$19*(WLEF!B306))</f>
        <v>168.36349943980096</v>
      </c>
      <c r="C327" s="38">
        <f>IF('2015 Hourly Load - RC2016'!C307="",0,$P$19+$Q$19*(WLEF!C306))</f>
        <v>156.81802618042894</v>
      </c>
      <c r="D327" s="38">
        <f>IF('2015 Hourly Load - RC2016'!D307="",0,$P$19+$Q$19*(WLEF!D306))</f>
        <v>150.49756736417106</v>
      </c>
      <c r="E327" s="38">
        <f>IF('2015 Hourly Load - RC2016'!E307="",0,$P$19+$Q$19*(WLEF!E306))</f>
        <v>147.79790070554361</v>
      </c>
      <c r="F327" s="38">
        <f>IF('2015 Hourly Load - RC2016'!F307="",0,$P$19+$Q$19*(WLEF!F306))</f>
        <v>148.64691481994242</v>
      </c>
      <c r="G327" s="38">
        <f>IF('2015 Hourly Load - RC2016'!G307="",0,$P$19+$Q$19*(WLEF!G306))</f>
        <v>156.96059581520552</v>
      </c>
      <c r="H327" s="38">
        <f>IF('2015 Hourly Load - RC2016'!H307="",0,$P$19+$Q$19*(WLEF!H306))</f>
        <v>175.79860867961204</v>
      </c>
      <c r="I327" s="38">
        <f>IF('2015 Hourly Load - RC2016'!I307="",0,$P$19+$Q$19*(WLEF!I306))</f>
        <v>188.45101773518817</v>
      </c>
      <c r="J327" s="38">
        <f>IF('2015 Hourly Load - RC2016'!J307="",0,$P$19+$Q$19*(WLEF!J306))</f>
        <v>196.4739307520332</v>
      </c>
      <c r="K327" s="38">
        <f>IF('2015 Hourly Load - RC2016'!K307="",0,$P$19+$Q$19*(WLEF!K306))</f>
        <v>212.53571863319877</v>
      </c>
      <c r="L327" s="38">
        <f>IF('2015 Hourly Load - RC2016'!L307="",0,$P$19+$Q$19*(WLEF!L306))</f>
        <v>226.59787476999702</v>
      </c>
      <c r="M327" s="38">
        <f>IF('2015 Hourly Load - RC2016'!M307="",0,$P$19+$Q$19*(WLEF!M306))</f>
        <v>236.99494464338829</v>
      </c>
      <c r="N327" s="38">
        <f>IF('2015 Hourly Load - RC2016'!N307="",0,$P$19+$Q$19*(WLEF!N306))</f>
        <v>242.28254251212809</v>
      </c>
      <c r="O327" s="38">
        <f>IF('2015 Hourly Load - RC2016'!O307="",0,$P$19+$Q$19*(WLEF!O306))</f>
        <v>248.05978101855862</v>
      </c>
      <c r="P327" s="38">
        <f>IF('2015 Hourly Load - RC2016'!P307="",0,$P$19+$Q$19*(WLEF!P306))</f>
        <v>252.54953561597057</v>
      </c>
      <c r="Q327" s="38">
        <f>IF('2015 Hourly Load - RC2016'!Q307="",0,$P$19+$Q$19*(WLEF!Q306))</f>
        <v>256.63912683975479</v>
      </c>
      <c r="R327" s="38">
        <f>IF('2015 Hourly Load - RC2016'!R307="",0,$P$19+$Q$19*(WLEF!R306))</f>
        <v>256.20381653646177</v>
      </c>
      <c r="S327" s="38">
        <f>IF('2015 Hourly Load - RC2016'!S307="",0,$P$19+$Q$19*(WLEF!S306))</f>
        <v>250.78450469958796</v>
      </c>
      <c r="T327" s="38">
        <f>IF('2015 Hourly Load - RC2016'!T307="",0,$P$19+$Q$19*(WLEF!T306))</f>
        <v>246.24780058107171</v>
      </c>
      <c r="U327" s="38">
        <f>IF('2015 Hourly Load - RC2016'!U307="",0,$P$19+$Q$19*(WLEF!U306))</f>
        <v>248.7447934615804</v>
      </c>
      <c r="V327" s="38">
        <f>IF('2015 Hourly Load - RC2016'!V307="",0,$P$19+$Q$19*(WLEF!V306))</f>
        <v>236.44830819122643</v>
      </c>
      <c r="W327" s="38">
        <f>IF('2015 Hourly Load - RC2016'!W307="",0,$P$19+$Q$19*(WLEF!W306))</f>
        <v>221.21052269341197</v>
      </c>
      <c r="X327" s="38">
        <f>IF('2015 Hourly Load - RC2016'!X307="",0,$P$19+$Q$19*(WLEF!X306))</f>
        <v>204.60600348129967</v>
      </c>
      <c r="Y327" s="38">
        <f>IF('2015 Hourly Load - RC2016'!Y307="",0,$P$19+$Q$19*(WLEF!Y306))</f>
        <v>183.63326566612378</v>
      </c>
      <c r="Z327" s="25">
        <f t="shared" si="4"/>
        <v>5013.3466008356854</v>
      </c>
    </row>
    <row r="328" spans="1:26" x14ac:dyDescent="0.25">
      <c r="A328" s="37">
        <v>42302</v>
      </c>
      <c r="B328" s="38">
        <f>IF('2015 Hourly Load - RC2016'!B308="",0,$P$19+$Q$19*(WLEF!B307))</f>
        <v>163.76496759029283</v>
      </c>
      <c r="C328" s="38">
        <f>IF('2015 Hourly Load - RC2016'!C308="",0,$P$19+$Q$19*(WLEF!C307))</f>
        <v>150.78570341166704</v>
      </c>
      <c r="D328" s="38">
        <f>IF('2015 Hourly Load - RC2016'!D308="",0,$P$19+$Q$19*(WLEF!D307))</f>
        <v>142.84681759925104</v>
      </c>
      <c r="E328" s="38">
        <f>IF('2015 Hourly Load - RC2016'!E308="",0,$P$19+$Q$19*(WLEF!E307))</f>
        <v>138.10335593216996</v>
      </c>
      <c r="F328" s="38">
        <f>IF('2015 Hourly Load - RC2016'!F308="",0,$P$19+$Q$19*(WLEF!F307))</f>
        <v>136.45694558888488</v>
      </c>
      <c r="G328" s="38">
        <f>IF('2015 Hourly Load - RC2016'!G308="",0,$P$19+$Q$19*(WLEF!G307))</f>
        <v>137.70652398926973</v>
      </c>
      <c r="H328" s="38">
        <f>IF('2015 Hourly Load - RC2016'!H308="",0,$P$19+$Q$19*(WLEF!H307))</f>
        <v>142.88965567185954</v>
      </c>
      <c r="I328" s="38">
        <f>IF('2015 Hourly Load - RC2016'!I308="",0,$P$19+$Q$19*(WLEF!I307))</f>
        <v>149.66690295809397</v>
      </c>
      <c r="J328" s="38">
        <f>IF('2015 Hourly Load - RC2016'!J308="",0,$P$19+$Q$19*(WLEF!J307))</f>
        <v>163.89744647907713</v>
      </c>
      <c r="K328" s="38">
        <f>IF('2015 Hourly Load - RC2016'!K308="",0,$P$19+$Q$19*(WLEF!K307))</f>
        <v>185.37564084061106</v>
      </c>
      <c r="L328" s="38">
        <f>IF('2015 Hourly Load - RC2016'!L308="",0,$P$19+$Q$19*(WLEF!L307))</f>
        <v>204.8697040044222</v>
      </c>
      <c r="M328" s="38">
        <f>IF('2015 Hourly Load - RC2016'!M308="",0,$P$19+$Q$19*(WLEF!M307))</f>
        <v>220.24004219915395</v>
      </c>
      <c r="N328" s="38">
        <f>IF('2015 Hourly Load - RC2016'!N308="",0,$P$19+$Q$19*(WLEF!N307))</f>
        <v>234.13588261186192</v>
      </c>
      <c r="O328" s="38">
        <f>IF('2015 Hourly Load - RC2016'!O308="",0,$P$19+$Q$19*(WLEF!O307))</f>
        <v>247.51749840751103</v>
      </c>
      <c r="P328" s="38">
        <f>IF('2015 Hourly Load - RC2016'!P308="",0,$P$19+$Q$19*(WLEF!P307))</f>
        <v>257.85117380454324</v>
      </c>
      <c r="Q328" s="38">
        <f>IF('2015 Hourly Load - RC2016'!Q308="",0,$P$19+$Q$19*(WLEF!Q307))</f>
        <v>265.50907624852755</v>
      </c>
      <c r="R328" s="38">
        <f>IF('2015 Hourly Load - RC2016'!R308="",0,$P$19+$Q$19*(WLEF!R307))</f>
        <v>265.68276104370801</v>
      </c>
      <c r="S328" s="38">
        <f>IF('2015 Hourly Load - RC2016'!S308="",0,$P$19+$Q$19*(WLEF!S307))</f>
        <v>256.49396301685141</v>
      </c>
      <c r="T328" s="38">
        <f>IF('2015 Hourly Load - RC2016'!T308="",0,$P$19+$Q$19*(WLEF!T307))</f>
        <v>240.36417603830614</v>
      </c>
      <c r="U328" s="38">
        <f>IF('2015 Hourly Load - RC2016'!U308="",0,$P$19+$Q$19*(WLEF!U307))</f>
        <v>238.2284093863878</v>
      </c>
      <c r="V328" s="38">
        <f>IF('2015 Hourly Load - RC2016'!V308="",0,$P$19+$Q$19*(WLEF!V307))</f>
        <v>224.25151841770287</v>
      </c>
      <c r="W328" s="38">
        <f>IF('2015 Hourly Load - RC2016'!W308="",0,$P$19+$Q$19*(WLEF!W307))</f>
        <v>208.09734036740971</v>
      </c>
      <c r="X328" s="38">
        <f>IF('2015 Hourly Load - RC2016'!X308="",0,$P$19+$Q$19*(WLEF!X307))</f>
        <v>191.68653143890867</v>
      </c>
      <c r="Y328" s="38">
        <f>IF('2015 Hourly Load - RC2016'!Y308="",0,$P$19+$Q$19*(WLEF!Y307))</f>
        <v>172.44263758675859</v>
      </c>
      <c r="Z328" s="25">
        <f t="shared" si="4"/>
        <v>4738.8646746332306</v>
      </c>
    </row>
    <row r="329" spans="1:26" x14ac:dyDescent="0.25">
      <c r="A329" s="37">
        <v>42303</v>
      </c>
      <c r="B329" s="38">
        <f>IF('2015 Hourly Load - RC2016'!B309="",0,$P$19+$Q$19*(WLEF!B308))</f>
        <v>156.69141168329762</v>
      </c>
      <c r="C329" s="38">
        <f>IF('2015 Hourly Load - RC2016'!C309="",0,$P$19+$Q$19*(WLEF!C308))</f>
        <v>145.98438707184079</v>
      </c>
      <c r="D329" s="38">
        <f>IF('2015 Hourly Load - RC2016'!D309="",0,$P$19+$Q$19*(WLEF!D308))</f>
        <v>139.84390267790957</v>
      </c>
      <c r="E329" s="38">
        <f>IF('2015 Hourly Load - RC2016'!E309="",0,$P$19+$Q$19*(WLEF!E308))</f>
        <v>135.73010993508237</v>
      </c>
      <c r="F329" s="38">
        <f>IF('2015 Hourly Load - RC2016'!F309="",0,$P$19+$Q$19*(WLEF!F308))</f>
        <v>134.0795923369453</v>
      </c>
      <c r="G329" s="38">
        <f>IF('2015 Hourly Load - RC2016'!G309="",0,$P$19+$Q$19*(WLEF!G308))</f>
        <v>134.41028212799225</v>
      </c>
      <c r="H329" s="38">
        <f>IF('2015 Hourly Load - RC2016'!H309="",0,$P$19+$Q$19*(WLEF!H308))</f>
        <v>137.74751014872464</v>
      </c>
      <c r="I329" s="38">
        <f>IF('2015 Hourly Load - RC2016'!I309="",0,$P$19+$Q$19*(WLEF!I308))</f>
        <v>143.07546177541673</v>
      </c>
      <c r="J329" s="38">
        <f>IF('2015 Hourly Load - RC2016'!J309="",0,$P$19+$Q$19*(WLEF!J308))</f>
        <v>155.71378941344958</v>
      </c>
      <c r="K329" s="38">
        <f>IF('2015 Hourly Load - RC2016'!K309="",0,$P$19+$Q$19*(WLEF!K308))</f>
        <v>176.79415961593253</v>
      </c>
      <c r="L329" s="38">
        <f>IF('2015 Hourly Load - RC2016'!L309="",0,$P$19+$Q$19*(WLEF!L308))</f>
        <v>197.062366091841</v>
      </c>
      <c r="M329" s="38">
        <f>IF('2015 Hourly Load - RC2016'!M309="",0,$P$19+$Q$19*(WLEF!M308))</f>
        <v>213.3528576989159</v>
      </c>
      <c r="N329" s="38">
        <f>IF('2015 Hourly Load - RC2016'!N309="",0,$P$19+$Q$19*(WLEF!N308))</f>
        <v>227.96623394067689</v>
      </c>
      <c r="O329" s="38">
        <f>IF('2015 Hourly Load - RC2016'!O309="",0,$P$19+$Q$19*(WLEF!O308))</f>
        <v>242.93230905548808</v>
      </c>
      <c r="P329" s="38">
        <f>IF('2015 Hourly Load - RC2016'!P309="",0,$P$19+$Q$19*(WLEF!P308))</f>
        <v>255.43127351888302</v>
      </c>
      <c r="Q329" s="38">
        <f>IF('2015 Hourly Load - RC2016'!Q309="",0,$P$19+$Q$19*(WLEF!Q308))</f>
        <v>265.26109769644853</v>
      </c>
      <c r="R329" s="38">
        <f>IF('2015 Hourly Load - RC2016'!R309="",0,$P$19+$Q$19*(WLEF!R308))</f>
        <v>269.72528616308699</v>
      </c>
      <c r="S329" s="38">
        <f>IF('2015 Hourly Load - RC2016'!S309="",0,$P$19+$Q$19*(WLEF!S308))</f>
        <v>263.30796423710001</v>
      </c>
      <c r="T329" s="38">
        <f>IF('2015 Hourly Load - RC2016'!T309="",0,$P$19+$Q$19*(WLEF!T308))</f>
        <v>248.91035265230806</v>
      </c>
      <c r="U329" s="38">
        <f>IF('2015 Hourly Load - RC2016'!U309="",0,$P$19+$Q$19*(WLEF!U308))</f>
        <v>253.26770552398369</v>
      </c>
      <c r="V329" s="38">
        <f>IF('2015 Hourly Load - RC2016'!V309="",0,$P$19+$Q$19*(WLEF!V308))</f>
        <v>238.20552299407711</v>
      </c>
      <c r="W329" s="38">
        <f>IF('2015 Hourly Load - RC2016'!W309="",0,$P$19+$Q$19*(WLEF!W308))</f>
        <v>215.16377043466173</v>
      </c>
      <c r="X329" s="38">
        <f>IF('2015 Hourly Load - RC2016'!X309="",0,$P$19+$Q$19*(WLEF!X308))</f>
        <v>190.63444263403281</v>
      </c>
      <c r="Y329" s="38">
        <f>IF('2015 Hourly Load - RC2016'!Y309="",0,$P$19+$Q$19*(WLEF!Y308))</f>
        <v>166.6537650733745</v>
      </c>
      <c r="Z329" s="25">
        <f t="shared" si="4"/>
        <v>4707.9455545014707</v>
      </c>
    </row>
    <row r="330" spans="1:26" x14ac:dyDescent="0.25">
      <c r="A330" s="37">
        <v>42304</v>
      </c>
      <c r="B330" s="38">
        <f>IF('2015 Hourly Load - RC2016'!B310="",0,$P$19+$Q$19*(WLEF!B309))</f>
        <v>149.14094033171239</v>
      </c>
      <c r="C330" s="38">
        <f>IF('2015 Hourly Load - RC2016'!C310="",0,$P$19+$Q$19*(WLEF!C309))</f>
        <v>139.01174952824206</v>
      </c>
      <c r="D330" s="38">
        <f>IF('2015 Hourly Load - RC2016'!D310="",0,$P$19+$Q$19*(WLEF!D309))</f>
        <v>133.50012468528882</v>
      </c>
      <c r="E330" s="38">
        <f>IF('2015 Hourly Load - RC2016'!E310="",0,$P$19+$Q$19*(WLEF!E309))</f>
        <v>131.09925934936621</v>
      </c>
      <c r="F330" s="38">
        <f>IF('2015 Hourly Load - RC2016'!F310="",0,$P$19+$Q$19*(WLEF!F309))</f>
        <v>131.93626454504528</v>
      </c>
      <c r="G330" s="38">
        <f>IF('2015 Hourly Load - RC2016'!G310="",0,$P$19+$Q$19*(WLEF!G309))</f>
        <v>140.34609321438529</v>
      </c>
      <c r="H330" s="38">
        <f>IF('2015 Hourly Load - RC2016'!H310="",0,$P$19+$Q$19*(WLEF!H309))</f>
        <v>158.82636560702488</v>
      </c>
      <c r="I330" s="38">
        <f>IF('2015 Hourly Load - RC2016'!I310="",0,$P$19+$Q$19*(WLEF!I309))</f>
        <v>170.34826723267025</v>
      </c>
      <c r="J330" s="38">
        <f>IF('2015 Hourly Load - RC2016'!J310="",0,$P$19+$Q$19*(WLEF!J309))</f>
        <v>176.63380557603421</v>
      </c>
      <c r="K330" s="38">
        <f>IF('2015 Hourly Load - RC2016'!K310="",0,$P$19+$Q$19*(WLEF!K309))</f>
        <v>193.49639408621772</v>
      </c>
      <c r="L330" s="38">
        <f>IF('2015 Hourly Load - RC2016'!L310="",0,$P$19+$Q$19*(WLEF!L309))</f>
        <v>211.74198597163803</v>
      </c>
      <c r="M330" s="38">
        <f>IF('2015 Hourly Load - RC2016'!M310="",0,$P$19+$Q$19*(WLEF!M309))</f>
        <v>229.25214942687063</v>
      </c>
      <c r="N330" s="38">
        <f>IF('2015 Hourly Load - RC2016'!N310="",0,$P$19+$Q$19*(WLEF!N309))</f>
        <v>244.51578873943123</v>
      </c>
      <c r="O330" s="38">
        <f>IF('2015 Hourly Load - RC2016'!O310="",0,$P$19+$Q$19*(WLEF!O309))</f>
        <v>261.41435200458932</v>
      </c>
      <c r="P330" s="38">
        <f>IF('2015 Hourly Load - RC2016'!P310="",0,$P$19+$Q$19*(WLEF!P309))</f>
        <v>276.58620083910239</v>
      </c>
      <c r="Q330" s="38">
        <f>IF('2015 Hourly Load - RC2016'!Q310="",0,$P$19+$Q$19*(WLEF!Q309))</f>
        <v>290.9422316057321</v>
      </c>
      <c r="R330" s="38">
        <f>IF('2015 Hourly Load - RC2016'!R310="",0,$P$19+$Q$19*(WLEF!R309))</f>
        <v>298.55438726568724</v>
      </c>
      <c r="S330" s="38">
        <f>IF('2015 Hourly Load - RC2016'!S310="",0,$P$19+$Q$19*(WLEF!S309))</f>
        <v>292.82584954606068</v>
      </c>
      <c r="T330" s="38">
        <f>IF('2015 Hourly Load - RC2016'!T310="",0,$P$19+$Q$19*(WLEF!T309))</f>
        <v>281.23720104510926</v>
      </c>
      <c r="U330" s="38">
        <f>IF('2015 Hourly Load - RC2016'!U310="",0,$P$19+$Q$19*(WLEF!U309))</f>
        <v>286.10009601347878</v>
      </c>
      <c r="V330" s="38">
        <f>IF('2015 Hourly Load - RC2016'!V310="",0,$P$19+$Q$19*(WLEF!V309))</f>
        <v>266.32859562653169</v>
      </c>
      <c r="W330" s="38">
        <f>IF('2015 Hourly Load - RC2016'!W310="",0,$P$19+$Q$19*(WLEF!W309))</f>
        <v>237.7938547777286</v>
      </c>
      <c r="X330" s="38">
        <f>IF('2015 Hourly Load - RC2016'!X310="",0,$P$19+$Q$19*(WLEF!X309))</f>
        <v>208.42652464029058</v>
      </c>
      <c r="Y330" s="38">
        <f>IF('2015 Hourly Load - RC2016'!Y310="",0,$P$19+$Q$19*(WLEF!Y309))</f>
        <v>180.19298136232618</v>
      </c>
      <c r="Z330" s="25">
        <f t="shared" si="4"/>
        <v>5090.2514630205633</v>
      </c>
    </row>
    <row r="331" spans="1:26" x14ac:dyDescent="0.25">
      <c r="A331" s="37">
        <v>42305</v>
      </c>
      <c r="B331" s="38">
        <f>IF('2015 Hourly Load - RC2016'!B311="",0,$P$19+$Q$19*(WLEF!B310))</f>
        <v>160.5041049865537</v>
      </c>
      <c r="C331" s="38">
        <f>IF('2015 Hourly Load - RC2016'!C311="",0,$P$19+$Q$19*(WLEF!C310))</f>
        <v>148.84131286115601</v>
      </c>
      <c r="D331" s="38">
        <f>IF('2015 Hourly Load - RC2016'!D311="",0,$P$19+$Q$19*(WLEF!D310))</f>
        <v>141.92236654062211</v>
      </c>
      <c r="E331" s="38">
        <f>IF('2015 Hourly Load - RC2016'!E311="",0,$P$19+$Q$19*(WLEF!E310))</f>
        <v>138.54287665395535</v>
      </c>
      <c r="F331" s="38">
        <f>IF('2015 Hourly Load - RC2016'!F311="",0,$P$19+$Q$19*(WLEF!F310))</f>
        <v>138.72192260351892</v>
      </c>
      <c r="G331" s="38">
        <f>IF('2015 Hourly Load - RC2016'!G311="",0,$P$19+$Q$19*(WLEF!G310))</f>
        <v>147.70884783824494</v>
      </c>
      <c r="H331" s="38">
        <f>IF('2015 Hourly Load - RC2016'!H311="",0,$P$19+$Q$19*(WLEF!H310))</f>
        <v>167.83690944428946</v>
      </c>
      <c r="I331" s="38">
        <f>IF('2015 Hourly Load - RC2016'!I311="",0,$P$19+$Q$19*(WLEF!I310))</f>
        <v>178.81905638744018</v>
      </c>
      <c r="J331" s="38">
        <f>IF('2015 Hourly Load - RC2016'!J311="",0,$P$19+$Q$19*(WLEF!J310))</f>
        <v>185.99084085462368</v>
      </c>
      <c r="K331" s="38">
        <f>IF('2015 Hourly Load - RC2016'!K311="",0,$P$19+$Q$19*(WLEF!K310))</f>
        <v>206.45786044006121</v>
      </c>
      <c r="L331" s="38">
        <f>IF('2015 Hourly Load - RC2016'!L311="",0,$P$19+$Q$19*(WLEF!L310))</f>
        <v>226.90629547311778</v>
      </c>
      <c r="M331" s="38">
        <f>IF('2015 Hourly Load - RC2016'!M311="",0,$P$19+$Q$19*(WLEF!M310))</f>
        <v>247.80031775324949</v>
      </c>
      <c r="N331" s="38">
        <f>IF('2015 Hourly Load - RC2016'!N311="",0,$P$19+$Q$19*(WLEF!N310))</f>
        <v>265.90619084302779</v>
      </c>
      <c r="O331" s="38">
        <f>IF('2015 Hourly Load - RC2016'!O311="",0,$P$19+$Q$19*(WLEF!O310))</f>
        <v>289.33066541102158</v>
      </c>
      <c r="P331" s="38">
        <f>IF('2015 Hourly Load - RC2016'!P311="",0,$P$19+$Q$19*(WLEF!P310))</f>
        <v>307.01644860873785</v>
      </c>
      <c r="Q331" s="38">
        <f>IF('2015 Hourly Load - RC2016'!Q311="",0,$P$19+$Q$19*(WLEF!Q310))</f>
        <v>320.11264499942013</v>
      </c>
      <c r="R331" s="38">
        <f>IF('2015 Hourly Load - RC2016'!R311="",0,$P$19+$Q$19*(WLEF!R310))</f>
        <v>326.51325693185692</v>
      </c>
      <c r="S331" s="38">
        <f>IF('2015 Hourly Load - RC2016'!S311="",0,$P$19+$Q$19*(WLEF!S310))</f>
        <v>319.01184114935097</v>
      </c>
      <c r="T331" s="38">
        <f>IF('2015 Hourly Load - RC2016'!T311="",0,$P$19+$Q$19*(WLEF!T310))</f>
        <v>303.56853858284228</v>
      </c>
      <c r="U331" s="38">
        <f>IF('2015 Hourly Load - RC2016'!U311="",0,$P$19+$Q$19*(WLEF!U310))</f>
        <v>307.70372394201712</v>
      </c>
      <c r="V331" s="38">
        <f>IF('2015 Hourly Load - RC2016'!V311="",0,$P$19+$Q$19*(WLEF!V310))</f>
        <v>286.15242262481308</v>
      </c>
      <c r="W331" s="38">
        <f>IF('2015 Hourly Load - RC2016'!W311="",0,$P$19+$Q$19*(WLEF!W310))</f>
        <v>258.75078842644024</v>
      </c>
      <c r="X331" s="38">
        <f>IF('2015 Hourly Load - RC2016'!X311="",0,$P$19+$Q$19*(WLEF!X310))</f>
        <v>226.79610747920793</v>
      </c>
      <c r="Y331" s="38">
        <f>IF('2015 Hourly Load - RC2016'!Y311="",0,$P$19+$Q$19*(WLEF!Y310))</f>
        <v>197.08200660376019</v>
      </c>
      <c r="Z331" s="25">
        <f t="shared" si="4"/>
        <v>5497.9973474393291</v>
      </c>
    </row>
    <row r="332" spans="1:26" x14ac:dyDescent="0.25">
      <c r="A332" s="37">
        <v>42306</v>
      </c>
      <c r="B332" s="38">
        <f>IF('2015 Hourly Load - RC2016'!B312="",0,$P$19+$Q$19*(WLEF!B311))</f>
        <v>175.58596073880193</v>
      </c>
      <c r="C332" s="38">
        <f>IF('2015 Hourly Load - RC2016'!C312="",0,$P$19+$Q$19*(WLEF!C311))</f>
        <v>161.87244738265792</v>
      </c>
      <c r="D332" s="38">
        <f>IF('2015 Hourly Load - RC2016'!D312="",0,$P$19+$Q$19*(WLEF!D311))</f>
        <v>153.31340131420467</v>
      </c>
      <c r="E332" s="38">
        <f>IF('2015 Hourly Load - RC2016'!E312="",0,$P$19+$Q$19*(WLEF!E311))</f>
        <v>148.78146788500794</v>
      </c>
      <c r="F332" s="38">
        <f>IF('2015 Hourly Load - RC2016'!F312="",0,$P$19+$Q$19*(WLEF!F311))</f>
        <v>148.76651083461482</v>
      </c>
      <c r="G332" s="38">
        <f>IF('2015 Hourly Load - RC2016'!G312="",0,$P$19+$Q$19*(WLEF!G311))</f>
        <v>157.32555774179684</v>
      </c>
      <c r="H332" s="38">
        <f>IF('2015 Hourly Load - RC2016'!H312="",0,$P$19+$Q$19*(WLEF!H311))</f>
        <v>179.55904917966672</v>
      </c>
      <c r="I332" s="38">
        <f>IF('2015 Hourly Load - RC2016'!I312="",0,$P$19+$Q$19*(WLEF!I311))</f>
        <v>189.77741698229565</v>
      </c>
      <c r="J332" s="38">
        <f>IF('2015 Hourly Load - RC2016'!J312="",0,$P$19+$Q$19*(WLEF!J311))</f>
        <v>196.72873404022215</v>
      </c>
      <c r="K332" s="38">
        <f>IF('2015 Hourly Load - RC2016'!K312="",0,$P$19+$Q$19*(WLEF!K311))</f>
        <v>222.31450700302759</v>
      </c>
      <c r="L332" s="38">
        <f>IF('2015 Hourly Load - RC2016'!L312="",0,$P$19+$Q$19*(WLEF!L311))</f>
        <v>245.09990043236098</v>
      </c>
      <c r="M332" s="38">
        <f>IF('2015 Hourly Load - RC2016'!M312="",0,$P$19+$Q$19*(WLEF!M311))</f>
        <v>267.69852070385008</v>
      </c>
      <c r="N332" s="38">
        <f>IF('2015 Hourly Load - RC2016'!N312="",0,$P$19+$Q$19*(WLEF!N311))</f>
        <v>290.20172131784625</v>
      </c>
      <c r="O332" s="38">
        <f>IF('2015 Hourly Load - RC2016'!O312="",0,$P$19+$Q$19*(WLEF!O311))</f>
        <v>309.96534604151776</v>
      </c>
      <c r="P332" s="38">
        <f>IF('2015 Hourly Load - RC2016'!P312="",0,$P$19+$Q$19*(WLEF!P311))</f>
        <v>326.16974717135673</v>
      </c>
      <c r="Q332" s="38">
        <f>IF('2015 Hourly Load - RC2016'!Q312="",0,$P$19+$Q$19*(WLEF!Q311))</f>
        <v>340.51060701175362</v>
      </c>
      <c r="R332" s="38">
        <f>IF('2015 Hourly Load - RC2016'!R312="",0,$P$19+$Q$19*(WLEF!R311))</f>
        <v>343.3746066396273</v>
      </c>
      <c r="S332" s="38">
        <f>IF('2015 Hourly Load - RC2016'!S312="",0,$P$19+$Q$19*(WLEF!S311))</f>
        <v>330.16354130969552</v>
      </c>
      <c r="T332" s="38">
        <f>IF('2015 Hourly Load - RC2016'!T312="",0,$P$19+$Q$19*(WLEF!T311))</f>
        <v>309.99299641331771</v>
      </c>
      <c r="U332" s="38">
        <f>IF('2015 Hourly Load - RC2016'!U312="",0,$P$19+$Q$19*(WLEF!U311))</f>
        <v>310.04830218929044</v>
      </c>
      <c r="V332" s="38">
        <f>IF('2015 Hourly Load - RC2016'!V312="",0,$P$19+$Q$19*(WLEF!V311))</f>
        <v>289.67359057755976</v>
      </c>
      <c r="W332" s="38">
        <f>IF('2015 Hourly Load - RC2016'!W312="",0,$P$19+$Q$19*(WLEF!W311))</f>
        <v>261.48794290676733</v>
      </c>
      <c r="X332" s="38">
        <f>IF('2015 Hourly Load - RC2016'!X312="",0,$P$19+$Q$19*(WLEF!X311))</f>
        <v>229.2743698685274</v>
      </c>
      <c r="Y332" s="38">
        <f>IF('2015 Hourly Load - RC2016'!Y312="",0,$P$19+$Q$19*(WLEF!Y311))</f>
        <v>198.30299441737895</v>
      </c>
      <c r="Z332" s="25">
        <f t="shared" si="4"/>
        <v>5785.9892401031466</v>
      </c>
    </row>
    <row r="333" spans="1:26" x14ac:dyDescent="0.25">
      <c r="A333" s="37">
        <v>42307</v>
      </c>
      <c r="B333" s="38">
        <f>IF('2015 Hourly Load - RC2016'!B313="",0,$P$19+$Q$19*(WLEF!B312))</f>
        <v>173.50778875370605</v>
      </c>
      <c r="C333" s="38">
        <f>IF('2015 Hourly Load - RC2016'!C313="",0,$P$19+$Q$19*(WLEF!C312))</f>
        <v>159.72750923149391</v>
      </c>
      <c r="D333" s="38">
        <f>IF('2015 Hourly Load - RC2016'!D313="",0,$P$19+$Q$19*(WLEF!D312))</f>
        <v>151.08965872274541</v>
      </c>
      <c r="E333" s="38">
        <f>IF('2015 Hourly Load - RC2016'!E313="",0,$P$19+$Q$19*(WLEF!E312))</f>
        <v>146.43905942909694</v>
      </c>
      <c r="F333" s="38">
        <f>IF('2015 Hourly Load - RC2016'!F313="",0,$P$19+$Q$19*(WLEF!F312))</f>
        <v>145.89657216822627</v>
      </c>
      <c r="G333" s="38">
        <f>IF('2015 Hourly Load - RC2016'!G313="",0,$P$19+$Q$19*(WLEF!G312))</f>
        <v>154.18166677036717</v>
      </c>
      <c r="H333" s="38">
        <f>IF('2015 Hourly Load - RC2016'!H313="",0,$P$19+$Q$19*(WLEF!H312))</f>
        <v>174.77304802742401</v>
      </c>
      <c r="I333" s="38">
        <f>IF('2015 Hourly Load - RC2016'!I313="",0,$P$19+$Q$19*(WLEF!I312))</f>
        <v>185.7296238074286</v>
      </c>
      <c r="J333" s="38">
        <f>IF('2015 Hourly Load - RC2016'!J313="",0,$P$19+$Q$19*(WLEF!J312))</f>
        <v>192.45487410274055</v>
      </c>
      <c r="K333" s="38">
        <f>IF('2015 Hourly Load - RC2016'!K313="",0,$P$19+$Q$19*(WLEF!K312))</f>
        <v>214.9314501102387</v>
      </c>
      <c r="L333" s="38">
        <f>IF('2015 Hourly Load - RC2016'!L313="",0,$P$19+$Q$19*(WLEF!L312))</f>
        <v>240.80230027666727</v>
      </c>
      <c r="M333" s="38">
        <f>IF('2015 Hourly Load - RC2016'!M313="",0,$P$19+$Q$19*(WLEF!M312))</f>
        <v>263.50527350592057</v>
      </c>
      <c r="N333" s="38">
        <f>IF('2015 Hourly Load - RC2016'!N313="",0,$P$19+$Q$19*(WLEF!N312))</f>
        <v>283.8043678467327</v>
      </c>
      <c r="O333" s="38">
        <f>IF('2015 Hourly Load - RC2016'!O313="",0,$P$19+$Q$19*(WLEF!O312))</f>
        <v>300.93233769252049</v>
      </c>
      <c r="P333" s="38">
        <f>IF('2015 Hourly Load - RC2016'!P313="",0,$P$19+$Q$19*(WLEF!P312))</f>
        <v>311.12810594808275</v>
      </c>
      <c r="Q333" s="38">
        <f>IF('2015 Hourly Load - RC2016'!Q313="",0,$P$19+$Q$19*(WLEF!Q312))</f>
        <v>319.12462668630269</v>
      </c>
      <c r="R333" s="38">
        <f>IF('2015 Hourly Load - RC2016'!R313="",0,$P$19+$Q$19*(WLEF!R312))</f>
        <v>324.68399616524698</v>
      </c>
      <c r="S333" s="38">
        <f>IF('2015 Hourly Load - RC2016'!S313="",0,$P$19+$Q$19*(WLEF!S312))</f>
        <v>314.07584845132806</v>
      </c>
      <c r="T333" s="38">
        <f>IF('2015 Hourly Load - RC2016'!T313="",0,$P$19+$Q$19*(WLEF!T312))</f>
        <v>300.01204421247058</v>
      </c>
      <c r="U333" s="38">
        <f>IF('2015 Hourly Load - RC2016'!U313="",0,$P$19+$Q$19*(WLEF!U312))</f>
        <v>302.86037974158688</v>
      </c>
      <c r="V333" s="38">
        <f>IF('2015 Hourly Load - RC2016'!V313="",0,$P$19+$Q$19*(WLEF!V312))</f>
        <v>283.15454175362919</v>
      </c>
      <c r="W333" s="38">
        <f>IF('2015 Hourly Load - RC2016'!W313="",0,$P$19+$Q$19*(WLEF!W312))</f>
        <v>258.48309555430916</v>
      </c>
      <c r="X333" s="38">
        <f>IF('2015 Hourly Load - RC2016'!X313="",0,$P$19+$Q$19*(WLEF!X312))</f>
        <v>228.58631619493724</v>
      </c>
      <c r="Y333" s="38">
        <f>IF('2015 Hourly Load - RC2016'!Y313="",0,$P$19+$Q$19*(WLEF!Y312))</f>
        <v>199.41136443980261</v>
      </c>
      <c r="Z333" s="25">
        <f t="shared" si="4"/>
        <v>5629.2958495930052</v>
      </c>
    </row>
    <row r="334" spans="1:26" x14ac:dyDescent="0.25">
      <c r="A334" s="37">
        <v>42308</v>
      </c>
      <c r="B334" s="38">
        <f>IF('2015 Hourly Load - RC2016'!B314="",0,$P$19+$Q$19*(WLEF!B313))</f>
        <v>175.62138528769466</v>
      </c>
      <c r="C334" s="38">
        <f>IF('2015 Hourly Load - RC2016'!C314="",0,$P$19+$Q$19*(WLEF!C313))</f>
        <v>161.33347271793178</v>
      </c>
      <c r="D334" s="38">
        <f>IF('2015 Hourly Load - RC2016'!D314="",0,$P$19+$Q$19*(WLEF!D313))</f>
        <v>152.0515036654503</v>
      </c>
      <c r="E334" s="38">
        <f>IF('2015 Hourly Load - RC2016'!E314="",0,$P$19+$Q$19*(WLEF!E313))</f>
        <v>147.53092326906466</v>
      </c>
      <c r="F334" s="38">
        <f>IF('2015 Hourly Load - RC2016'!F314="",0,$P$19+$Q$19*(WLEF!F313))</f>
        <v>146.58607181023882</v>
      </c>
      <c r="G334" s="38">
        <f>IF('2015 Hourly Load - RC2016'!G314="",0,$P$19+$Q$19*(WLEF!G313))</f>
        <v>154.78945913176545</v>
      </c>
      <c r="H334" s="38">
        <f>IF('2015 Hourly Load - RC2016'!H314="",0,$P$19+$Q$19*(WLEF!H313))</f>
        <v>175.53283649639471</v>
      </c>
      <c r="I334" s="38">
        <f>IF('2015 Hourly Load - RC2016'!I314="",0,$P$19+$Q$19*(WLEF!I313))</f>
        <v>187.03899686023453</v>
      </c>
      <c r="J334" s="38">
        <f>IF('2015 Hourly Load - RC2016'!J314="",0,$P$19+$Q$19*(WLEF!J313))</f>
        <v>194.56222965585243</v>
      </c>
      <c r="K334" s="38">
        <f>IF('2015 Hourly Load - RC2016'!K314="",0,$P$19+$Q$19*(WLEF!K313))</f>
        <v>216.51947822037386</v>
      </c>
      <c r="L334" s="38">
        <f>IF('2015 Hourly Load - RC2016'!L314="",0,$P$19+$Q$19*(WLEF!L313))</f>
        <v>238.25129745615607</v>
      </c>
      <c r="M334" s="38">
        <f>IF('2015 Hourly Load - RC2016'!M314="",0,$P$19+$Q$19*(WLEF!M313))</f>
        <v>259.14052220764722</v>
      </c>
      <c r="N334" s="38">
        <f>IF('2015 Hourly Load - RC2016'!N314="",0,$P$19+$Q$19*(WLEF!N313))</f>
        <v>275.28562185758966</v>
      </c>
      <c r="O334" s="38">
        <f>IF('2015 Hourly Load - RC2016'!O314="",0,$P$19+$Q$19*(WLEF!O313))</f>
        <v>286.88569971567154</v>
      </c>
      <c r="P334" s="38">
        <f>IF('2015 Hourly Load - RC2016'!P314="",0,$P$19+$Q$19*(WLEF!P313))</f>
        <v>295.68051580003362</v>
      </c>
      <c r="Q334" s="38">
        <f>IF('2015 Hourly Load - RC2016'!Q314="",0,$P$19+$Q$19*(WLEF!Q313))</f>
        <v>302.39796591766066</v>
      </c>
      <c r="R334" s="38">
        <f>IF('2015 Hourly Load - RC2016'!R314="",0,$P$19+$Q$19*(WLEF!R313))</f>
        <v>303.86848560906515</v>
      </c>
      <c r="S334" s="38">
        <f>IF('2015 Hourly Load - RC2016'!S314="",0,$P$19+$Q$19*(WLEF!S313))</f>
        <v>289.96397945056776</v>
      </c>
      <c r="T334" s="38">
        <f>IF('2015 Hourly Load - RC2016'!T314="",0,$P$19+$Q$19*(WLEF!T313))</f>
        <v>265.85652803430924</v>
      </c>
      <c r="U334" s="38">
        <f>IF('2015 Hourly Load - RC2016'!U314="",0,$P$19+$Q$19*(WLEF!U313))</f>
        <v>253.26770552398369</v>
      </c>
      <c r="V334" s="38">
        <f>IF('2015 Hourly Load - RC2016'!V314="",0,$P$19+$Q$19*(WLEF!V313))</f>
        <v>230.63298888184647</v>
      </c>
      <c r="W334" s="38">
        <f>IF('2015 Hourly Load - RC2016'!W314="",0,$P$19+$Q$19*(WLEF!W313))</f>
        <v>212.30570481292989</v>
      </c>
      <c r="X334" s="38">
        <f>IF('2015 Hourly Load - RC2016'!X314="",0,$P$19+$Q$19*(WLEF!X313))</f>
        <v>191.91675242518704</v>
      </c>
      <c r="Y334" s="38">
        <f>IF('2015 Hourly Load - RC2016'!Y314="",0,$P$19+$Q$19*(WLEF!Y313))</f>
        <v>171.14158052983936</v>
      </c>
      <c r="Z334" s="25">
        <f t="shared" si="4"/>
        <v>5288.1617053374903</v>
      </c>
    </row>
    <row r="335" spans="1:26" x14ac:dyDescent="0.25">
      <c r="A335" s="37">
        <v>42309</v>
      </c>
      <c r="B335" s="38">
        <f>IF('2015 Hourly Load - RC2016'!B315="",0,$P$19+$Q$19*(WLEF!B314))</f>
        <v>152.52723650245582</v>
      </c>
      <c r="C335" s="38">
        <f>IF('2015 Hourly Load - RC2016'!C315="",0,$P$19+$Q$19*(WLEF!C314))</f>
        <v>141.06125124733745</v>
      </c>
      <c r="D335" s="38">
        <f>IF('2015 Hourly Load - RC2016'!D315="",0,$P$19+$Q$19*(WLEF!D314))</f>
        <v>134.91493852709095</v>
      </c>
      <c r="E335" s="38">
        <f>IF('2015 Hourly Load - RC2016'!E315="",0,$P$19+$Q$19*(WLEF!E314))</f>
        <v>131.63928326380028</v>
      </c>
      <c r="F335" s="38">
        <f>IF('2015 Hourly Load - RC2016'!F315="",0,$P$19+$Q$19*(WLEF!F314))</f>
        <v>130.46023188934799</v>
      </c>
      <c r="G335" s="38">
        <f>IF('2015 Hourly Load - RC2016'!G315="",0,$P$19+$Q$19*(WLEF!G314))</f>
        <v>131.79411930703304</v>
      </c>
      <c r="H335" s="38">
        <f>IF('2015 Hourly Load - RC2016'!H315="",0,$P$19+$Q$19*(WLEF!H314))</f>
        <v>137.61094832822306</v>
      </c>
      <c r="I335" s="38">
        <f>IF('2015 Hourly Load - RC2016'!I315="",0,$P$19+$Q$19*(WLEF!I314))</f>
        <v>143.86470136688521</v>
      </c>
      <c r="J335" s="38">
        <f>IF('2015 Hourly Load - RC2016'!J315="",0,$P$19+$Q$19*(WLEF!J314))</f>
        <v>157.42091113971594</v>
      </c>
      <c r="K335" s="38">
        <f>IF('2015 Hourly Load - RC2016'!K315="",0,$P$19+$Q$19*(WLEF!K314))</f>
        <v>175.58596073880193</v>
      </c>
      <c r="L335" s="38">
        <f>IF('2015 Hourly Load - RC2016'!L315="",0,$P$19+$Q$19*(WLEF!L314))</f>
        <v>189.96757357205195</v>
      </c>
      <c r="M335" s="38">
        <f>IF('2015 Hourly Load - RC2016'!M315="",0,$P$19+$Q$19*(WLEF!M314))</f>
        <v>196.88567697015864</v>
      </c>
      <c r="N335" s="38">
        <f>IF('2015 Hourly Load - RC2016'!N315="",0,$P$19+$Q$19*(WLEF!N314))</f>
        <v>199.57013244357159</v>
      </c>
      <c r="O335" s="38">
        <f>IF('2015 Hourly Load - RC2016'!O315="",0,$P$19+$Q$19*(WLEF!O314))</f>
        <v>199.49073502202657</v>
      </c>
      <c r="P335" s="38">
        <f>IF('2015 Hourly Load - RC2016'!P315="",0,$P$19+$Q$19*(WLEF!P314))</f>
        <v>200.3058309444275</v>
      </c>
      <c r="Q335" s="38">
        <f>IF('2015 Hourly Load - RC2016'!Q315="",0,$P$19+$Q$19*(WLEF!Q314))</f>
        <v>200.84414133595726</v>
      </c>
      <c r="R335" s="38">
        <f>IF('2015 Hourly Load - RC2016'!R315="",0,$P$19+$Q$19*(WLEF!R314))</f>
        <v>199.13377876167209</v>
      </c>
      <c r="S335" s="38">
        <f>IF('2015 Hourly Load - RC2016'!S315="",0,$P$19+$Q$19*(WLEF!S314))</f>
        <v>192.8786065939085</v>
      </c>
      <c r="T335" s="38">
        <f>IF('2015 Hourly Load - RC2016'!T315="",0,$P$19+$Q$19*(WLEF!T314))</f>
        <v>188.60219021109532</v>
      </c>
      <c r="U335" s="38">
        <f>IF('2015 Hourly Load - RC2016'!U315="",0,$P$19+$Q$19*(WLEF!U314))</f>
        <v>194.7565631149497</v>
      </c>
      <c r="V335" s="38">
        <f>IF('2015 Hourly Load - RC2016'!V315="",0,$P$19+$Q$19*(WLEF!V314))</f>
        <v>185.13379087975181</v>
      </c>
      <c r="W335" s="38">
        <f>IF('2015 Hourly Load - RC2016'!W315="",0,$P$19+$Q$19*(WLEF!W314))</f>
        <v>173.63041845038777</v>
      </c>
      <c r="X335" s="38">
        <f>IF('2015 Hourly Load - RC2016'!X315="",0,$P$19+$Q$19*(WLEF!X314))</f>
        <v>160.6176814447482</v>
      </c>
      <c r="Y335" s="38">
        <f>IF('2015 Hourly Load - RC2016'!Y315="",0,$P$19+$Q$19*(WLEF!Y314))</f>
        <v>148.08029984816164</v>
      </c>
      <c r="Z335" s="25">
        <f t="shared" si="4"/>
        <v>4066.7770019035597</v>
      </c>
    </row>
    <row r="336" spans="1:26" x14ac:dyDescent="0.25">
      <c r="A336" s="37">
        <v>42310</v>
      </c>
      <c r="B336" s="38">
        <f>IF('2015 Hourly Load - RC2016'!B316="",0,$P$19+$Q$19*(WLEF!B315))</f>
        <v>291.44546971445811</v>
      </c>
      <c r="C336" s="38">
        <f>IF('2015 Hourly Load - RC2016'!C316="",0,$P$19+$Q$19*(WLEF!C315))</f>
        <v>128.1820205732418</v>
      </c>
      <c r="D336" s="38">
        <f>IF('2015 Hourly Load - RC2016'!D316="",0,$P$19+$Q$19*(WLEF!D315))</f>
        <v>127.10652452548075</v>
      </c>
      <c r="E336" s="38">
        <f>IF('2015 Hourly Load - RC2016'!E316="",0,$P$19+$Q$19*(WLEF!E315))</f>
        <v>127.0205422442578</v>
      </c>
      <c r="F336" s="38">
        <f>IF('2015 Hourly Load - RC2016'!F316="",0,$P$19+$Q$19*(WLEF!F315))</f>
        <v>128.45599636268886</v>
      </c>
      <c r="G336" s="38">
        <f>IF('2015 Hourly Load - RC2016'!G316="",0,$P$19+$Q$19*(WLEF!G315))</f>
        <v>132.84558074277902</v>
      </c>
      <c r="H336" s="38">
        <f>IF('2015 Hourly Load - RC2016'!H316="",0,$P$19+$Q$19*(WLEF!H315))</f>
        <v>141.01906235080725</v>
      </c>
      <c r="I336" s="38">
        <f>IF('2015 Hourly Load - RC2016'!I316="",0,$P$19+$Q$19*(WLEF!I315))</f>
        <v>157.57996766618641</v>
      </c>
      <c r="J336" s="38">
        <f>IF('2015 Hourly Load - RC2016'!J316="",0,$P$19+$Q$19*(WLEF!J315))</f>
        <v>173.64794368831542</v>
      </c>
      <c r="K336" s="38">
        <f>IF('2015 Hourly Load - RC2016'!K316="",0,$P$19+$Q$19*(WLEF!K315))</f>
        <v>180.53797651150165</v>
      </c>
      <c r="L336" s="38">
        <f>IF('2015 Hourly Load - RC2016'!L316="",0,$P$19+$Q$19*(WLEF!L315))</f>
        <v>181.52179530960092</v>
      </c>
      <c r="M336" s="38">
        <f>IF('2015 Hourly Load - RC2016'!M316="",0,$P$19+$Q$19*(WLEF!M315))</f>
        <v>179.61330570593151</v>
      </c>
      <c r="N336" s="38">
        <f>IF('2015 Hourly Load - RC2016'!N316="",0,$P$19+$Q$19*(WLEF!N315))</f>
        <v>177.86665888575072</v>
      </c>
      <c r="O336" s="38">
        <f>IF('2015 Hourly Load - RC2016'!O316="",0,$P$19+$Q$19*(WLEF!O315))</f>
        <v>175.14372001957227</v>
      </c>
      <c r="P336" s="38">
        <f>IF('2015 Hourly Load - RC2016'!P316="",0,$P$19+$Q$19*(WLEF!P315))</f>
        <v>173.92857562938698</v>
      </c>
      <c r="Q336" s="38">
        <f>IF('2015 Hourly Load - RC2016'!Q316="",0,$P$19+$Q$19*(WLEF!Q315))</f>
        <v>172.63425272586912</v>
      </c>
      <c r="R336" s="38">
        <f>IF('2015 Hourly Load - RC2016'!R316="",0,$P$19+$Q$19*(WLEF!R315))</f>
        <v>173.14039283618547</v>
      </c>
      <c r="S336" s="38">
        <f>IF('2015 Hourly Load - RC2016'!S316="",0,$P$19+$Q$19*(WLEF!S315))</f>
        <v>180.84716968383188</v>
      </c>
      <c r="T336" s="38">
        <f>IF('2015 Hourly Load - RC2016'!T316="",0,$P$19+$Q$19*(WLEF!T315))</f>
        <v>196.92492947721843</v>
      </c>
      <c r="U336" s="38">
        <f>IF('2015 Hourly Load - RC2016'!U316="",0,$P$19+$Q$19*(WLEF!U315))</f>
        <v>192.26253681814757</v>
      </c>
      <c r="V336" s="38">
        <f>IF('2015 Hourly Load - RC2016'!V316="",0,$P$19+$Q$19*(WLEF!V315))</f>
        <v>184.26177546719904</v>
      </c>
      <c r="W336" s="38">
        <f>IF('2015 Hourly Load - RC2016'!W316="",0,$P$19+$Q$19*(WLEF!W315))</f>
        <v>171.29720917177238</v>
      </c>
      <c r="X336" s="38">
        <f>IF('2015 Hourly Load - RC2016'!X316="",0,$P$19+$Q$19*(WLEF!X315))</f>
        <v>156.01269809343864</v>
      </c>
      <c r="Y336" s="38">
        <f>IF('2015 Hourly Load - RC2016'!Y316="",0,$P$19+$Q$19*(WLEF!Y315))</f>
        <v>143.49097388577928</v>
      </c>
      <c r="Z336" s="25">
        <f t="shared" si="4"/>
        <v>4046.7870780894013</v>
      </c>
    </row>
    <row r="337" spans="1:26" x14ac:dyDescent="0.25">
      <c r="A337" s="37">
        <v>42311</v>
      </c>
      <c r="B337" s="38">
        <f>IF('2015 Hourly Load - RC2016'!B317="",0,$P$19+$Q$19*(WLEF!B316))</f>
        <v>133.96080066317609</v>
      </c>
      <c r="C337" s="38">
        <f>IF('2015 Hourly Load - RC2016'!C317="",0,$P$19+$Q$19*(WLEF!C316))</f>
        <v>131.11208267373451</v>
      </c>
      <c r="D337" s="38">
        <f>IF('2015 Hourly Load - RC2016'!D317="",0,$P$19+$Q$19*(WLEF!D316))</f>
        <v>129.54739974055451</v>
      </c>
      <c r="E337" s="38">
        <f>IF('2015 Hourly Load - RC2016'!E317="",0,$P$19+$Q$19*(WLEF!E316))</f>
        <v>130.14229077580762</v>
      </c>
      <c r="F337" s="38">
        <f>IF('2015 Hourly Load - RC2016'!F317="",0,$P$19+$Q$19*(WLEF!F316))</f>
        <v>133.60524088624587</v>
      </c>
      <c r="G337" s="38">
        <f>IF('2015 Hourly Load - RC2016'!G317="",0,$P$19+$Q$19*(WLEF!G316))</f>
        <v>146.24819411351876</v>
      </c>
      <c r="H337" s="38">
        <f>IF('2015 Hourly Load - RC2016'!H317="",0,$P$19+$Q$19*(WLEF!H316))</f>
        <v>169.90144286063966</v>
      </c>
      <c r="I337" s="38">
        <f>IF('2015 Hourly Load - RC2016'!I317="",0,$P$19+$Q$19*(WLEF!I316))</f>
        <v>180.24741402163545</v>
      </c>
      <c r="J337" s="38">
        <f>IF('2015 Hourly Load - RC2016'!J317="",0,$P$19+$Q$19*(WLEF!J316))</f>
        <v>183.00669500599554</v>
      </c>
      <c r="K337" s="38">
        <f>IF('2015 Hourly Load - RC2016'!K317="",0,$P$19+$Q$19*(WLEF!K316))</f>
        <v>186.57042005720831</v>
      </c>
      <c r="L337" s="38">
        <f>IF('2015 Hourly Load - RC2016'!L317="",0,$P$19+$Q$19*(WLEF!L316))</f>
        <v>190.93998146505407</v>
      </c>
      <c r="M337" s="38">
        <f>IF('2015 Hourly Load - RC2016'!M317="",0,$P$19+$Q$19*(WLEF!M316))</f>
        <v>194.27104399050017</v>
      </c>
      <c r="N337" s="38">
        <f>IF('2015 Hourly Load - RC2016'!N317="",0,$P$19+$Q$19*(WLEF!N316))</f>
        <v>194.65937541718145</v>
      </c>
      <c r="O337" s="38">
        <f>IF('2015 Hourly Load - RC2016'!O317="",0,$P$19+$Q$19*(WLEF!O316))</f>
        <v>195.26261515874378</v>
      </c>
      <c r="P337" s="38">
        <f>IF('2015 Hourly Load - RC2016'!P317="",0,$P$19+$Q$19*(WLEF!P316))</f>
        <v>193.99961122672426</v>
      </c>
      <c r="Q337" s="38">
        <f>IF('2015 Hourly Load - RC2016'!Q317="",0,$P$19+$Q$19*(WLEF!Q316))</f>
        <v>192.07036727931126</v>
      </c>
      <c r="R337" s="38">
        <f>IF('2015 Hourly Load - RC2016'!R317="",0,$P$19+$Q$19*(WLEF!R316))</f>
        <v>193.78657327702996</v>
      </c>
      <c r="S337" s="38">
        <f>IF('2015 Hourly Load - RC2016'!S317="",0,$P$19+$Q$19*(WLEF!S316))</f>
        <v>201.3836745940531</v>
      </c>
      <c r="T337" s="38">
        <f>IF('2015 Hourly Load - RC2016'!T317="",0,$P$19+$Q$19*(WLEF!T316))</f>
        <v>218.13830529016167</v>
      </c>
      <c r="U337" s="38">
        <f>IF('2015 Hourly Load - RC2016'!U317="",0,$P$19+$Q$19*(WLEF!U316))</f>
        <v>212.51479989861377</v>
      </c>
      <c r="V337" s="38">
        <f>IF('2015 Hourly Load - RC2016'!V317="",0,$P$19+$Q$19*(WLEF!V316))</f>
        <v>201.86428631639131</v>
      </c>
      <c r="W337" s="38">
        <f>IF('2015 Hourly Load - RC2016'!W317="",0,$P$19+$Q$19*(WLEF!W316))</f>
        <v>184.6509414290197</v>
      </c>
      <c r="X337" s="38">
        <f>IF('2015 Hourly Load - RC2016'!X317="",0,$P$19+$Q$19*(WLEF!X316))</f>
        <v>165.98137298235548</v>
      </c>
      <c r="Y337" s="38">
        <f>IF('2015 Hourly Load - RC2016'!Y317="",0,$P$19+$Q$19*(WLEF!Y316))</f>
        <v>149.62173992929803</v>
      </c>
      <c r="Z337" s="25">
        <f t="shared" si="4"/>
        <v>4213.4866690529543</v>
      </c>
    </row>
    <row r="338" spans="1:26" x14ac:dyDescent="0.25">
      <c r="A338" s="37">
        <v>42312</v>
      </c>
      <c r="B338" s="38">
        <f>IF('2015 Hourly Load - RC2016'!B318="",0,$P$19+$Q$19*(WLEF!B317))</f>
        <v>139.16385886420022</v>
      </c>
      <c r="C338" s="38">
        <f>IF('2015 Hourly Load - RC2016'!C318="",0,$P$19+$Q$19*(WLEF!C317))</f>
        <v>132.91084642305375</v>
      </c>
      <c r="D338" s="38">
        <f>IF('2015 Hourly Load - RC2016'!D318="",0,$P$19+$Q$19*(WLEF!D317))</f>
        <v>129.56001841509971</v>
      </c>
      <c r="E338" s="38">
        <f>IF('2015 Hourly Load - RC2016'!E318="",0,$P$19+$Q$19*(WLEF!E317))</f>
        <v>128.91860477169291</v>
      </c>
      <c r="F338" s="38">
        <f>IF('2015 Hourly Load - RC2016'!F318="",0,$P$19+$Q$19*(WLEF!F317))</f>
        <v>130.49845527619061</v>
      </c>
      <c r="G338" s="38">
        <f>IF('2015 Hourly Load - RC2016'!G318="",0,$P$19+$Q$19*(WLEF!G317))</f>
        <v>140.17845481500379</v>
      </c>
      <c r="H338" s="38">
        <f>IF('2015 Hourly Load - RC2016'!H318="",0,$P$19+$Q$19*(WLEF!H317))</f>
        <v>157.75512359165288</v>
      </c>
      <c r="I338" s="38">
        <f>IF('2015 Hourly Load - RC2016'!I318="",0,$P$19+$Q$19*(WLEF!I317))</f>
        <v>171.55689218402273</v>
      </c>
      <c r="J338" s="38">
        <f>IF('2015 Hourly Load - RC2016'!J318="",0,$P$19+$Q$19*(WLEF!J317))</f>
        <v>183.172363231465</v>
      </c>
      <c r="K338" s="38">
        <f>IF('2015 Hourly Load - RC2016'!K318="",0,$P$19+$Q$19*(WLEF!K317))</f>
        <v>192.58961001068084</v>
      </c>
      <c r="L338" s="38">
        <f>IF('2015 Hourly Load - RC2016'!L318="",0,$P$19+$Q$19*(WLEF!L317))</f>
        <v>202.06482636848523</v>
      </c>
      <c r="M338" s="38">
        <f>IF('2015 Hourly Load - RC2016'!M318="",0,$P$19+$Q$19*(WLEF!M317))</f>
        <v>210.6182168887525</v>
      </c>
      <c r="N338" s="38">
        <f>IF('2015 Hourly Load - RC2016'!N318="",0,$P$19+$Q$19*(WLEF!N317))</f>
        <v>214.78371558361431</v>
      </c>
      <c r="O338" s="38">
        <f>IF('2015 Hourly Load - RC2016'!O318="",0,$P$19+$Q$19*(WLEF!O317))</f>
        <v>218.60872142540973</v>
      </c>
      <c r="P338" s="38">
        <f>IF('2015 Hourly Load - RC2016'!P318="",0,$P$19+$Q$19*(WLEF!P317))</f>
        <v>220.67094749887701</v>
      </c>
      <c r="Q338" s="38">
        <f>IF('2015 Hourly Load - RC2016'!Q318="",0,$P$19+$Q$19*(WLEF!Q317))</f>
        <v>222.33619736809322</v>
      </c>
      <c r="R338" s="38">
        <f>IF('2015 Hourly Load - RC2016'!R318="",0,$P$19+$Q$19*(WLEF!R317))</f>
        <v>219.68086842913891</v>
      </c>
      <c r="S338" s="38">
        <f>IF('2015 Hourly Load - RC2016'!S318="",0,$P$19+$Q$19*(WLEF!S317))</f>
        <v>224.033214089978</v>
      </c>
      <c r="T338" s="38">
        <f>IF('2015 Hourly Load - RC2016'!T318="",0,$P$19+$Q$19*(WLEF!T317))</f>
        <v>241.49530832118057</v>
      </c>
      <c r="U338" s="38">
        <f>IF('2015 Hourly Load - RC2016'!U318="",0,$P$19+$Q$19*(WLEF!U317))</f>
        <v>235.97079389428507</v>
      </c>
      <c r="V338" s="38">
        <f>IF('2015 Hourly Load - RC2016'!V318="",0,$P$19+$Q$19*(WLEF!V317))</f>
        <v>223.42285437977398</v>
      </c>
      <c r="W338" s="38">
        <f>IF('2015 Hourly Load - RC2016'!W318="",0,$P$19+$Q$19*(WLEF!W317))</f>
        <v>202.16515929919092</v>
      </c>
      <c r="X338" s="38">
        <f>IF('2015 Hourly Load - RC2016'!X318="",0,$P$19+$Q$19*(WLEF!X317))</f>
        <v>182.40040732403457</v>
      </c>
      <c r="Y338" s="38">
        <f>IF('2015 Hourly Load - RC2016'!Y318="",0,$P$19+$Q$19*(WLEF!Y317))</f>
        <v>164.04661355446339</v>
      </c>
      <c r="Z338" s="25">
        <f t="shared" si="4"/>
        <v>4488.6020720083397</v>
      </c>
    </row>
    <row r="339" spans="1:26" x14ac:dyDescent="0.25">
      <c r="A339" s="37">
        <v>42313</v>
      </c>
      <c r="B339" s="38">
        <f>IF('2015 Hourly Load - RC2016'!B319="",0,$P$19+$Q$19*(WLEF!B318))</f>
        <v>150.36129322764214</v>
      </c>
      <c r="C339" s="38">
        <f>IF('2015 Hourly Load - RC2016'!C319="",0,$P$19+$Q$19*(WLEF!C318))</f>
        <v>141.65348099616108</v>
      </c>
      <c r="D339" s="38">
        <f>IF('2015 Hourly Load - RC2016'!D319="",0,$P$19+$Q$19*(WLEF!D318))</f>
        <v>137.36555977062699</v>
      </c>
      <c r="E339" s="38">
        <f>IF('2015 Hourly Load - RC2016'!E319="",0,$P$19+$Q$19*(WLEF!E318))</f>
        <v>135.3417910893329</v>
      </c>
      <c r="F339" s="38">
        <f>IF('2015 Hourly Load - RC2016'!F319="",0,$P$19+$Q$19*(WLEF!F318))</f>
        <v>136.68677656627895</v>
      </c>
      <c r="G339" s="38">
        <f>IF('2015 Hourly Load - RC2016'!G319="",0,$P$19+$Q$19*(WLEF!G318))</f>
        <v>146.10156754761721</v>
      </c>
      <c r="H339" s="38">
        <f>IF('2015 Hourly Load - RC2016'!H319="",0,$P$19+$Q$19*(WLEF!H318))</f>
        <v>164.72787184745098</v>
      </c>
      <c r="I339" s="38">
        <f>IF('2015 Hourly Load - RC2016'!I319="",0,$P$19+$Q$19*(WLEF!I318))</f>
        <v>171.52224597544097</v>
      </c>
      <c r="J339" s="38">
        <f>IF('2015 Hourly Load - RC2016'!J319="",0,$P$19+$Q$19*(WLEF!J318))</f>
        <v>189.70140131520498</v>
      </c>
      <c r="K339" s="38">
        <f>IF('2015 Hourly Load - RC2016'!K319="",0,$P$19+$Q$19*(WLEF!K318))</f>
        <v>208.65308793034484</v>
      </c>
      <c r="L339" s="38">
        <f>IF('2015 Hourly Load - RC2016'!L319="",0,$P$19+$Q$19*(WLEF!L318))</f>
        <v>223.96775550208321</v>
      </c>
      <c r="M339" s="38">
        <f>IF('2015 Hourly Load - RC2016'!M319="",0,$P$19+$Q$19*(WLEF!M318))</f>
        <v>236.38004657173769</v>
      </c>
      <c r="N339" s="38">
        <f>IF('2015 Hourly Load - RC2016'!N319="",0,$P$19+$Q$19*(WLEF!N318))</f>
        <v>244.84276212323931</v>
      </c>
      <c r="O339" s="38">
        <f>IF('2015 Hourly Load - RC2016'!O319="",0,$P$19+$Q$19*(WLEF!O318))</f>
        <v>249.07599403845643</v>
      </c>
      <c r="P339" s="38">
        <f>IF('2015 Hourly Load - RC2016'!P319="",0,$P$19+$Q$19*(WLEF!P318))</f>
        <v>250.6893593064072</v>
      </c>
      <c r="Q339" s="38">
        <f>IF('2015 Hourly Load - RC2016'!Q319="",0,$P$19+$Q$19*(WLEF!Q318))</f>
        <v>247.51749840751103</v>
      </c>
      <c r="R339" s="38">
        <f>IF('2015 Hourly Load - RC2016'!R319="",0,$P$19+$Q$19*(WLEF!R318))</f>
        <v>242.25936088728565</v>
      </c>
      <c r="S339" s="38">
        <f>IF('2015 Hourly Load - RC2016'!S319="",0,$P$19+$Q$19*(WLEF!S318))</f>
        <v>246.3416845261624</v>
      </c>
      <c r="T339" s="38">
        <f>IF('2015 Hourly Load - RC2016'!T319="",0,$P$19+$Q$19*(WLEF!T318))</f>
        <v>262.51980073466058</v>
      </c>
      <c r="U339" s="38">
        <f>IF('2015 Hourly Load - RC2016'!U319="",0,$P$19+$Q$19*(WLEF!U318))</f>
        <v>254.3477910956471</v>
      </c>
      <c r="V339" s="38">
        <f>IF('2015 Hourly Load - RC2016'!V319="",0,$P$19+$Q$19*(WLEF!V318))</f>
        <v>240.77922600910915</v>
      </c>
      <c r="W339" s="38">
        <f>IF('2015 Hourly Load - RC2016'!W319="",0,$P$19+$Q$19*(WLEF!W318))</f>
        <v>220.52005431965466</v>
      </c>
      <c r="X339" s="38">
        <f>IF('2015 Hourly Load - RC2016'!X319="",0,$P$19+$Q$19*(WLEF!X318))</f>
        <v>195.84793042747765</v>
      </c>
      <c r="Y339" s="38">
        <f>IF('2015 Hourly Load - RC2016'!Y319="",0,$P$19+$Q$19*(WLEF!Y318))</f>
        <v>173.14039283618547</v>
      </c>
      <c r="Z339" s="25">
        <f t="shared" si="4"/>
        <v>4870.3447330517183</v>
      </c>
    </row>
    <row r="340" spans="1:26" x14ac:dyDescent="0.25">
      <c r="A340" s="37">
        <v>42314</v>
      </c>
      <c r="B340" s="38">
        <f>IF('2015 Hourly Load - RC2016'!B320="",0,$P$19+$Q$19*(WLEF!B319))</f>
        <v>156.75470551220275</v>
      </c>
      <c r="C340" s="38">
        <f>IF('2015 Hourly Load - RC2016'!C320="",0,$P$19+$Q$19*(WLEF!C319))</f>
        <v>146.65964090546851</v>
      </c>
      <c r="D340" s="38">
        <f>IF('2015 Hourly Load - RC2016'!D320="",0,$P$19+$Q$19*(WLEF!D319))</f>
        <v>140.51397316765636</v>
      </c>
      <c r="E340" s="38">
        <f>IF('2015 Hourly Load - RC2016'!E320="",0,$P$19+$Q$19*(WLEF!E319))</f>
        <v>137.3791782098819</v>
      </c>
      <c r="F340" s="38">
        <f>IF('2015 Hourly Load - RC2016'!F320="",0,$P$19+$Q$19*(WLEF!F319))</f>
        <v>137.8568803820707</v>
      </c>
      <c r="G340" s="38">
        <f>IF('2015 Hourly Load - RC2016'!G320="",0,$P$19+$Q$19*(WLEF!G319))</f>
        <v>147.45685932385283</v>
      </c>
      <c r="H340" s="38">
        <f>IF('2015 Hourly Load - RC2016'!H320="",0,$P$19+$Q$19*(WLEF!H319))</f>
        <v>165.47884024453617</v>
      </c>
      <c r="I340" s="38">
        <f>IF('2015 Hourly Load - RC2016'!I320="",0,$P$19+$Q$19*(WLEF!I319))</f>
        <v>179.99352410909154</v>
      </c>
      <c r="J340" s="38">
        <f>IF('2015 Hourly Load - RC2016'!J320="",0,$P$19+$Q$19*(WLEF!J319))</f>
        <v>196.10203589331883</v>
      </c>
      <c r="K340" s="38">
        <f>IF('2015 Hourly Load - RC2016'!K320="",0,$P$19+$Q$19*(WLEF!K319))</f>
        <v>215.37514686263626</v>
      </c>
      <c r="L340" s="38">
        <f>IF('2015 Hourly Load - RC2016'!L320="",0,$P$19+$Q$19*(WLEF!L319))</f>
        <v>235.63016516715567</v>
      </c>
      <c r="M340" s="38">
        <f>IF('2015 Hourly Load - RC2016'!M320="",0,$P$19+$Q$19*(WLEF!M319))</f>
        <v>253.43549573327499</v>
      </c>
      <c r="N340" s="38">
        <f>IF('2015 Hourly Load - RC2016'!N320="",0,$P$19+$Q$19*(WLEF!N319))</f>
        <v>267.69852070385008</v>
      </c>
      <c r="O340" s="38">
        <f>IF('2015 Hourly Load - RC2016'!O320="",0,$P$19+$Q$19*(WLEF!O319))</f>
        <v>278.58376092337494</v>
      </c>
      <c r="P340" s="38">
        <f>IF('2015 Hourly Load - RC2016'!P320="",0,$P$19+$Q$19*(WLEF!P319))</f>
        <v>283.88241743112297</v>
      </c>
      <c r="Q340" s="38">
        <f>IF('2015 Hourly Load - RC2016'!Q320="",0,$P$19+$Q$19*(WLEF!Q319))</f>
        <v>283.49232048035287</v>
      </c>
      <c r="R340" s="38">
        <f>IF('2015 Hourly Load - RC2016'!R320="",0,$P$19+$Q$19*(WLEF!R319))</f>
        <v>274.57343376325923</v>
      </c>
      <c r="S340" s="38">
        <f>IF('2015 Hourly Load - RC2016'!S320="",0,$P$19+$Q$19*(WLEF!S319))</f>
        <v>266.22916265181055</v>
      </c>
      <c r="T340" s="38">
        <f>IF('2015 Hourly Load - RC2016'!T320="",0,$P$19+$Q$19*(WLEF!T319))</f>
        <v>275.13289941089084</v>
      </c>
      <c r="U340" s="38">
        <f>IF('2015 Hourly Load - RC2016'!U320="",0,$P$19+$Q$19*(WLEF!U319))</f>
        <v>261.83156673438202</v>
      </c>
      <c r="V340" s="38">
        <f>IF('2015 Hourly Load - RC2016'!V320="",0,$P$19+$Q$19*(WLEF!V319))</f>
        <v>241.40282002078533</v>
      </c>
      <c r="W340" s="38">
        <f>IF('2015 Hourly Load - RC2016'!W320="",0,$P$19+$Q$19*(WLEF!W319))</f>
        <v>216.54071567189652</v>
      </c>
      <c r="X340" s="38">
        <f>IF('2015 Hourly Load - RC2016'!X320="",0,$P$19+$Q$19*(WLEF!X319))</f>
        <v>190.50090443079512</v>
      </c>
      <c r="Y340" s="38">
        <f>IF('2015 Hourly Load - RC2016'!Y320="",0,$P$19+$Q$19*(WLEF!Y319))</f>
        <v>168.51668234860179</v>
      </c>
      <c r="Z340" s="25">
        <f t="shared" si="4"/>
        <v>5121.021650082268</v>
      </c>
    </row>
    <row r="341" spans="1:26" x14ac:dyDescent="0.25">
      <c r="A341" s="37">
        <v>42315</v>
      </c>
      <c r="B341" s="38">
        <f>IF('2015 Hourly Load - RC2016'!B321="",0,$P$19+$Q$19*(WLEF!B320))</f>
        <v>151.74543475783793</v>
      </c>
      <c r="C341" s="38">
        <f>IF('2015 Hourly Load - RC2016'!C321="",0,$P$19+$Q$19*(WLEF!C320))</f>
        <v>141.78077234742054</v>
      </c>
      <c r="D341" s="38">
        <f>IF('2015 Hourly Load - RC2016'!D321="",0,$P$19+$Q$19*(WLEF!D320))</f>
        <v>135.90464184633404</v>
      </c>
      <c r="E341" s="38">
        <f>IF('2015 Hourly Load - RC2016'!E321="",0,$P$19+$Q$19*(WLEF!E320))</f>
        <v>133.69730562860551</v>
      </c>
      <c r="F341" s="38">
        <f>IF('2015 Hourly Load - RC2016'!F321="",0,$P$19+$Q$19*(WLEF!F320))</f>
        <v>134.22496668077332</v>
      </c>
      <c r="G341" s="38">
        <f>IF('2015 Hourly Load - RC2016'!G321="",0,$P$19+$Q$19*(WLEF!G320))</f>
        <v>142.4477236048221</v>
      </c>
      <c r="H341" s="38">
        <f>IF('2015 Hourly Load - RC2016'!H321="",0,$P$19+$Q$19*(WLEF!H320))</f>
        <v>160.84508094739942</v>
      </c>
      <c r="I341" s="38">
        <f>IF('2015 Hourly Load - RC2016'!I321="",0,$P$19+$Q$19*(WLEF!I320))</f>
        <v>173.70052946684382</v>
      </c>
      <c r="J341" s="38">
        <f>IF('2015 Hourly Load - RC2016'!J321="",0,$P$19+$Q$19*(WLEF!J320))</f>
        <v>188.67781670803055</v>
      </c>
      <c r="K341" s="38">
        <f>IF('2015 Hourly Load - RC2016'!K321="",0,$P$19+$Q$19*(WLEF!K320))</f>
        <v>206.62132532501687</v>
      </c>
      <c r="L341" s="38">
        <f>IF('2015 Hourly Load - RC2016'!L321="",0,$P$19+$Q$19*(WLEF!L320))</f>
        <v>223.68427607679223</v>
      </c>
      <c r="M341" s="38">
        <f>IF('2015 Hourly Load - RC2016'!M321="",0,$P$19+$Q$19*(WLEF!M320))</f>
        <v>239.69662760601085</v>
      </c>
      <c r="N341" s="38">
        <f>IF('2015 Hourly Load - RC2016'!N321="",0,$P$19+$Q$19*(WLEF!N320))</f>
        <v>253.07604593224761</v>
      </c>
      <c r="O341" s="38">
        <f>IF('2015 Hourly Load - RC2016'!O321="",0,$P$19+$Q$19*(WLEF!O320))</f>
        <v>264.29558415404534</v>
      </c>
      <c r="P341" s="38">
        <f>IF('2015 Hourly Load - RC2016'!P321="",0,$P$19+$Q$19*(WLEF!P320))</f>
        <v>269.19877165316598</v>
      </c>
      <c r="Q341" s="38">
        <f>IF('2015 Hourly Load - RC2016'!Q321="",0,$P$19+$Q$19*(WLEF!Q320))</f>
        <v>268.14796190968462</v>
      </c>
      <c r="R341" s="38">
        <f>IF('2015 Hourly Load - RC2016'!R321="",0,$P$19+$Q$19*(WLEF!R320))</f>
        <v>258.19129845567392</v>
      </c>
      <c r="S341" s="38">
        <f>IF('2015 Hourly Load - RC2016'!S321="",0,$P$19+$Q$19*(WLEF!S320))</f>
        <v>250.3090461268946</v>
      </c>
      <c r="T341" s="38">
        <f>IF('2015 Hourly Load - RC2016'!T321="",0,$P$19+$Q$19*(WLEF!T320))</f>
        <v>255.52774745845659</v>
      </c>
      <c r="U341" s="38">
        <f>IF('2015 Hourly Load - RC2016'!U321="",0,$P$19+$Q$19*(WLEF!U320))</f>
        <v>238.89284445743942</v>
      </c>
      <c r="V341" s="38">
        <f>IF('2015 Hourly Load - RC2016'!V321="",0,$P$19+$Q$19*(WLEF!V320))</f>
        <v>222.40127852803568</v>
      </c>
      <c r="W341" s="38">
        <f>IF('2015 Hourly Load - RC2016'!W321="",0,$P$19+$Q$19*(WLEF!W320))</f>
        <v>204.03899598444838</v>
      </c>
      <c r="X341" s="38">
        <f>IF('2015 Hourly Load - RC2016'!X321="",0,$P$19+$Q$19*(WLEF!X320))</f>
        <v>186.40198905912661</v>
      </c>
      <c r="Y341" s="38">
        <f>IF('2015 Hourly Load - RC2016'!Y321="",0,$P$19+$Q$19*(WLEF!Y320))</f>
        <v>169.18204505368772</v>
      </c>
      <c r="Z341" s="25">
        <f t="shared" si="4"/>
        <v>4872.6901097687933</v>
      </c>
    </row>
    <row r="342" spans="1:26" x14ac:dyDescent="0.25">
      <c r="A342" s="37">
        <v>42316</v>
      </c>
      <c r="B342" s="38">
        <f>IF('2015 Hourly Load - RC2016'!B322="",0,$P$19+$Q$19*(WLEF!B321))</f>
        <v>154.02623355224068</v>
      </c>
      <c r="C342" s="38">
        <f>IF('2015 Hourly Load - RC2016'!C322="",0,$P$19+$Q$19*(WLEF!C321))</f>
        <v>143.83591284012624</v>
      </c>
      <c r="D342" s="38">
        <f>IF('2015 Hourly Load - RC2016'!D322="",0,$P$19+$Q$19*(WLEF!D321))</f>
        <v>137.24306930292329</v>
      </c>
      <c r="E342" s="38">
        <f>IF('2015 Hourly Load - RC2016'!E322="",0,$P$19+$Q$19*(WLEF!E321))</f>
        <v>134.48980368139723</v>
      </c>
      <c r="F342" s="38">
        <f>IF('2015 Hourly Load - RC2016'!F322="",0,$P$19+$Q$19*(WLEF!F321))</f>
        <v>133.93442096548284</v>
      </c>
      <c r="G342" s="38">
        <f>IF('2015 Hourly Load - RC2016'!G322="",0,$P$19+$Q$19*(WLEF!G321))</f>
        <v>136.29500383539974</v>
      </c>
      <c r="H342" s="38">
        <f>IF('2015 Hourly Load - RC2016'!H322="",0,$P$19+$Q$19*(WLEF!H321))</f>
        <v>142.22026035878332</v>
      </c>
      <c r="I342" s="38">
        <f>IF('2015 Hourly Load - RC2016'!I322="",0,$P$19+$Q$19*(WLEF!I321))</f>
        <v>154.64897289928666</v>
      </c>
      <c r="J342" s="38">
        <f>IF('2015 Hourly Load - RC2016'!J322="",0,$P$19+$Q$19*(WLEF!J321))</f>
        <v>179.08945835354143</v>
      </c>
      <c r="K342" s="38">
        <f>IF('2015 Hourly Load - RC2016'!K322="",0,$P$19+$Q$19*(WLEF!K321))</f>
        <v>201.10376395973523</v>
      </c>
      <c r="L342" s="38">
        <f>IF('2015 Hourly Load - RC2016'!L322="",0,$P$19+$Q$19*(WLEF!L321))</f>
        <v>217.41289547529084</v>
      </c>
      <c r="M342" s="38">
        <f>IF('2015 Hourly Load - RC2016'!M322="",0,$P$19+$Q$19*(WLEF!M321))</f>
        <v>231.0127325645152</v>
      </c>
      <c r="N342" s="38">
        <f>IF('2015 Hourly Load - RC2016'!N322="",0,$P$19+$Q$19*(WLEF!N321))</f>
        <v>242.95553932659993</v>
      </c>
      <c r="O342" s="38">
        <f>IF('2015 Hourly Load - RC2016'!O322="",0,$P$19+$Q$19*(WLEF!O321))</f>
        <v>248.05978101855862</v>
      </c>
      <c r="P342" s="38">
        <f>IF('2015 Hourly Load - RC2016'!P322="",0,$P$19+$Q$19*(WLEF!P321))</f>
        <v>247.30554241794727</v>
      </c>
      <c r="Q342" s="38">
        <f>IF('2015 Hourly Load - RC2016'!Q322="",0,$P$19+$Q$19*(WLEF!Q321))</f>
        <v>241.79608065652621</v>
      </c>
      <c r="R342" s="38">
        <f>IF('2015 Hourly Load - RC2016'!R322="",0,$P$19+$Q$19*(WLEF!R321))</f>
        <v>234.06813429438853</v>
      </c>
      <c r="S342" s="38">
        <f>IF('2015 Hourly Load - RC2016'!S322="",0,$P$19+$Q$19*(WLEF!S321))</f>
        <v>236.56211110619239</v>
      </c>
      <c r="T342" s="38">
        <f>IF('2015 Hourly Load - RC2016'!T322="",0,$P$19+$Q$19*(WLEF!T321))</f>
        <v>242.12030636484002</v>
      </c>
      <c r="U342" s="38">
        <f>IF('2015 Hourly Load - RC2016'!U322="",0,$P$19+$Q$19*(WLEF!U321))</f>
        <v>228.20968084113952</v>
      </c>
      <c r="V342" s="38">
        <f>IF('2015 Hourly Load - RC2016'!V322="",0,$P$19+$Q$19*(WLEF!V321))</f>
        <v>214.53064762527811</v>
      </c>
      <c r="W342" s="38">
        <f>IF('2015 Hourly Load - RC2016'!W322="",0,$P$19+$Q$19*(WLEF!W321))</f>
        <v>199.21305540627236</v>
      </c>
      <c r="X342" s="38">
        <f>IF('2015 Hourly Load - RC2016'!X322="",0,$P$19+$Q$19*(WLEF!X321))</f>
        <v>183.81792019506145</v>
      </c>
      <c r="Y342" s="38">
        <f>IF('2015 Hourly Load - RC2016'!Y322="",0,$P$19+$Q$19*(WLEF!Y321))</f>
        <v>167.21050904610425</v>
      </c>
      <c r="Z342" s="25">
        <f t="shared" si="4"/>
        <v>4651.1618360876319</v>
      </c>
    </row>
    <row r="343" spans="1:26" x14ac:dyDescent="0.25">
      <c r="A343" s="37">
        <v>42317</v>
      </c>
      <c r="B343" s="38">
        <f>IF('2015 Hourly Load - RC2016'!B323="",0,$P$19+$Q$19*(WLEF!B322))</f>
        <v>154.05730677620542</v>
      </c>
      <c r="C343" s="38">
        <f>IF('2015 Hourly Load - RC2016'!C323="",0,$P$19+$Q$19*(WLEF!C322))</f>
        <v>143.79274263091952</v>
      </c>
      <c r="D343" s="38">
        <f>IF('2015 Hourly Load - RC2016'!D323="",0,$P$19+$Q$19*(WLEF!D322))</f>
        <v>138.1170649541335</v>
      </c>
      <c r="E343" s="38">
        <f>IF('2015 Hourly Load - RC2016'!E323="",0,$P$19+$Q$19*(WLEF!E322))</f>
        <v>135.24827031380539</v>
      </c>
      <c r="F343" s="38">
        <f>IF('2015 Hourly Load - RC2016'!F323="",0,$P$19+$Q$19*(WLEF!F322))</f>
        <v>134.09279979909638</v>
      </c>
      <c r="G343" s="38">
        <f>IF('2015 Hourly Load - RC2016'!G323="",0,$P$19+$Q$19*(WLEF!G322))</f>
        <v>135.71669614565059</v>
      </c>
      <c r="H343" s="38">
        <f>IF('2015 Hourly Load - RC2016'!H323="",0,$P$19+$Q$19*(WLEF!H322))</f>
        <v>139.80215159780428</v>
      </c>
      <c r="I343" s="38">
        <f>IF('2015 Hourly Load - RC2016'!I323="",0,$P$19+$Q$19*(WLEF!I322))</f>
        <v>148.84131286115601</v>
      </c>
      <c r="J343" s="38">
        <f>IF('2015 Hourly Load - RC2016'!J323="",0,$P$19+$Q$19*(WLEF!J322))</f>
        <v>167.8538710564747</v>
      </c>
      <c r="K343" s="38">
        <f>IF('2015 Hourly Load - RC2016'!K323="",0,$P$19+$Q$19*(WLEF!K322))</f>
        <v>184.13221787076705</v>
      </c>
      <c r="L343" s="38">
        <f>IF('2015 Hourly Load - RC2016'!L323="",0,$P$19+$Q$19*(WLEF!L322))</f>
        <v>193.82529235258346</v>
      </c>
      <c r="M343" s="38">
        <f>IF('2015 Hourly Load - RC2016'!M323="",0,$P$19+$Q$19*(WLEF!M322))</f>
        <v>199.70914251339173</v>
      </c>
      <c r="N343" s="38">
        <f>IF('2015 Hourly Load - RC2016'!N323="",0,$P$19+$Q$19*(WLEF!N322))</f>
        <v>200.4452754757574</v>
      </c>
      <c r="O343" s="38">
        <f>IF('2015 Hourly Load - RC2016'!O323="",0,$P$19+$Q$19*(WLEF!O322))</f>
        <v>197.49484484676154</v>
      </c>
      <c r="P343" s="38">
        <f>IF('2015 Hourly Load - RC2016'!P323="",0,$P$19+$Q$19*(WLEF!P322))</f>
        <v>194.46512583096248</v>
      </c>
      <c r="Q343" s="38">
        <f>IF('2015 Hourly Load - RC2016'!Q323="",0,$P$19+$Q$19*(WLEF!Q322))</f>
        <v>189.75841054933665</v>
      </c>
      <c r="R343" s="38">
        <f>IF('2015 Hourly Load - RC2016'!R323="",0,$P$19+$Q$19*(WLEF!R322))</f>
        <v>188.69672752590827</v>
      </c>
      <c r="S343" s="38">
        <f>IF('2015 Hourly Load - RC2016'!S323="",0,$P$19+$Q$19*(WLEF!S322))</f>
        <v>199.51058186122648</v>
      </c>
      <c r="T343" s="38">
        <f>IF('2015 Hourly Load - RC2016'!T323="",0,$P$19+$Q$19*(WLEF!T322))</f>
        <v>209.39598691780566</v>
      </c>
      <c r="U343" s="38">
        <f>IF('2015 Hourly Load - RC2016'!U323="",0,$P$19+$Q$19*(WLEF!U322))</f>
        <v>202.14508935813464</v>
      </c>
      <c r="V343" s="38">
        <f>IF('2015 Hourly Load - RC2016'!V323="",0,$P$19+$Q$19*(WLEF!V322))</f>
        <v>191.82079765873033</v>
      </c>
      <c r="W343" s="38">
        <f>IF('2015 Hourly Load - RC2016'!W323="",0,$P$19+$Q$19*(WLEF!W322))</f>
        <v>177.61586891478998</v>
      </c>
      <c r="X343" s="38">
        <f>IF('2015 Hourly Load - RC2016'!X323="",0,$P$19+$Q$19*(WLEF!X322))</f>
        <v>163.56645055202421</v>
      </c>
      <c r="Y343" s="38">
        <f>IF('2015 Hourly Load - RC2016'!Y323="",0,$P$19+$Q$19*(WLEF!Y322))</f>
        <v>148.25896920850147</v>
      </c>
      <c r="Z343" s="25">
        <f t="shared" si="4"/>
        <v>4138.3629975719277</v>
      </c>
    </row>
    <row r="344" spans="1:26" x14ac:dyDescent="0.25">
      <c r="A344" s="37">
        <v>42318</v>
      </c>
      <c r="B344" s="38">
        <f>IF('2015 Hourly Load - RC2016'!B324="",0,$P$19+$Q$19*(WLEF!B323))</f>
        <v>137.10712814172135</v>
      </c>
      <c r="C344" s="38">
        <f>IF('2015 Hourly Load - RC2016'!C324="",0,$P$19+$Q$19*(WLEF!C323))</f>
        <v>131.34318935760805</v>
      </c>
      <c r="D344" s="38">
        <f>IF('2015 Hourly Load - RC2016'!D324="",0,$P$19+$Q$19*(WLEF!D323))</f>
        <v>128.39365784586795</v>
      </c>
      <c r="E344" s="38">
        <f>IF('2015 Hourly Load - RC2016'!E324="",0,$P$19+$Q$19*(WLEF!E323))</f>
        <v>127.18028904451695</v>
      </c>
      <c r="F344" s="38">
        <f>IF('2015 Hourly Load - RC2016'!F324="",0,$P$19+$Q$19*(WLEF!F323))</f>
        <v>128.68076225696043</v>
      </c>
      <c r="G344" s="38">
        <f>IF('2015 Hourly Load - RC2016'!G324="",0,$P$19+$Q$19*(WLEF!G323))</f>
        <v>135.56925517410045</v>
      </c>
      <c r="H344" s="38">
        <f>IF('2015 Hourly Load - RC2016'!H324="",0,$P$19+$Q$19*(WLEF!H323))</f>
        <v>154.11947335362578</v>
      </c>
      <c r="I344" s="38">
        <f>IF('2015 Hourly Load - RC2016'!I324="",0,$P$19+$Q$19*(WLEF!I323))</f>
        <v>170.62379970273915</v>
      </c>
      <c r="J344" s="38">
        <f>IF('2015 Hourly Load - RC2016'!J324="",0,$P$19+$Q$19*(WLEF!J323))</f>
        <v>178.56702174296498</v>
      </c>
      <c r="K344" s="38">
        <f>IF('2015 Hourly Load - RC2016'!K324="",0,$P$19+$Q$19*(WLEF!K323))</f>
        <v>188.65890756761041</v>
      </c>
      <c r="L344" s="38">
        <f>IF('2015 Hourly Load - RC2016'!L324="",0,$P$19+$Q$19*(WLEF!L323))</f>
        <v>196.70912372253915</v>
      </c>
      <c r="M344" s="38">
        <f>IF('2015 Hourly Load - RC2016'!M324="",0,$P$19+$Q$19*(WLEF!M323))</f>
        <v>204.01877003983839</v>
      </c>
      <c r="N344" s="38">
        <f>IF('2015 Hourly Load - RC2016'!N324="",0,$P$19+$Q$19*(WLEF!N323))</f>
        <v>209.47866544635107</v>
      </c>
      <c r="O344" s="38">
        <f>IF('2015 Hourly Load - RC2016'!O324="",0,$P$19+$Q$19*(WLEF!O323))</f>
        <v>214.36206984965929</v>
      </c>
      <c r="P344" s="38">
        <f>IF('2015 Hourly Load - RC2016'!P324="",0,$P$19+$Q$19*(WLEF!P323))</f>
        <v>216.79569593185875</v>
      </c>
      <c r="Q344" s="38">
        <f>IF('2015 Hourly Load - RC2016'!Q324="",0,$P$19+$Q$19*(WLEF!Q323))</f>
        <v>218.758569548568</v>
      </c>
      <c r="R344" s="38">
        <f>IF('2015 Hourly Load - RC2016'!R324="",0,$P$19+$Q$19*(WLEF!R323))</f>
        <v>216.54071567189652</v>
      </c>
      <c r="S344" s="38">
        <f>IF('2015 Hourly Load - RC2016'!S324="",0,$P$19+$Q$19*(WLEF!S323))</f>
        <v>220.06786795451222</v>
      </c>
      <c r="T344" s="38">
        <f>IF('2015 Hourly Load - RC2016'!T324="",0,$P$19+$Q$19*(WLEF!T323))</f>
        <v>233.5266912508531</v>
      </c>
      <c r="U344" s="38">
        <f>IF('2015 Hourly Load - RC2016'!U324="",0,$P$19+$Q$19*(WLEF!U323))</f>
        <v>223.66248170935739</v>
      </c>
      <c r="V344" s="38">
        <f>IF('2015 Hourly Load - RC2016'!V324="",0,$P$19+$Q$19*(WLEF!V323))</f>
        <v>208.87985419276467</v>
      </c>
      <c r="W344" s="38">
        <f>IF('2015 Hourly Load - RC2016'!W324="",0,$P$19+$Q$19*(WLEF!W323))</f>
        <v>189.92952883444019</v>
      </c>
      <c r="X344" s="38">
        <f>IF('2015 Hourly Load - RC2016'!X324="",0,$P$19+$Q$19*(WLEF!X323))</f>
        <v>171.50492538733647</v>
      </c>
      <c r="Y344" s="38">
        <f>IF('2015 Hourly Load - RC2016'!Y324="",0,$P$19+$Q$19*(WLEF!Y323))</f>
        <v>153.85545075865048</v>
      </c>
      <c r="Z344" s="25">
        <f t="shared" si="4"/>
        <v>4358.3338944863408</v>
      </c>
    </row>
    <row r="345" spans="1:26" x14ac:dyDescent="0.25">
      <c r="A345" s="37">
        <v>42319</v>
      </c>
      <c r="B345" s="38">
        <f>IF('2015 Hourly Load - RC2016'!B325="",0,$P$19+$Q$19*(WLEF!B324))</f>
        <v>139.64919346831738</v>
      </c>
      <c r="C345" s="38">
        <f>IF('2015 Hourly Load - RC2016'!C325="",0,$P$19+$Q$19*(WLEF!C324))</f>
        <v>132.05271616550897</v>
      </c>
      <c r="D345" s="38">
        <f>IF('2015 Hourly Load - RC2016'!D325="",0,$P$19+$Q$19*(WLEF!D324))</f>
        <v>128.15715394227365</v>
      </c>
      <c r="E345" s="38">
        <f>IF('2015 Hourly Load - RC2016'!E325="",0,$P$19+$Q$19*(WLEF!E324))</f>
        <v>126.75084732652087</v>
      </c>
      <c r="F345" s="38">
        <f>IF('2015 Hourly Load - RC2016'!F325="",0,$P$19+$Q$19*(WLEF!F324))</f>
        <v>127.74782326304422</v>
      </c>
      <c r="G345" s="38">
        <f>IF('2015 Hourly Load - RC2016'!G325="",0,$P$19+$Q$19*(WLEF!G324))</f>
        <v>133.55266936610681</v>
      </c>
      <c r="H345" s="38">
        <f>IF('2015 Hourly Load - RC2016'!H325="",0,$P$19+$Q$19*(WLEF!H324))</f>
        <v>146.0576122882693</v>
      </c>
      <c r="I345" s="38">
        <f>IF('2015 Hourly Load - RC2016'!I325="",0,$P$19+$Q$19*(WLEF!I324))</f>
        <v>160.19624036061623</v>
      </c>
      <c r="J345" s="38">
        <f>IF('2015 Hourly Load - RC2016'!J325="",0,$P$19+$Q$19*(WLEF!J324))</f>
        <v>173.71806141460172</v>
      </c>
      <c r="K345" s="38">
        <f>IF('2015 Hourly Load - RC2016'!K325="",0,$P$19+$Q$19*(WLEF!K324))</f>
        <v>186.58914299983854</v>
      </c>
      <c r="L345" s="38">
        <f>IF('2015 Hourly Load - RC2016'!L325="",0,$P$19+$Q$19*(WLEF!L324))</f>
        <v>196.74834603536272</v>
      </c>
      <c r="M345" s="38">
        <f>IF('2015 Hourly Load - RC2016'!M325="",0,$P$19+$Q$19*(WLEF!M324))</f>
        <v>204.32233534203255</v>
      </c>
      <c r="N345" s="38">
        <f>IF('2015 Hourly Load - RC2016'!N325="",0,$P$19+$Q$19*(WLEF!N324))</f>
        <v>211.53351154525382</v>
      </c>
      <c r="O345" s="38">
        <f>IF('2015 Hourly Load - RC2016'!O325="",0,$P$19+$Q$19*(WLEF!O324))</f>
        <v>218.37341187160291</v>
      </c>
      <c r="P345" s="38">
        <f>IF('2015 Hourly Load - RC2016'!P325="",0,$P$19+$Q$19*(WLEF!P324))</f>
        <v>221.62130101852142</v>
      </c>
      <c r="Q345" s="38">
        <f>IF('2015 Hourly Load - RC2016'!Q325="",0,$P$19+$Q$19*(WLEF!Q324))</f>
        <v>224.64488892691435</v>
      </c>
      <c r="R345" s="38">
        <f>IF('2015 Hourly Load - RC2016'!R325="",0,$P$19+$Q$19*(WLEF!R324))</f>
        <v>222.01101802515274</v>
      </c>
      <c r="S345" s="38">
        <f>IF('2015 Hourly Load - RC2016'!S325="",0,$P$19+$Q$19*(WLEF!S324))</f>
        <v>223.42285437977398</v>
      </c>
      <c r="T345" s="38">
        <f>IF('2015 Hourly Load - RC2016'!T325="",0,$P$19+$Q$19*(WLEF!T324))</f>
        <v>236.53934716828417</v>
      </c>
      <c r="U345" s="38">
        <f>IF('2015 Hourly Load - RC2016'!U325="",0,$P$19+$Q$19*(WLEF!U324))</f>
        <v>227.28124833697609</v>
      </c>
      <c r="V345" s="38">
        <f>IF('2015 Hourly Load - RC2016'!V325="",0,$P$19+$Q$19*(WLEF!V324))</f>
        <v>212.28480453037815</v>
      </c>
      <c r="W345" s="38">
        <f>IF('2015 Hourly Load - RC2016'!W325="",0,$P$19+$Q$19*(WLEF!W324))</f>
        <v>193.16798060508876</v>
      </c>
      <c r="X345" s="38">
        <f>IF('2015 Hourly Load - RC2016'!X325="",0,$P$19+$Q$19*(WLEF!X324))</f>
        <v>173.45525833127738</v>
      </c>
      <c r="Y345" s="38">
        <f>IF('2015 Hourly Load - RC2016'!Y325="",0,$P$19+$Q$19*(WLEF!Y324))</f>
        <v>154.08838671000046</v>
      </c>
      <c r="Z345" s="25">
        <f t="shared" si="4"/>
        <v>4373.9661534217175</v>
      </c>
    </row>
    <row r="346" spans="1:26" x14ac:dyDescent="0.25">
      <c r="A346" s="37">
        <v>42320</v>
      </c>
      <c r="B346" s="38">
        <f>IF('2015 Hourly Load - RC2016'!B326="",0,$P$19+$Q$19*(WLEF!B325))</f>
        <v>139.44094130506073</v>
      </c>
      <c r="C346" s="38">
        <f>IF('2015 Hourly Load - RC2016'!C326="",0,$P$19+$Q$19*(WLEF!C325))</f>
        <v>131.67796962893132</v>
      </c>
      <c r="D346" s="38">
        <f>IF('2015 Hourly Load - RC2016'!D326="",0,$P$19+$Q$19*(WLEF!D325))</f>
        <v>128.29400344674792</v>
      </c>
      <c r="E346" s="38">
        <f>IF('2015 Hourly Load - RC2016'!E326="",0,$P$19+$Q$19*(WLEF!E325))</f>
        <v>126.89785299783246</v>
      </c>
      <c r="F346" s="38">
        <f>IF('2015 Hourly Load - RC2016'!F326="",0,$P$19+$Q$19*(WLEF!F325))</f>
        <v>128.60577990373082</v>
      </c>
      <c r="G346" s="38">
        <f>IF('2015 Hourly Load - RC2016'!G326="",0,$P$19+$Q$19*(WLEF!G325))</f>
        <v>136.97135472627608</v>
      </c>
      <c r="H346" s="38">
        <f>IF('2015 Hourly Load - RC2016'!H326="",0,$P$19+$Q$19*(WLEF!H325))</f>
        <v>156.05994955690505</v>
      </c>
      <c r="I346" s="38">
        <f>IF('2015 Hourly Load - RC2016'!I326="",0,$P$19+$Q$19*(WLEF!I325))</f>
        <v>168.1764604049323</v>
      </c>
      <c r="J346" s="38">
        <f>IF('2015 Hourly Load - RC2016'!J326="",0,$P$19+$Q$19*(WLEF!J325))</f>
        <v>177.09742129830704</v>
      </c>
      <c r="K346" s="38">
        <f>IF('2015 Hourly Load - RC2016'!K326="",0,$P$19+$Q$19*(WLEF!K325))</f>
        <v>189.09424219403817</v>
      </c>
      <c r="L346" s="38">
        <f>IF('2015 Hourly Load - RC2016'!L326="",0,$P$19+$Q$19*(WLEF!L325))</f>
        <v>202.04476481471681</v>
      </c>
      <c r="M346" s="38">
        <f>IF('2015 Hourly Load - RC2016'!M326="",0,$P$19+$Q$19*(WLEF!M325))</f>
        <v>214.17254817759198</v>
      </c>
      <c r="N346" s="38">
        <f>IF('2015 Hourly Load - RC2016'!N326="",0,$P$19+$Q$19*(WLEF!N325))</f>
        <v>225.27979571242008</v>
      </c>
      <c r="O346" s="38">
        <f>IF('2015 Hourly Load - RC2016'!O326="",0,$P$19+$Q$19*(WLEF!O325))</f>
        <v>237.08614465637231</v>
      </c>
      <c r="P346" s="38">
        <f>IF('2015 Hourly Load - RC2016'!P326="",0,$P$19+$Q$19*(WLEF!P325))</f>
        <v>245.26363958162887</v>
      </c>
      <c r="Q346" s="38">
        <f>IF('2015 Hourly Load - RC2016'!Q326="",0,$P$19+$Q$19*(WLEF!Q325))</f>
        <v>248.24860906192214</v>
      </c>
      <c r="R346" s="38">
        <f>IF('2015 Hourly Load - RC2016'!R326="",0,$P$19+$Q$19*(WLEF!R325))</f>
        <v>243.76965561378194</v>
      </c>
      <c r="S346" s="38">
        <f>IF('2015 Hourly Load - RC2016'!S326="",0,$P$19+$Q$19*(WLEF!S325))</f>
        <v>240.75615341900857</v>
      </c>
      <c r="T346" s="38">
        <f>IF('2015 Hourly Load - RC2016'!T326="",0,$P$19+$Q$19*(WLEF!T325))</f>
        <v>252.09547553072622</v>
      </c>
      <c r="U346" s="38">
        <f>IF('2015 Hourly Load - RC2016'!U326="",0,$P$19+$Q$19*(WLEF!U325))</f>
        <v>240.87153314408715</v>
      </c>
      <c r="V346" s="38">
        <f>IF('2015 Hourly Load - RC2016'!V326="",0,$P$19+$Q$19*(WLEF!V325))</f>
        <v>224.57928943258389</v>
      </c>
      <c r="W346" s="38">
        <f>IF('2015 Hourly Load - RC2016'!W326="",0,$P$19+$Q$19*(WLEF!W325))</f>
        <v>204.44386714273685</v>
      </c>
      <c r="X346" s="38">
        <f>IF('2015 Hourly Load - RC2016'!X326="",0,$P$19+$Q$19*(WLEF!X325))</f>
        <v>182.38206348681439</v>
      </c>
      <c r="Y346" s="38">
        <f>IF('2015 Hourly Load - RC2016'!Y326="",0,$P$19+$Q$19*(WLEF!Y325))</f>
        <v>161.62723244192</v>
      </c>
      <c r="Z346" s="25">
        <f t="shared" si="4"/>
        <v>4604.9367476790731</v>
      </c>
    </row>
    <row r="347" spans="1:26" x14ac:dyDescent="0.25">
      <c r="A347" s="37">
        <v>42321</v>
      </c>
      <c r="B347" s="38">
        <f>IF('2015 Hourly Load - RC2016'!B327="",0,$P$19+$Q$19*(WLEF!B326))</f>
        <v>146.43905942909694</v>
      </c>
      <c r="C347" s="38">
        <f>IF('2015 Hourly Load - RC2016'!C327="",0,$P$19+$Q$19*(WLEF!C326))</f>
        <v>138.10335593216996</v>
      </c>
      <c r="D347" s="38">
        <f>IF('2015 Hourly Load - RC2016'!D327="",0,$P$19+$Q$19*(WLEF!D326))</f>
        <v>133.29021435522756</v>
      </c>
      <c r="E347" s="38">
        <f>IF('2015 Hourly Load - RC2016'!E327="",0,$P$19+$Q$19*(WLEF!E326))</f>
        <v>131.8457850000861</v>
      </c>
      <c r="F347" s="38">
        <f>IF('2015 Hourly Load - RC2016'!F327="",0,$P$19+$Q$19*(WLEF!F326))</f>
        <v>133.00228882865616</v>
      </c>
      <c r="G347" s="38">
        <f>IF('2015 Hourly Load - RC2016'!G327="",0,$P$19+$Q$19*(WLEF!G326))</f>
        <v>141.46985558744052</v>
      </c>
      <c r="H347" s="38">
        <f>IF('2015 Hourly Load - RC2016'!H327="",0,$P$19+$Q$19*(WLEF!H326))</f>
        <v>160.58522264083334</v>
      </c>
      <c r="I347" s="38">
        <f>IF('2015 Hourly Load - RC2016'!I327="",0,$P$19+$Q$19*(WLEF!I326))</f>
        <v>173.64794368831542</v>
      </c>
      <c r="J347" s="38">
        <f>IF('2015 Hourly Load - RC2016'!J327="",0,$P$19+$Q$19*(WLEF!J326))</f>
        <v>186.06553468515179</v>
      </c>
      <c r="K347" s="38">
        <f>IF('2015 Hourly Load - RC2016'!K327="",0,$P$19+$Q$19*(WLEF!K326))</f>
        <v>202.68756655426</v>
      </c>
      <c r="L347" s="38">
        <f>IF('2015 Hourly Load - RC2016'!L327="",0,$P$19+$Q$19*(WLEF!L326))</f>
        <v>218.45895549767215</v>
      </c>
      <c r="M347" s="38">
        <f>IF('2015 Hourly Load - RC2016'!M327="",0,$P$19+$Q$19*(WLEF!M326))</f>
        <v>230.67763944735572</v>
      </c>
      <c r="N347" s="38">
        <f>IF('2015 Hourly Load - RC2016'!N327="",0,$P$19+$Q$19*(WLEF!N326))</f>
        <v>243.02524020468087</v>
      </c>
      <c r="O347" s="38">
        <f>IF('2015 Hourly Load - RC2016'!O327="",0,$P$19+$Q$19*(WLEF!O326))</f>
        <v>254.27567971104287</v>
      </c>
      <c r="P347" s="38">
        <f>IF('2015 Hourly Load - RC2016'!P327="",0,$P$19+$Q$19*(WLEF!P326))</f>
        <v>259.40871328467568</v>
      </c>
      <c r="Q347" s="38">
        <f>IF('2015 Hourly Load - RC2016'!Q327="",0,$P$19+$Q$19*(WLEF!Q326))</f>
        <v>260.11673541313928</v>
      </c>
      <c r="R347" s="38">
        <f>IF('2015 Hourly Load - RC2016'!R327="",0,$P$19+$Q$19*(WLEF!R326))</f>
        <v>253.72332732222259</v>
      </c>
      <c r="S347" s="38">
        <f>IF('2015 Hourly Load - RC2016'!S327="",0,$P$19+$Q$19*(WLEF!S326))</f>
        <v>250.26153717369169</v>
      </c>
      <c r="T347" s="38">
        <f>IF('2015 Hourly Load - RC2016'!T327="",0,$P$19+$Q$19*(WLEF!T326))</f>
        <v>260.21450434995438</v>
      </c>
      <c r="U347" s="38">
        <f>IF('2015 Hourly Load - RC2016'!U327="",0,$P$19+$Q$19*(WLEF!U326))</f>
        <v>248.53205242187539</v>
      </c>
      <c r="V347" s="38">
        <f>IF('2015 Hourly Load - RC2016'!V327="",0,$P$19+$Q$19*(WLEF!V326))</f>
        <v>231.30345189666383</v>
      </c>
      <c r="W347" s="38">
        <f>IF('2015 Hourly Load - RC2016'!W327="",0,$P$19+$Q$19*(WLEF!W326))</f>
        <v>209.60273356289616</v>
      </c>
      <c r="X347" s="38">
        <f>IF('2015 Hourly Load - RC2016'!X327="",0,$P$19+$Q$19*(WLEF!X326))</f>
        <v>185.56187217966138</v>
      </c>
      <c r="Y347" s="38">
        <f>IF('2015 Hourly Load - RC2016'!Y327="",0,$P$19+$Q$19*(WLEF!Y326))</f>
        <v>164.77783072742997</v>
      </c>
      <c r="Z347" s="25">
        <f t="shared" si="4"/>
        <v>4817.0770998942007</v>
      </c>
    </row>
    <row r="348" spans="1:26" x14ac:dyDescent="0.25">
      <c r="A348" s="37">
        <v>42322</v>
      </c>
      <c r="B348" s="38">
        <f>IF('2015 Hourly Load - RC2016'!B328="",0,$P$19+$Q$19*(WLEF!B327))</f>
        <v>148.91615682413635</v>
      </c>
      <c r="C348" s="38">
        <f>IF('2015 Hourly Load - RC2016'!C328="",0,$P$19+$Q$19*(WLEF!C327))</f>
        <v>139.30231621175216</v>
      </c>
      <c r="D348" s="38">
        <f>IF('2015 Hourly Load - RC2016'!D328="",0,$P$19+$Q$19*(WLEF!D327))</f>
        <v>134.3043473277427</v>
      </c>
      <c r="E348" s="38">
        <f>IF('2015 Hourly Load - RC2016'!E328="",0,$P$19+$Q$19*(WLEF!E327))</f>
        <v>131.78120707741368</v>
      </c>
      <c r="F348" s="38">
        <f>IF('2015 Hourly Load - RC2016'!F328="",0,$P$19+$Q$19*(WLEF!F327))</f>
        <v>132.37690580848516</v>
      </c>
      <c r="G348" s="38">
        <f>IF('2015 Hourly Load - RC2016'!G328="",0,$P$19+$Q$19*(WLEF!G327))</f>
        <v>139.98318197966915</v>
      </c>
      <c r="H348" s="38">
        <f>IF('2015 Hourly Load - RC2016'!H328="",0,$P$19+$Q$19*(WLEF!H327))</f>
        <v>158.84241132737876</v>
      </c>
      <c r="I348" s="38">
        <f>IF('2015 Hourly Load - RC2016'!I328="",0,$P$19+$Q$19*(WLEF!I327))</f>
        <v>172.33820578848875</v>
      </c>
      <c r="J348" s="38">
        <f>IF('2015 Hourly Load - RC2016'!J328="",0,$P$19+$Q$19*(WLEF!J327))</f>
        <v>184.8922244092214</v>
      </c>
      <c r="K348" s="38">
        <f>IF('2015 Hourly Load - RC2016'!K328="",0,$P$19+$Q$19*(WLEF!K327))</f>
        <v>199.15359540663582</v>
      </c>
      <c r="L348" s="38">
        <f>IF('2015 Hourly Load - RC2016'!L328="",0,$P$19+$Q$19*(WLEF!L327))</f>
        <v>212.30570481292989</v>
      </c>
      <c r="M348" s="38">
        <f>IF('2015 Hourly Load - RC2016'!M328="",0,$P$19+$Q$19*(WLEF!M327))</f>
        <v>221.34017674365407</v>
      </c>
      <c r="N348" s="38">
        <f>IF('2015 Hourly Load - RC2016'!N328="",0,$P$19+$Q$19*(WLEF!N327))</f>
        <v>230.07542295490907</v>
      </c>
      <c r="O348" s="38">
        <f>IF('2015 Hourly Load - RC2016'!O328="",0,$P$19+$Q$19*(WLEF!O327))</f>
        <v>236.58487672155832</v>
      </c>
      <c r="P348" s="38">
        <f>IF('2015 Hourly Load - RC2016'!P328="",0,$P$19+$Q$19*(WLEF!P327))</f>
        <v>240.45636239633939</v>
      </c>
      <c r="Q348" s="38">
        <f>IF('2015 Hourly Load - RC2016'!Q328="",0,$P$19+$Q$19*(WLEF!Q327))</f>
        <v>240.41026586240764</v>
      </c>
      <c r="R348" s="38">
        <f>IF('2015 Hourly Load - RC2016'!R328="",0,$P$19+$Q$19*(WLEF!R327))</f>
        <v>233.68451232982574</v>
      </c>
      <c r="S348" s="38">
        <f>IF('2015 Hourly Load - RC2016'!S328="",0,$P$19+$Q$19*(WLEF!S327))</f>
        <v>231.54966660211147</v>
      </c>
      <c r="T348" s="38">
        <f>IF('2015 Hourly Load - RC2016'!T328="",0,$P$19+$Q$19*(WLEF!T327))</f>
        <v>238.6635695572287</v>
      </c>
      <c r="U348" s="38">
        <f>IF('2015 Hourly Load - RC2016'!U328="",0,$P$19+$Q$19*(WLEF!U327))</f>
        <v>225.91611323973939</v>
      </c>
      <c r="V348" s="38">
        <f>IF('2015 Hourly Load - RC2016'!V328="",0,$P$19+$Q$19*(WLEF!V327))</f>
        <v>211.70027766670069</v>
      </c>
      <c r="W348" s="38">
        <f>IF('2015 Hourly Load - RC2016'!W328="",0,$P$19+$Q$19*(WLEF!W327))</f>
        <v>195.08731497192662</v>
      </c>
      <c r="X348" s="38">
        <f>IF('2015 Hourly Load - RC2016'!X328="",0,$P$19+$Q$19*(WLEF!X327))</f>
        <v>179.57713301096408</v>
      </c>
      <c r="Y348" s="38">
        <f>IF('2015 Hourly Load - RC2016'!Y328="",0,$P$19+$Q$19*(WLEF!Y327))</f>
        <v>163.33515263798813</v>
      </c>
      <c r="Z348" s="25">
        <f t="shared" si="4"/>
        <v>4602.577101669207</v>
      </c>
    </row>
    <row r="349" spans="1:26" x14ac:dyDescent="0.25">
      <c r="A349" s="37">
        <v>42323</v>
      </c>
      <c r="B349" s="38">
        <f>IF('2015 Hourly Load - RC2016'!B329="",0,$P$19+$Q$19*(WLEF!B328))</f>
        <v>149.87786337659196</v>
      </c>
      <c r="C349" s="38">
        <f>IF('2015 Hourly Load - RC2016'!C329="",0,$P$19+$Q$19*(WLEF!C328))</f>
        <v>140.80834432492765</v>
      </c>
      <c r="D349" s="38">
        <f>IF('2015 Hourly Load - RC2016'!D329="",0,$P$19+$Q$19*(WLEF!D328))</f>
        <v>135.95840100643031</v>
      </c>
      <c r="E349" s="38">
        <f>IF('2015 Hourly Load - RC2016'!E329="",0,$P$19+$Q$19*(WLEF!E328))</f>
        <v>133.40823607597366</v>
      </c>
      <c r="F349" s="38">
        <f>IF('2015 Hourly Load - RC2016'!F329="",0,$P$19+$Q$19*(WLEF!F328))</f>
        <v>133.18542022612331</v>
      </c>
      <c r="G349" s="38">
        <f>IF('2015 Hourly Load - RC2016'!G329="",0,$P$19+$Q$19*(WLEF!G328))</f>
        <v>135.85090952555888</v>
      </c>
      <c r="H349" s="38">
        <f>IF('2015 Hourly Load - RC2016'!H329="",0,$P$19+$Q$19*(WLEF!H328))</f>
        <v>142.59010620308001</v>
      </c>
      <c r="I349" s="38">
        <f>IF('2015 Hourly Load - RC2016'!I329="",0,$P$19+$Q$19*(WLEF!I328))</f>
        <v>153.93305413932796</v>
      </c>
      <c r="J349" s="38">
        <f>IF('2015 Hourly Load - RC2016'!J329="",0,$P$19+$Q$19*(WLEF!J328))</f>
        <v>173.35024277777433</v>
      </c>
      <c r="K349" s="38">
        <f>IF('2015 Hourly Load - RC2016'!K329="",0,$P$19+$Q$19*(WLEF!K328))</f>
        <v>191.26508699986164</v>
      </c>
      <c r="L349" s="38">
        <f>IF('2015 Hourly Load - RC2016'!L329="",0,$P$19+$Q$19*(WLEF!L328))</f>
        <v>203.7155821655968</v>
      </c>
      <c r="M349" s="38">
        <f>IF('2015 Hourly Load - RC2016'!M329="",0,$P$19+$Q$19*(WLEF!M328))</f>
        <v>213.64681200798191</v>
      </c>
      <c r="N349" s="38">
        <f>IF('2015 Hourly Load - RC2016'!N329="",0,$P$19+$Q$19*(WLEF!N328))</f>
        <v>220.43386654987978</v>
      </c>
      <c r="O349" s="38">
        <f>IF('2015 Hourly Load - RC2016'!O329="",0,$P$19+$Q$19*(WLEF!O328))</f>
        <v>226.5098149575777</v>
      </c>
      <c r="P349" s="38">
        <f>IF('2015 Hourly Load - RC2016'!P329="",0,$P$19+$Q$19*(WLEF!P328))</f>
        <v>228.78590764477718</v>
      </c>
      <c r="Q349" s="38">
        <f>IF('2015 Hourly Load - RC2016'!Q329="",0,$P$19+$Q$19*(WLEF!Q328))</f>
        <v>227.50203530189958</v>
      </c>
      <c r="R349" s="38">
        <f>IF('2015 Hourly Load - RC2016'!R329="",0,$P$19+$Q$19*(WLEF!R328))</f>
        <v>221.967689296206</v>
      </c>
      <c r="S349" s="38">
        <f>IF('2015 Hourly Load - RC2016'!S329="",0,$P$19+$Q$19*(WLEF!S328))</f>
        <v>220.86507379196479</v>
      </c>
      <c r="T349" s="38">
        <f>IF('2015 Hourly Load - RC2016'!T329="",0,$P$19+$Q$19*(WLEF!T328))</f>
        <v>228.80809285982502</v>
      </c>
      <c r="U349" s="38">
        <f>IF('2015 Hourly Load - RC2016'!U329="",0,$P$19+$Q$19*(WLEF!U328))</f>
        <v>216.62568225256285</v>
      </c>
      <c r="V349" s="38">
        <f>IF('2015 Hourly Load - RC2016'!V329="",0,$P$19+$Q$19*(WLEF!V328))</f>
        <v>204.01877003983839</v>
      </c>
      <c r="W349" s="38">
        <f>IF('2015 Hourly Load - RC2016'!W329="",0,$P$19+$Q$19*(WLEF!W328))</f>
        <v>190.92087270718349</v>
      </c>
      <c r="X349" s="38">
        <f>IF('2015 Hourly Load - RC2016'!X329="",0,$P$19+$Q$19*(WLEF!X328))</f>
        <v>177.83081161755126</v>
      </c>
      <c r="Y349" s="38">
        <f>IF('2015 Hourly Load - RC2016'!Y329="",0,$P$19+$Q$19*(WLEF!Y328))</f>
        <v>164.27892129795464</v>
      </c>
      <c r="Z349" s="25">
        <f t="shared" si="4"/>
        <v>4436.1375971464495</v>
      </c>
    </row>
    <row r="350" spans="1:26" x14ac:dyDescent="0.25">
      <c r="A350" s="37">
        <v>42324</v>
      </c>
      <c r="B350" s="38">
        <f>IF('2015 Hourly Load - RC2016'!B330="",0,$P$19+$Q$19*(WLEF!B329))</f>
        <v>151.33330607938728</v>
      </c>
      <c r="C350" s="38">
        <f>IF('2015 Hourly Load - RC2016'!C330="",0,$P$19+$Q$19*(WLEF!C329))</f>
        <v>143.29020569945632</v>
      </c>
      <c r="D350" s="38">
        <f>IF('2015 Hourly Load - RC2016'!D330="",0,$P$19+$Q$19*(WLEF!D329))</f>
        <v>138.30916739466713</v>
      </c>
      <c r="E350" s="38">
        <f>IF('2015 Hourly Load - RC2016'!E330="",0,$P$19+$Q$19*(WLEF!E329))</f>
        <v>135.62284658844004</v>
      </c>
      <c r="F350" s="38">
        <f>IF('2015 Hourly Load - RC2016'!F330="",0,$P$19+$Q$19*(WLEF!F329))</f>
        <v>134.83509490183314</v>
      </c>
      <c r="G350" s="38">
        <f>IF('2015 Hourly Load - RC2016'!G330="",0,$P$19+$Q$19*(WLEF!G329))</f>
        <v>136.99849598970459</v>
      </c>
      <c r="H350" s="38">
        <f>IF('2015 Hourly Load - RC2016'!H330="",0,$P$19+$Q$19*(WLEF!H329))</f>
        <v>141.03312363885976</v>
      </c>
      <c r="I350" s="38">
        <f>IF('2015 Hourly Load - RC2016'!I330="",0,$P$19+$Q$19*(WLEF!I329))</f>
        <v>150.3310285382245</v>
      </c>
      <c r="J350" s="38">
        <f>IF('2015 Hourly Load - RC2016'!J330="",0,$P$19+$Q$19*(WLEF!J329))</f>
        <v>174.0163611774941</v>
      </c>
      <c r="K350" s="38">
        <f>IF('2015 Hourly Load - RC2016'!K330="",0,$P$19+$Q$19*(WLEF!K329))</f>
        <v>198.36223802498941</v>
      </c>
      <c r="L350" s="38">
        <f>IF('2015 Hourly Load - RC2016'!L330="",0,$P$19+$Q$19*(WLEF!L329))</f>
        <v>217.56208603508304</v>
      </c>
      <c r="M350" s="38">
        <f>IF('2015 Hourly Load - RC2016'!M330="",0,$P$19+$Q$19*(WLEF!M329))</f>
        <v>232.44670381045734</v>
      </c>
      <c r="N350" s="38">
        <f>IF('2015 Hourly Load - RC2016'!N330="",0,$P$19+$Q$19*(WLEF!N329))</f>
        <v>245.45087068538885</v>
      </c>
      <c r="O350" s="38">
        <f>IF('2015 Hourly Load - RC2016'!O330="",0,$P$19+$Q$19*(WLEF!O329))</f>
        <v>253.86733369940498</v>
      </c>
      <c r="P350" s="38">
        <f>IF('2015 Hourly Load - RC2016'!P330="",0,$P$19+$Q$19*(WLEF!P329))</f>
        <v>257.48711938249545</v>
      </c>
      <c r="Q350" s="38">
        <f>IF('2015 Hourly Load - RC2016'!Q330="",0,$P$19+$Q$19*(WLEF!Q329))</f>
        <v>257.26886789468398</v>
      </c>
      <c r="R350" s="38">
        <f>IF('2015 Hourly Load - RC2016'!R330="",0,$P$19+$Q$19*(WLEF!R329))</f>
        <v>250.49914903800874</v>
      </c>
      <c r="S350" s="38">
        <f>IF('2015 Hourly Load - RC2016'!S330="",0,$P$19+$Q$19*(WLEF!S329))</f>
        <v>249.24171762002561</v>
      </c>
      <c r="T350" s="38">
        <f>IF('2015 Hourly Load - RC2016'!T330="",0,$P$19+$Q$19*(WLEF!T329))</f>
        <v>259.67710733406966</v>
      </c>
      <c r="U350" s="38">
        <f>IF('2015 Hourly Load - RC2016'!U330="",0,$P$19+$Q$19*(WLEF!U329))</f>
        <v>248.27222011590163</v>
      </c>
      <c r="V350" s="38">
        <f>IF('2015 Hourly Load - RC2016'!V330="",0,$P$19+$Q$19*(WLEF!V329))</f>
        <v>231.59445471914125</v>
      </c>
      <c r="W350" s="38">
        <f>IF('2015 Hourly Load - RC2016'!W330="",0,$P$19+$Q$19*(WLEF!W329))</f>
        <v>212.93349330725152</v>
      </c>
      <c r="X350" s="38">
        <f>IF('2015 Hourly Load - RC2016'!X330="",0,$P$19+$Q$19*(WLEF!X329))</f>
        <v>194.34865659719435</v>
      </c>
      <c r="Y350" s="38">
        <f>IF('2015 Hourly Load - RC2016'!Y330="",0,$P$19+$Q$19*(WLEF!Y329))</f>
        <v>174.8259558778052</v>
      </c>
      <c r="Z350" s="25">
        <f t="shared" si="4"/>
        <v>4789.6076041499691</v>
      </c>
    </row>
    <row r="351" spans="1:26" x14ac:dyDescent="0.25">
      <c r="A351" s="37">
        <v>42325</v>
      </c>
      <c r="B351" s="38">
        <f>IF('2015 Hourly Load - RC2016'!B331="",0,$P$19+$Q$19*(WLEF!B330))</f>
        <v>159.92129583942446</v>
      </c>
      <c r="C351" s="38">
        <f>IF('2015 Hourly Load - RC2016'!C331="",0,$P$19+$Q$19*(WLEF!C330))</f>
        <v>151.47054643147459</v>
      </c>
      <c r="D351" s="38">
        <f>IF('2015 Hourly Load - RC2016'!D331="",0,$P$19+$Q$19*(WLEF!D330))</f>
        <v>146.86585747396802</v>
      </c>
      <c r="E351" s="38">
        <f>IF('2015 Hourly Load - RC2016'!E331="",0,$P$19+$Q$19*(WLEF!E330))</f>
        <v>144.90555707716601</v>
      </c>
      <c r="F351" s="38">
        <f>IF('2015 Hourly Load - RC2016'!F331="",0,$P$19+$Q$19*(WLEF!F330))</f>
        <v>147.45685932385283</v>
      </c>
      <c r="G351" s="38">
        <f>IF('2015 Hourly Load - RC2016'!G331="",0,$P$19+$Q$19*(WLEF!G330))</f>
        <v>158.26582219290668</v>
      </c>
      <c r="H351" s="38">
        <f>IF('2015 Hourly Load - RC2016'!H331="",0,$P$19+$Q$19*(WLEF!H330))</f>
        <v>180.19298136232618</v>
      </c>
      <c r="I351" s="38">
        <f>IF('2015 Hourly Load - RC2016'!I331="",0,$P$19+$Q$19*(WLEF!I330))</f>
        <v>194.34865659719435</v>
      </c>
      <c r="J351" s="38">
        <f>IF('2015 Hourly Load - RC2016'!J331="",0,$P$19+$Q$19*(WLEF!J330))</f>
        <v>211.99237670769787</v>
      </c>
      <c r="K351" s="38">
        <f>IF('2015 Hourly Load - RC2016'!K331="",0,$P$19+$Q$19*(WLEF!K330))</f>
        <v>237.5653850571498</v>
      </c>
      <c r="L351" s="38">
        <f>IF('2015 Hourly Load - RC2016'!L331="",0,$P$19+$Q$19*(WLEF!L330))</f>
        <v>263.8261300407118</v>
      </c>
      <c r="M351" s="38">
        <f>IF('2015 Hourly Load - RC2016'!M331="",0,$P$19+$Q$19*(WLEF!M330))</f>
        <v>285.00278714624972</v>
      </c>
      <c r="N351" s="38">
        <f>IF('2015 Hourly Load - RC2016'!N331="",0,$P$19+$Q$19*(WLEF!N330))</f>
        <v>300.79687880036892</v>
      </c>
      <c r="O351" s="38">
        <f>IF('2015 Hourly Load - RC2016'!O331="",0,$P$19+$Q$19*(WLEF!O330))</f>
        <v>309.71656818090821</v>
      </c>
      <c r="P351" s="38">
        <f>IF('2015 Hourly Load - RC2016'!P331="",0,$P$19+$Q$19*(WLEF!P330))</f>
        <v>310.90639973641271</v>
      </c>
      <c r="Q351" s="38">
        <f>IF('2015 Hourly Load - RC2016'!Q331="",0,$P$19+$Q$19*(WLEF!Q330))</f>
        <v>307.0439194925782</v>
      </c>
      <c r="R351" s="38">
        <f>IF('2015 Hourly Load - RC2016'!R331="",0,$P$19+$Q$19*(WLEF!R330))</f>
        <v>298.98577567318944</v>
      </c>
      <c r="S351" s="38">
        <f>IF('2015 Hourly Load - RC2016'!S331="",0,$P$19+$Q$19*(WLEF!S330))</f>
        <v>299.22862036638571</v>
      </c>
      <c r="T351" s="38">
        <f>IF('2015 Hourly Load - RC2016'!T331="",0,$P$19+$Q$19*(WLEF!T330))</f>
        <v>307.37370094035276</v>
      </c>
      <c r="U351" s="38">
        <f>IF('2015 Hourly Load - RC2016'!U331="",0,$P$19+$Q$19*(WLEF!U330))</f>
        <v>290.62470901785463</v>
      </c>
      <c r="V351" s="38">
        <f>IF('2015 Hourly Load - RC2016'!V331="",0,$P$19+$Q$19*(WLEF!V330))</f>
        <v>266.85105907642924</v>
      </c>
      <c r="W351" s="38">
        <f>IF('2015 Hourly Load - RC2016'!W331="",0,$P$19+$Q$19*(WLEF!W330))</f>
        <v>237.97675133113643</v>
      </c>
      <c r="X351" s="38">
        <f>IF('2015 Hourly Load - RC2016'!X331="",0,$P$19+$Q$19*(WLEF!X330))</f>
        <v>211.03385732461891</v>
      </c>
      <c r="Y351" s="38">
        <f>IF('2015 Hourly Load - RC2016'!Y331="",0,$P$19+$Q$19*(WLEF!Y330))</f>
        <v>184.46553204417702</v>
      </c>
      <c r="Z351" s="25">
        <f t="shared" si="4"/>
        <v>5606.8180272345353</v>
      </c>
    </row>
    <row r="352" spans="1:26" x14ac:dyDescent="0.25">
      <c r="A352" s="37">
        <v>42326</v>
      </c>
      <c r="B352" s="38">
        <f>IF('2015 Hourly Load - RC2016'!B332="",0,$P$19+$Q$19*(WLEF!B331))</f>
        <v>165.67967217424672</v>
      </c>
      <c r="C352" s="38">
        <f>IF('2015 Hourly Load - RC2016'!C332="",0,$P$19+$Q$19*(WLEF!C331))</f>
        <v>154.52421031530895</v>
      </c>
      <c r="D352" s="38">
        <f>IF('2015 Hourly Load - RC2016'!D332="",0,$P$19+$Q$19*(WLEF!D331))</f>
        <v>147.27927695601619</v>
      </c>
      <c r="E352" s="38">
        <f>IF('2015 Hourly Load - RC2016'!E332="",0,$P$19+$Q$19*(WLEF!E331))</f>
        <v>143.69207085378537</v>
      </c>
      <c r="F352" s="38">
        <f>IF('2015 Hourly Load - RC2016'!F332="",0,$P$19+$Q$19*(WLEF!F331))</f>
        <v>144.55763895818069</v>
      </c>
      <c r="G352" s="38">
        <f>IF('2015 Hourly Load - RC2016'!G332="",0,$P$19+$Q$19*(WLEF!G331))</f>
        <v>152.75800853354485</v>
      </c>
      <c r="H352" s="38">
        <f>IF('2015 Hourly Load - RC2016'!H332="",0,$P$19+$Q$19*(WLEF!H331))</f>
        <v>175.05539768504383</v>
      </c>
      <c r="I352" s="38">
        <f>IF('2015 Hourly Load - RC2016'!I332="",0,$P$19+$Q$19*(WLEF!I331))</f>
        <v>189.09424219403817</v>
      </c>
      <c r="J352" s="38">
        <f>IF('2015 Hourly Load - RC2016'!J332="",0,$P$19+$Q$19*(WLEF!J331))</f>
        <v>201.14373106371841</v>
      </c>
      <c r="K352" s="38">
        <f>IF('2015 Hourly Load - RC2016'!K332="",0,$P$19+$Q$19*(WLEF!K331))</f>
        <v>215.39629373145033</v>
      </c>
      <c r="L352" s="38">
        <f>IF('2015 Hourly Load - RC2016'!L332="",0,$P$19+$Q$19*(WLEF!L331))</f>
        <v>225.36747977434442</v>
      </c>
      <c r="M352" s="38">
        <f>IF('2015 Hourly Load - RC2016'!M332="",0,$P$19+$Q$19*(WLEF!M331))</f>
        <v>227.28124833697609</v>
      </c>
      <c r="N352" s="38">
        <f>IF('2015 Hourly Load - RC2016'!N332="",0,$P$19+$Q$19*(WLEF!N331))</f>
        <v>222.42297560293161</v>
      </c>
      <c r="O352" s="38">
        <f>IF('2015 Hourly Load - RC2016'!O332="",0,$P$19+$Q$19*(WLEF!O331))</f>
        <v>217.22119981821714</v>
      </c>
      <c r="P352" s="38">
        <f>IF('2015 Hourly Load - RC2016'!P332="",0,$P$19+$Q$19*(WLEF!P331))</f>
        <v>210.36915469908541</v>
      </c>
      <c r="Q352" s="38">
        <f>IF('2015 Hourly Load - RC2016'!Q332="",0,$P$19+$Q$19*(WLEF!Q331))</f>
        <v>203.69538306030788</v>
      </c>
      <c r="R352" s="38">
        <f>IF('2015 Hourly Load - RC2016'!R332="",0,$P$19+$Q$19*(WLEF!R331))</f>
        <v>203.99854577268599</v>
      </c>
      <c r="S352" s="38">
        <f>IF('2015 Hourly Load - RC2016'!S332="",0,$P$19+$Q$19*(WLEF!S331))</f>
        <v>217.49813715899808</v>
      </c>
      <c r="T352" s="38">
        <f>IF('2015 Hourly Load - RC2016'!T332="",0,$P$19+$Q$19*(WLEF!T331))</f>
        <v>231.77367428556295</v>
      </c>
      <c r="U352" s="38">
        <f>IF('2015 Hourly Load - RC2016'!U332="",0,$P$19+$Q$19*(WLEF!U331))</f>
        <v>227.25917886650041</v>
      </c>
      <c r="V352" s="38">
        <f>IF('2015 Hourly Load - RC2016'!V332="",0,$P$19+$Q$19*(WLEF!V331))</f>
        <v>216.51947822037386</v>
      </c>
      <c r="W352" s="38">
        <f>IF('2015 Hourly Load - RC2016'!W332="",0,$P$19+$Q$19*(WLEF!W331))</f>
        <v>200.68451447391413</v>
      </c>
      <c r="X352" s="38">
        <f>IF('2015 Hourly Load - RC2016'!X332="",0,$P$19+$Q$19*(WLEF!X331))</f>
        <v>181.13861787129326</v>
      </c>
      <c r="Y352" s="38">
        <f>IF('2015 Hourly Load - RC2016'!Y332="",0,$P$19+$Q$19*(WLEF!Y331))</f>
        <v>164.19591650391251</v>
      </c>
      <c r="Z352" s="25">
        <f t="shared" ref="Z352:Z395" si="5">SUM(B352:Y352)</f>
        <v>4638.6060469104368</v>
      </c>
    </row>
    <row r="353" spans="1:26" x14ac:dyDescent="0.25">
      <c r="A353" s="37">
        <v>42327</v>
      </c>
      <c r="B353" s="38">
        <f>IF('2015 Hourly Load - RC2016'!B333="",0,$P$19+$Q$19*(WLEF!B332))</f>
        <v>153.08172345602966</v>
      </c>
      <c r="C353" s="38">
        <f>IF('2015 Hourly Load - RC2016'!C333="",0,$P$19+$Q$19*(WLEF!C332))</f>
        <v>148.34839447138</v>
      </c>
      <c r="D353" s="38">
        <f>IF('2015 Hourly Load - RC2016'!D333="",0,$P$19+$Q$19*(WLEF!D332))</f>
        <v>146.46844848566482</v>
      </c>
      <c r="E353" s="38">
        <f>IF('2015 Hourly Load - RC2016'!E333="",0,$P$19+$Q$19*(WLEF!E332))</f>
        <v>146.73325193713737</v>
      </c>
      <c r="F353" s="38">
        <f>IF('2015 Hourly Load - RC2016'!F333="",0,$P$19+$Q$19*(WLEF!F332))</f>
        <v>151.18097615775912</v>
      </c>
      <c r="G353" s="38">
        <f>IF('2015 Hourly Load - RC2016'!G333="",0,$P$19+$Q$19*(WLEF!G332))</f>
        <v>165.32837481699335</v>
      </c>
      <c r="H353" s="38">
        <f>IF('2015 Hourly Load - RC2016'!H333="",0,$P$19+$Q$19*(WLEF!H332))</f>
        <v>196.61109729598761</v>
      </c>
      <c r="I353" s="38">
        <f>IF('2015 Hourly Load - RC2016'!I333="",0,$P$19+$Q$19*(WLEF!I332))</f>
        <v>211.74198597163803</v>
      </c>
      <c r="J353" s="38">
        <f>IF('2015 Hourly Load - RC2016'!J333="",0,$P$19+$Q$19*(WLEF!J332))</f>
        <v>218.09558044593882</v>
      </c>
      <c r="K353" s="38">
        <f>IF('2015 Hourly Load - RC2016'!K333="",0,$P$19+$Q$19*(WLEF!K332))</f>
        <v>221.23212750814179</v>
      </c>
      <c r="L353" s="38">
        <f>IF('2015 Hourly Load - RC2016'!L333="",0,$P$19+$Q$19*(WLEF!L332))</f>
        <v>219.53051539125306</v>
      </c>
      <c r="M353" s="38">
        <f>IF('2015 Hourly Load - RC2016'!M333="",0,$P$19+$Q$19*(WLEF!M332))</f>
        <v>213.0801945200148</v>
      </c>
      <c r="N353" s="38">
        <f>IF('2015 Hourly Load - RC2016'!N333="",0,$P$19+$Q$19*(WLEF!N332))</f>
        <v>205.45898058919968</v>
      </c>
      <c r="O353" s="38">
        <f>IF('2015 Hourly Load - RC2016'!O333="",0,$P$19+$Q$19*(WLEF!O332))</f>
        <v>199.92775297712248</v>
      </c>
      <c r="P353" s="38">
        <f>IF('2015 Hourly Load - RC2016'!P333="",0,$P$19+$Q$19*(WLEF!P332))</f>
        <v>195.67217732711742</v>
      </c>
      <c r="Q353" s="38">
        <f>IF('2015 Hourly Load - RC2016'!Q333="",0,$P$19+$Q$19*(WLEF!Q332))</f>
        <v>194.09651375670612</v>
      </c>
      <c r="R353" s="38">
        <f>IF('2015 Hourly Load - RC2016'!R333="",0,$P$19+$Q$19*(WLEF!R332))</f>
        <v>196.74834603536272</v>
      </c>
      <c r="S353" s="38">
        <f>IF('2015 Hourly Load - RC2016'!S333="",0,$P$19+$Q$19*(WLEF!S332))</f>
        <v>212.51479989861377</v>
      </c>
      <c r="T353" s="38">
        <f>IF('2015 Hourly Load - RC2016'!T333="",0,$P$19+$Q$19*(WLEF!T332))</f>
        <v>229.22993066267151</v>
      </c>
      <c r="U353" s="38">
        <f>IF('2015 Hourly Load - RC2016'!U333="",0,$P$19+$Q$19*(WLEF!U332))</f>
        <v>226.48780419811681</v>
      </c>
      <c r="V353" s="38">
        <f>IF('2015 Hourly Load - RC2016'!V333="",0,$P$19+$Q$19*(WLEF!V332))</f>
        <v>218.1810368442147</v>
      </c>
      <c r="W353" s="38">
        <f>IF('2015 Hourly Load - RC2016'!W333="",0,$P$19+$Q$19*(WLEF!W332))</f>
        <v>202.5870155540706</v>
      </c>
      <c r="X353" s="38">
        <f>IF('2015 Hourly Load - RC2016'!X333="",0,$P$19+$Q$19*(WLEF!X332))</f>
        <v>183.78097586961337</v>
      </c>
      <c r="Y353" s="38">
        <f>IF('2015 Hourly Load - RC2016'!Y333="",0,$P$19+$Q$19*(WLEF!Y332))</f>
        <v>166.06527521619577</v>
      </c>
      <c r="Z353" s="25">
        <f t="shared" si="5"/>
        <v>4622.1832793869435</v>
      </c>
    </row>
    <row r="354" spans="1:26" x14ac:dyDescent="0.25">
      <c r="A354" s="37">
        <v>42328</v>
      </c>
      <c r="B354" s="38">
        <f>IF('2015 Hourly Load - RC2016'!B334="",0,$P$19+$Q$19*(WLEF!B333))</f>
        <v>154.30613412181316</v>
      </c>
      <c r="C354" s="38">
        <f>IF('2015 Hourly Load - RC2016'!C334="",0,$P$19+$Q$19*(WLEF!C333))</f>
        <v>148.73660176620132</v>
      </c>
      <c r="D354" s="38">
        <f>IF('2015 Hourly Load - RC2016'!D334="",0,$P$19+$Q$19*(WLEF!D333))</f>
        <v>147.39763836191955</v>
      </c>
      <c r="E354" s="38">
        <f>IF('2015 Hourly Load - RC2016'!E334="",0,$P$19+$Q$19*(WLEF!E333))</f>
        <v>147.96132113787377</v>
      </c>
      <c r="F354" s="38">
        <f>IF('2015 Hourly Load - RC2016'!F334="",0,$P$19+$Q$19*(WLEF!F333))</f>
        <v>152.66565442975497</v>
      </c>
      <c r="G354" s="38">
        <f>IF('2015 Hourly Load - RC2016'!G334="",0,$P$19+$Q$19*(WLEF!G333))</f>
        <v>166.77170963107255</v>
      </c>
      <c r="H354" s="38">
        <f>IF('2015 Hourly Load - RC2016'!H334="",0,$P$19+$Q$19*(WLEF!H333))</f>
        <v>194.73712222048093</v>
      </c>
      <c r="I354" s="38">
        <f>IF('2015 Hourly Load - RC2016'!I334="",0,$P$19+$Q$19*(WLEF!I333))</f>
        <v>207.07140731964191</v>
      </c>
      <c r="J354" s="38">
        <f>IF('2015 Hourly Load - RC2016'!J334="",0,$P$19+$Q$19*(WLEF!J333))</f>
        <v>204.20086392980056</v>
      </c>
      <c r="K354" s="38">
        <f>IF('2015 Hourly Load - RC2016'!K334="",0,$P$19+$Q$19*(WLEF!K333))</f>
        <v>204.16038687871713</v>
      </c>
      <c r="L354" s="38">
        <f>IF('2015 Hourly Load - RC2016'!L334="",0,$P$19+$Q$19*(WLEF!L333))</f>
        <v>203.11033870097106</v>
      </c>
      <c r="M354" s="38">
        <f>IF('2015 Hourly Load - RC2016'!M334="",0,$P$19+$Q$19*(WLEF!M333))</f>
        <v>201.82419843546333</v>
      </c>
      <c r="N354" s="38">
        <f>IF('2015 Hourly Load - RC2016'!N334="",0,$P$19+$Q$19*(WLEF!N333))</f>
        <v>199.80848574413315</v>
      </c>
      <c r="O354" s="38">
        <f>IF('2015 Hourly Load - RC2016'!O334="",0,$P$19+$Q$19*(WLEF!O333))</f>
        <v>197.77048131919963</v>
      </c>
      <c r="P354" s="38">
        <f>IF('2015 Hourly Load - RC2016'!P334="",0,$P$19+$Q$19*(WLEF!P333))</f>
        <v>194.48454324102534</v>
      </c>
      <c r="Q354" s="38">
        <f>IF('2015 Hourly Load - RC2016'!Q334="",0,$P$19+$Q$19*(WLEF!Q333))</f>
        <v>192.89788645245088</v>
      </c>
      <c r="R354" s="38">
        <f>IF('2015 Hourly Load - RC2016'!R334="",0,$P$19+$Q$19*(WLEF!R333))</f>
        <v>193.61242047118833</v>
      </c>
      <c r="S354" s="38">
        <f>IF('2015 Hourly Load - RC2016'!S334="",0,$P$19+$Q$19*(WLEF!S333))</f>
        <v>207.97400697727875</v>
      </c>
      <c r="T354" s="38">
        <f>IF('2015 Hourly Load - RC2016'!T334="",0,$P$19+$Q$19*(WLEF!T333))</f>
        <v>224.51370503537152</v>
      </c>
      <c r="U354" s="38">
        <f>IF('2015 Hourly Load - RC2016'!U334="",0,$P$19+$Q$19*(WLEF!U333))</f>
        <v>221.967689296206</v>
      </c>
      <c r="V354" s="38">
        <f>IF('2015 Hourly Load - RC2016'!V334="",0,$P$19+$Q$19*(WLEF!V333))</f>
        <v>212.82875705043335</v>
      </c>
      <c r="W354" s="38">
        <f>IF('2015 Hourly Load - RC2016'!W334="",0,$P$19+$Q$19*(WLEF!W333))</f>
        <v>197.86900259573332</v>
      </c>
      <c r="X354" s="38">
        <f>IF('2015 Hourly Load - RC2016'!X334="",0,$P$19+$Q$19*(WLEF!X333))</f>
        <v>179.84859177533235</v>
      </c>
      <c r="Y354" s="38">
        <f>IF('2015 Hourly Load - RC2016'!Y334="",0,$P$19+$Q$19*(WLEF!Y333))</f>
        <v>162.46250314647511</v>
      </c>
      <c r="Z354" s="25">
        <f t="shared" si="5"/>
        <v>4518.9814500385373</v>
      </c>
    </row>
    <row r="355" spans="1:26" x14ac:dyDescent="0.25">
      <c r="A355" s="37">
        <v>42329</v>
      </c>
      <c r="B355" s="38">
        <f>IF('2015 Hourly Load - RC2016'!B335="",0,$P$19+$Q$19*(WLEF!B334))</f>
        <v>150.04384864154153</v>
      </c>
      <c r="C355" s="38">
        <f>IF('2015 Hourly Load - RC2016'!C335="",0,$P$19+$Q$19*(WLEF!C334))</f>
        <v>142.84681759925104</v>
      </c>
      <c r="D355" s="38">
        <f>IF('2015 Hourly Load - RC2016'!D335="",0,$P$19+$Q$19*(WLEF!D334))</f>
        <v>140.44399383161934</v>
      </c>
      <c r="E355" s="38">
        <f>IF('2015 Hourly Load - RC2016'!E335="",0,$P$19+$Q$19*(WLEF!E334))</f>
        <v>139.02556926240501</v>
      </c>
      <c r="F355" s="38">
        <f>IF('2015 Hourly Load - RC2016'!F335="",0,$P$19+$Q$19*(WLEF!F334))</f>
        <v>141.03312363885976</v>
      </c>
      <c r="G355" s="38">
        <f>IF('2015 Hourly Load - RC2016'!G335="",0,$P$19+$Q$19*(WLEF!G334))</f>
        <v>154.77384284054864</v>
      </c>
      <c r="H355" s="38">
        <f>IF('2015 Hourly Load - RC2016'!H335="",0,$P$19+$Q$19*(WLEF!H334))</f>
        <v>176.15355870071676</v>
      </c>
      <c r="I355" s="38">
        <f>IF('2015 Hourly Load - RC2016'!I335="",0,$P$19+$Q$19*(WLEF!I334))</f>
        <v>189.64440717819147</v>
      </c>
      <c r="J355" s="38">
        <f>IF('2015 Hourly Load - RC2016'!J335="",0,$P$19+$Q$19*(WLEF!J334))</f>
        <v>194.56222965585243</v>
      </c>
      <c r="K355" s="38">
        <f>IF('2015 Hourly Load - RC2016'!K335="",0,$P$19+$Q$19*(WLEF!K334))</f>
        <v>199.41136443980261</v>
      </c>
      <c r="L355" s="38">
        <f>IF('2015 Hourly Load - RC2016'!L335="",0,$P$19+$Q$19*(WLEF!L334))</f>
        <v>203.55403629209738</v>
      </c>
      <c r="M355" s="38">
        <f>IF('2015 Hourly Load - RC2016'!M335="",0,$P$19+$Q$19*(WLEF!M334))</f>
        <v>204.50465568876615</v>
      </c>
      <c r="N355" s="38">
        <f>IF('2015 Hourly Load - RC2016'!N335="",0,$P$19+$Q$19*(WLEF!N334))</f>
        <v>201.12374667299804</v>
      </c>
      <c r="O355" s="38">
        <f>IF('2015 Hourly Load - RC2016'!O335="",0,$P$19+$Q$19*(WLEF!O334))</f>
        <v>198.77736599756923</v>
      </c>
      <c r="P355" s="38">
        <f>IF('2015 Hourly Load - RC2016'!P335="",0,$P$19+$Q$19*(WLEF!P334))</f>
        <v>195.94562974980371</v>
      </c>
      <c r="Q355" s="38">
        <f>IF('2015 Hourly Load - RC2016'!Q335="",0,$P$19+$Q$19*(WLEF!Q334))</f>
        <v>193.39975156215868</v>
      </c>
      <c r="R355" s="38">
        <f>IF('2015 Hourly Load - RC2016'!R335="",0,$P$19+$Q$19*(WLEF!R334))</f>
        <v>194.89269634504299</v>
      </c>
      <c r="S355" s="38">
        <f>IF('2015 Hourly Load - RC2016'!S335="",0,$P$19+$Q$19*(WLEF!S334))</f>
        <v>206.37616825656499</v>
      </c>
      <c r="T355" s="38">
        <f>IF('2015 Hourly Load - RC2016'!T335="",0,$P$19+$Q$19*(WLEF!T334))</f>
        <v>213.81493351514257</v>
      </c>
      <c r="U355" s="38">
        <f>IF('2015 Hourly Load - RC2016'!U335="",0,$P$19+$Q$19*(WLEF!U334))</f>
        <v>207.1533276373672</v>
      </c>
      <c r="V355" s="38">
        <f>IF('2015 Hourly Load - RC2016'!V335="",0,$P$19+$Q$19*(WLEF!V334))</f>
        <v>198.50053182042859</v>
      </c>
      <c r="W355" s="38">
        <f>IF('2015 Hourly Load - RC2016'!W335="",0,$P$19+$Q$19*(WLEF!W334))</f>
        <v>187.0014721344684</v>
      </c>
      <c r="X355" s="38">
        <f>IF('2015 Hourly Load - RC2016'!X335="",0,$P$19+$Q$19*(WLEF!X334))</f>
        <v>174.29755674430803</v>
      </c>
      <c r="Y355" s="38">
        <f>IF('2015 Hourly Load - RC2016'!Y335="",0,$P$19+$Q$19*(WLEF!Y334))</f>
        <v>160.60145120406196</v>
      </c>
      <c r="Z355" s="25">
        <f t="shared" si="5"/>
        <v>4367.8820794095654</v>
      </c>
    </row>
    <row r="356" spans="1:26" x14ac:dyDescent="0.25">
      <c r="A356" s="37">
        <v>42330</v>
      </c>
      <c r="B356" s="38">
        <f>IF('2015 Hourly Load - RC2016'!B336="",0,$P$19+$Q$19*(WLEF!B335))</f>
        <v>148.28877091963074</v>
      </c>
      <c r="C356" s="38">
        <f>IF('2015 Hourly Load - RC2016'!C336="",0,$P$19+$Q$19*(WLEF!C335))</f>
        <v>140.89258624392519</v>
      </c>
      <c r="D356" s="38">
        <f>IF('2015 Hourly Load - RC2016'!D336="",0,$P$19+$Q$19*(WLEF!D335))</f>
        <v>136.95778661074817</v>
      </c>
      <c r="E356" s="38">
        <f>IF('2015 Hourly Load - RC2016'!E336="",0,$P$19+$Q$19*(WLEF!E335))</f>
        <v>135.59604752635511</v>
      </c>
      <c r="F356" s="38">
        <f>IF('2015 Hourly Load - RC2016'!F336="",0,$P$19+$Q$19*(WLEF!F335))</f>
        <v>136.09291632870057</v>
      </c>
      <c r="G356" s="38">
        <f>IF('2015 Hourly Load - RC2016'!G336="",0,$P$19+$Q$19*(WLEF!G335))</f>
        <v>139.24691314324059</v>
      </c>
      <c r="H356" s="38">
        <f>IF('2015 Hourly Load - RC2016'!H336="",0,$P$19+$Q$19*(WLEF!H335))</f>
        <v>146.85111681560102</v>
      </c>
      <c r="I356" s="38">
        <f>IF('2015 Hourly Load - RC2016'!I336="",0,$P$19+$Q$19*(WLEF!I335))</f>
        <v>157.80292861611628</v>
      </c>
      <c r="J356" s="38">
        <f>IF('2015 Hourly Load - RC2016'!J336="",0,$P$19+$Q$19*(WLEF!J335))</f>
        <v>178.04599587420211</v>
      </c>
      <c r="K356" s="38">
        <f>IF('2015 Hourly Load - RC2016'!K336="",0,$P$19+$Q$19*(WLEF!K335))</f>
        <v>197.51452226274722</v>
      </c>
      <c r="L356" s="38">
        <f>IF('2015 Hourly Load - RC2016'!L336="",0,$P$19+$Q$19*(WLEF!L335))</f>
        <v>209.47866544635107</v>
      </c>
      <c r="M356" s="38">
        <f>IF('2015 Hourly Load - RC2016'!M336="",0,$P$19+$Q$19*(WLEF!M335))</f>
        <v>216.15869819549619</v>
      </c>
      <c r="N356" s="38">
        <f>IF('2015 Hourly Load - RC2016'!N336="",0,$P$19+$Q$19*(WLEF!N335))</f>
        <v>216.51947822037386</v>
      </c>
      <c r="O356" s="38">
        <f>IF('2015 Hourly Load - RC2016'!O336="",0,$P$19+$Q$19*(WLEF!O335))</f>
        <v>216.09508145600944</v>
      </c>
      <c r="P356" s="38">
        <f>IF('2015 Hourly Load - RC2016'!P336="",0,$P$19+$Q$19*(WLEF!P335))</f>
        <v>213.98316237958755</v>
      </c>
      <c r="Q356" s="38">
        <f>IF('2015 Hourly Load - RC2016'!Q336="",0,$P$19+$Q$19*(WLEF!Q335))</f>
        <v>210.41064828945429</v>
      </c>
      <c r="R356" s="38">
        <f>IF('2015 Hourly Load - RC2016'!R336="",0,$P$19+$Q$19*(WLEF!R335))</f>
        <v>209.76825165591345</v>
      </c>
      <c r="S356" s="38">
        <f>IF('2015 Hourly Load - RC2016'!S336="",0,$P$19+$Q$19*(WLEF!S335))</f>
        <v>220.06786795451222</v>
      </c>
      <c r="T356" s="38">
        <f>IF('2015 Hourly Load - RC2016'!T336="",0,$P$19+$Q$19*(WLEF!T335))</f>
        <v>228.25396572089926</v>
      </c>
      <c r="U356" s="38">
        <f>IF('2015 Hourly Load - RC2016'!U336="",0,$P$19+$Q$19*(WLEF!U335))</f>
        <v>222.72691078451913</v>
      </c>
      <c r="V356" s="38">
        <f>IF('2015 Hourly Load - RC2016'!V336="",0,$P$19+$Q$19*(WLEF!V335))</f>
        <v>214.82591706107632</v>
      </c>
      <c r="W356" s="38">
        <f>IF('2015 Hourly Load - RC2016'!W336="",0,$P$19+$Q$19*(WLEF!W335))</f>
        <v>203.47330361432927</v>
      </c>
      <c r="X356" s="38">
        <f>IF('2015 Hourly Load - RC2016'!X336="",0,$P$19+$Q$19*(WLEF!X335))</f>
        <v>191.13116130392604</v>
      </c>
      <c r="Y356" s="38">
        <f>IF('2015 Hourly Load - RC2016'!Y336="",0,$P$19+$Q$19*(WLEF!Y335))</f>
        <v>175.24976217710611</v>
      </c>
      <c r="Z356" s="25">
        <f t="shared" si="5"/>
        <v>4465.4324586008215</v>
      </c>
    </row>
    <row r="357" spans="1:26" x14ac:dyDescent="0.25">
      <c r="A357" s="37">
        <v>42331</v>
      </c>
      <c r="B357" s="38">
        <f>IF('2015 Hourly Load - RC2016'!B337="",0,$P$19+$Q$19*(WLEF!B336))</f>
        <v>161.15422044108755</v>
      </c>
      <c r="C357" s="38">
        <f>IF('2015 Hourly Load - RC2016'!C337="",0,$P$19+$Q$19*(WLEF!C336))</f>
        <v>152.58873880667977</v>
      </c>
      <c r="D357" s="38">
        <f>IF('2015 Hourly Load - RC2016'!D337="",0,$P$19+$Q$19*(WLEF!D336))</f>
        <v>146.21885538067792</v>
      </c>
      <c r="E357" s="38">
        <f>IF('2015 Hourly Load - RC2016'!E337="",0,$P$19+$Q$19*(WLEF!E336))</f>
        <v>142.71839396413409</v>
      </c>
      <c r="F357" s="38">
        <f>IF('2015 Hourly Load - RC2016'!F337="",0,$P$19+$Q$19*(WLEF!F336))</f>
        <v>142.07831389949274</v>
      </c>
      <c r="G357" s="38">
        <f>IF('2015 Hourly Load - RC2016'!G337="",0,$P$19+$Q$19*(WLEF!G336))</f>
        <v>144.15295567513965</v>
      </c>
      <c r="H357" s="38">
        <f>IF('2015 Hourly Load - RC2016'!H337="",0,$P$19+$Q$19*(WLEF!H336))</f>
        <v>148.61703259084996</v>
      </c>
      <c r="I357" s="38">
        <f>IF('2015 Hourly Load - RC2016'!I337="",0,$P$19+$Q$19*(WLEF!I336))</f>
        <v>159.3889639066623</v>
      </c>
      <c r="J357" s="38">
        <f>IF('2015 Hourly Load - RC2016'!J337="",0,$P$19+$Q$19*(WLEF!J336))</f>
        <v>187.0014721344684</v>
      </c>
      <c r="K357" s="38">
        <f>IF('2015 Hourly Load - RC2016'!K337="",0,$P$19+$Q$19*(WLEF!K336))</f>
        <v>218.24514675622601</v>
      </c>
      <c r="L357" s="38">
        <f>IF('2015 Hourly Load - RC2016'!L337="",0,$P$19+$Q$19*(WLEF!L336))</f>
        <v>240.68694571345219</v>
      </c>
      <c r="M357" s="38">
        <f>IF('2015 Hourly Load - RC2016'!M337="",0,$P$19+$Q$19*(WLEF!M336))</f>
        <v>256.05883387897552</v>
      </c>
      <c r="N357" s="38">
        <f>IF('2015 Hourly Load - RC2016'!N337="",0,$P$19+$Q$19*(WLEF!N336))</f>
        <v>266.12975651641034</v>
      </c>
      <c r="O357" s="38">
        <f>IF('2015 Hourly Load - RC2016'!O337="",0,$P$19+$Q$19*(WLEF!O336))</f>
        <v>273.60899630988513</v>
      </c>
      <c r="P357" s="38">
        <f>IF('2015 Hourly Load - RC2016'!P337="",0,$P$19+$Q$19*(WLEF!P336))</f>
        <v>274.98023735266452</v>
      </c>
      <c r="Q357" s="38">
        <f>IF('2015 Hourly Load - RC2016'!Q337="",0,$P$19+$Q$19*(WLEF!Q336))</f>
        <v>272.4194901811486</v>
      </c>
      <c r="R357" s="38">
        <f>IF('2015 Hourly Load - RC2016'!R337="",0,$P$19+$Q$19*(WLEF!R336))</f>
        <v>262.83978499151709</v>
      </c>
      <c r="S357" s="38">
        <f>IF('2015 Hourly Load - RC2016'!S337="",0,$P$19+$Q$19*(WLEF!S336))</f>
        <v>266.65193815343673</v>
      </c>
      <c r="T357" s="38">
        <f>IF('2015 Hourly Load - RC2016'!T337="",0,$P$19+$Q$19*(WLEF!T336))</f>
        <v>278.76352817969223</v>
      </c>
      <c r="U357" s="38">
        <f>IF('2015 Hourly Load - RC2016'!U337="",0,$P$19+$Q$19*(WLEF!U336))</f>
        <v>270.57930664959343</v>
      </c>
      <c r="V357" s="38">
        <f>IF('2015 Hourly Load - RC2016'!V337="",0,$P$19+$Q$19*(WLEF!V336))</f>
        <v>256.54234424798886</v>
      </c>
      <c r="W357" s="38">
        <f>IF('2015 Hourly Load - RC2016'!W337="",0,$P$19+$Q$19*(WLEF!W336))</f>
        <v>236.72150564036258</v>
      </c>
      <c r="X357" s="38">
        <f>IF('2015 Hourly Load - RC2016'!X337="",0,$P$19+$Q$19*(WLEF!X336))</f>
        <v>216.0738792310957</v>
      </c>
      <c r="Y357" s="38">
        <f>IF('2015 Hourly Load - RC2016'!Y337="",0,$P$19+$Q$19*(WLEF!Y336))</f>
        <v>196.88567697015864</v>
      </c>
      <c r="Z357" s="25">
        <f t="shared" si="5"/>
        <v>5171.1063175718009</v>
      </c>
    </row>
    <row r="358" spans="1:26" x14ac:dyDescent="0.25">
      <c r="A358" s="37">
        <v>42332</v>
      </c>
      <c r="B358" s="38">
        <f>IF('2015 Hourly Load - RC2016'!B338="",0,$P$19+$Q$19*(WLEF!B337))</f>
        <v>174.66727761801599</v>
      </c>
      <c r="C358" s="38">
        <f>IF('2015 Hourly Load - RC2016'!C338="",0,$P$19+$Q$19*(WLEF!C337))</f>
        <v>162.29838069815332</v>
      </c>
      <c r="D358" s="38">
        <f>IF('2015 Hourly Load - RC2016'!D338="",0,$P$19+$Q$19*(WLEF!D337))</f>
        <v>155.68236056848065</v>
      </c>
      <c r="E358" s="38">
        <f>IF('2015 Hourly Load - RC2016'!E338="",0,$P$19+$Q$19*(WLEF!E337))</f>
        <v>153.20523801157779</v>
      </c>
      <c r="F358" s="38">
        <f>IF('2015 Hourly Load - RC2016'!F338="",0,$P$19+$Q$19*(WLEF!F337))</f>
        <v>155.18041158589457</v>
      </c>
      <c r="G358" s="38">
        <f>IF('2015 Hourly Load - RC2016'!G338="",0,$P$19+$Q$19*(WLEF!G337))</f>
        <v>165.52902558128665</v>
      </c>
      <c r="H358" s="38">
        <f>IF('2015 Hourly Load - RC2016'!H338="",0,$P$19+$Q$19*(WLEF!H337))</f>
        <v>186.19631347069236</v>
      </c>
      <c r="I358" s="38">
        <f>IF('2015 Hourly Load - RC2016'!I338="",0,$P$19+$Q$19*(WLEF!I337))</f>
        <v>201.96453537421866</v>
      </c>
      <c r="J358" s="38">
        <f>IF('2015 Hourly Load - RC2016'!J338="",0,$P$19+$Q$19*(WLEF!J337))</f>
        <v>224.05503697419152</v>
      </c>
      <c r="K358" s="38">
        <f>IF('2015 Hourly Load - RC2016'!K338="",0,$P$19+$Q$19*(WLEF!K337))</f>
        <v>250.57046530772647</v>
      </c>
      <c r="L358" s="38">
        <f>IF('2015 Hourly Load - RC2016'!L338="",0,$P$19+$Q$19*(WLEF!L337))</f>
        <v>276.43296509038817</v>
      </c>
      <c r="M358" s="38">
        <f>IF('2015 Hourly Load - RC2016'!M338="",0,$P$19+$Q$19*(WLEF!M337))</f>
        <v>305.01560490127855</v>
      </c>
      <c r="N358" s="38">
        <f>IF('2015 Hourly Load - RC2016'!N338="",0,$P$19+$Q$19*(WLEF!N337))</f>
        <v>328.23442904270155</v>
      </c>
      <c r="O358" s="38">
        <f>IF('2015 Hourly Load - RC2016'!O338="",0,$P$19+$Q$19*(WLEF!O337))</f>
        <v>340.42228132230986</v>
      </c>
      <c r="P358" s="38">
        <f>IF('2015 Hourly Load - RC2016'!P338="",0,$P$19+$Q$19*(WLEF!P337))</f>
        <v>346.25438946574582</v>
      </c>
      <c r="Q358" s="38">
        <f>IF('2015 Hourly Load - RC2016'!Q338="",0,$P$19+$Q$19*(WLEF!Q337))</f>
        <v>344.05601422633845</v>
      </c>
      <c r="R358" s="38">
        <f>IF('2015 Hourly Load - RC2016'!R338="",0,$P$19+$Q$19*(WLEF!R337))</f>
        <v>330.39438631018862</v>
      </c>
      <c r="S358" s="38">
        <f>IF('2015 Hourly Load - RC2016'!S338="",0,$P$19+$Q$19*(WLEF!S337))</f>
        <v>325.45487766110597</v>
      </c>
      <c r="T358" s="38">
        <f>IF('2015 Hourly Load - RC2016'!T338="",0,$P$19+$Q$19*(WLEF!T337))</f>
        <v>335.41267256024554</v>
      </c>
      <c r="U358" s="38">
        <f>IF('2015 Hourly Load - RC2016'!U338="",0,$P$19+$Q$19*(WLEF!U337))</f>
        <v>318.64547351331868</v>
      </c>
      <c r="V358" s="38">
        <f>IF('2015 Hourly Load - RC2016'!V338="",0,$P$19+$Q$19*(WLEF!V337))</f>
        <v>297.31653764860846</v>
      </c>
      <c r="W358" s="38">
        <f>IF('2015 Hourly Load - RC2016'!W338="",0,$P$19+$Q$19*(WLEF!W337))</f>
        <v>267.14994175582603</v>
      </c>
      <c r="X358" s="38">
        <f>IF('2015 Hourly Load - RC2016'!X338="",0,$P$19+$Q$19*(WLEF!X337))</f>
        <v>241.58782346089686</v>
      </c>
      <c r="Y358" s="38">
        <f>IF('2015 Hourly Load - RC2016'!Y338="",0,$P$19+$Q$19*(WLEF!Y337))</f>
        <v>212.13854952132766</v>
      </c>
      <c r="Z358" s="25">
        <f t="shared" si="5"/>
        <v>6097.8649916705199</v>
      </c>
    </row>
    <row r="359" spans="1:26" x14ac:dyDescent="0.25">
      <c r="A359" s="37">
        <v>42333</v>
      </c>
      <c r="B359" s="38">
        <f>IF('2015 Hourly Load - RC2016'!B339="",0,$P$19+$Q$19*(WLEF!B338))</f>
        <v>188.88592796485159</v>
      </c>
      <c r="C359" s="38">
        <f>IF('2015 Hourly Load - RC2016'!C339="",0,$P$19+$Q$19*(WLEF!C338))</f>
        <v>174.13933139806187</v>
      </c>
      <c r="D359" s="38">
        <f>IF('2015 Hourly Load - RC2016'!D339="",0,$P$19+$Q$19*(WLEF!D338))</f>
        <v>166.33404417735593</v>
      </c>
      <c r="E359" s="38">
        <f>IF('2015 Hourly Load - RC2016'!E339="",0,$P$19+$Q$19*(WLEF!E338))</f>
        <v>163.36817506764532</v>
      </c>
      <c r="F359" s="38">
        <f>IF('2015 Hourly Load - RC2016'!F339="",0,$P$19+$Q$19*(WLEF!F338))</f>
        <v>164.09636610716166</v>
      </c>
      <c r="G359" s="38">
        <f>IF('2015 Hourly Load - RC2016'!G339="",0,$P$19+$Q$19*(WLEF!G338))</f>
        <v>174.84359518284737</v>
      </c>
      <c r="H359" s="38">
        <f>IF('2015 Hourly Load - RC2016'!H339="",0,$P$19+$Q$19*(WLEF!H338))</f>
        <v>196.41517025220199</v>
      </c>
      <c r="I359" s="38">
        <f>IF('2015 Hourly Load - RC2016'!I339="",0,$P$19+$Q$19*(WLEF!I338))</f>
        <v>212.24300899764734</v>
      </c>
      <c r="J359" s="38">
        <f>IF('2015 Hourly Load - RC2016'!J339="",0,$P$19+$Q$19*(WLEF!J338))</f>
        <v>234.83683257922456</v>
      </c>
      <c r="K359" s="38">
        <f>IF('2015 Hourly Load - RC2016'!K339="",0,$P$19+$Q$19*(WLEF!K338))</f>
        <v>260.31230012609046</v>
      </c>
      <c r="L359" s="38">
        <f>IF('2015 Hourly Load - RC2016'!L339="",0,$P$19+$Q$19*(WLEF!L338))</f>
        <v>284.03856189125776</v>
      </c>
      <c r="M359" s="38">
        <f>IF('2015 Hourly Load - RC2016'!M339="",0,$P$19+$Q$19*(WLEF!M338))</f>
        <v>300.55315847432303</v>
      </c>
      <c r="N359" s="38">
        <f>IF('2015 Hourly Load - RC2016'!N339="",0,$P$19+$Q$19*(WLEF!N338))</f>
        <v>310.18659598472965</v>
      </c>
      <c r="O359" s="38">
        <f>IF('2015 Hourly Load - RC2016'!O339="",0,$P$19+$Q$19*(WLEF!O338))</f>
        <v>317.26709740477958</v>
      </c>
      <c r="P359" s="38">
        <f>IF('2015 Hourly Load - RC2016'!P339="",0,$P$19+$Q$19*(WLEF!P338))</f>
        <v>316.39714358757618</v>
      </c>
      <c r="Q359" s="38">
        <f>IF('2015 Hourly Load - RC2016'!Q339="",0,$P$19+$Q$19*(WLEF!Q338))</f>
        <v>311.62733744941073</v>
      </c>
      <c r="R359" s="38">
        <f>IF('2015 Hourly Load - RC2016'!R339="",0,$P$19+$Q$19*(WLEF!R338))</f>
        <v>301.47459262551826</v>
      </c>
      <c r="S359" s="38">
        <f>IF('2015 Hourly Load - RC2016'!S339="",0,$P$19+$Q$19*(WLEF!S338))</f>
        <v>304.769544521927</v>
      </c>
      <c r="T359" s="38">
        <f>IF('2015 Hourly Load - RC2016'!T339="",0,$P$19+$Q$19*(WLEF!T338))</f>
        <v>314.07584845132806</v>
      </c>
      <c r="U359" s="38">
        <f>IF('2015 Hourly Load - RC2016'!U339="",0,$P$19+$Q$19*(WLEF!U338))</f>
        <v>301.74597171065216</v>
      </c>
      <c r="V359" s="38">
        <f>IF('2015 Hourly Load - RC2016'!V339="",0,$P$19+$Q$19*(WLEF!V338))</f>
        <v>282.11700069950007</v>
      </c>
      <c r="W359" s="38">
        <f>IF('2015 Hourly Load - RC2016'!W339="",0,$P$19+$Q$19*(WLEF!W338))</f>
        <v>260.01899331564528</v>
      </c>
      <c r="X359" s="38">
        <f>IF('2015 Hourly Load - RC2016'!X339="",0,$P$19+$Q$19*(WLEF!X338))</f>
        <v>234.9500399967543</v>
      </c>
      <c r="Y359" s="38">
        <f>IF('2015 Hourly Load - RC2016'!Y339="",0,$P$19+$Q$19*(WLEF!Y338))</f>
        <v>211.95062814377894</v>
      </c>
      <c r="Z359" s="25">
        <f t="shared" si="5"/>
        <v>5986.6472661102689</v>
      </c>
    </row>
    <row r="360" spans="1:26" x14ac:dyDescent="0.25">
      <c r="A360" s="37">
        <v>42334</v>
      </c>
      <c r="B360" s="38">
        <f>IF('2015 Hourly Load - RC2016'!B340="",0,$P$19+$Q$19*(WLEF!B339))</f>
        <v>191.18854796601019</v>
      </c>
      <c r="C360" s="38">
        <f>IF('2015 Hourly Load - RC2016'!C340="",0,$P$19+$Q$19*(WLEF!C339))</f>
        <v>178.08188340138315</v>
      </c>
      <c r="D360" s="38">
        <f>IF('2015 Hourly Load - RC2016'!D340="",0,$P$19+$Q$19*(WLEF!D339))</f>
        <v>169.95294164666484</v>
      </c>
      <c r="E360" s="38">
        <f>IF('2015 Hourly Load - RC2016'!E340="",0,$P$19+$Q$19*(WLEF!E339))</f>
        <v>165.84721663600445</v>
      </c>
      <c r="F360" s="38">
        <f>IF('2015 Hourly Load - RC2016'!F340="",0,$P$19+$Q$19*(WLEF!F339))</f>
        <v>165.88074565784683</v>
      </c>
      <c r="G360" s="38">
        <f>IF('2015 Hourly Load - RC2016'!G340="",0,$P$19+$Q$19*(WLEF!G339))</f>
        <v>172.06001622563423</v>
      </c>
      <c r="H360" s="38">
        <f>IF('2015 Hourly Load - RC2016'!H340="",0,$P$19+$Q$19*(WLEF!H339))</f>
        <v>186.12157267135234</v>
      </c>
      <c r="I360" s="38">
        <f>IF('2015 Hourly Load - RC2016'!I340="",0,$P$19+$Q$19*(WLEF!I339))</f>
        <v>200.40542579380391</v>
      </c>
      <c r="J360" s="38">
        <f>IF('2015 Hourly Load - RC2016'!J340="",0,$P$19+$Q$19*(WLEF!J339))</f>
        <v>218.58732126050307</v>
      </c>
      <c r="K360" s="38">
        <f>IF('2015 Hourly Load - RC2016'!K340="",0,$P$19+$Q$19*(WLEF!K339))</f>
        <v>232.19975102368034</v>
      </c>
      <c r="L360" s="38">
        <f>IF('2015 Hourly Load - RC2016'!L340="",0,$P$19+$Q$19*(WLEF!L339))</f>
        <v>233.14375368897743</v>
      </c>
      <c r="M360" s="38">
        <f>IF('2015 Hourly Load - RC2016'!M340="",0,$P$19+$Q$19*(WLEF!M339))</f>
        <v>229.89722328268789</v>
      </c>
      <c r="N360" s="38">
        <f>IF('2015 Hourly Load - RC2016'!N340="",0,$P$19+$Q$19*(WLEF!N339))</f>
        <v>224.90743787541737</v>
      </c>
      <c r="O360" s="38">
        <f>IF('2015 Hourly Load - RC2016'!O340="",0,$P$19+$Q$19*(WLEF!O339))</f>
        <v>217.2637871109194</v>
      </c>
      <c r="P360" s="38">
        <f>IF('2015 Hourly Load - RC2016'!P340="",0,$P$19+$Q$19*(WLEF!P339))</f>
        <v>208.32360842493222</v>
      </c>
      <c r="Q360" s="38">
        <f>IF('2015 Hourly Load - RC2016'!Q340="",0,$P$19+$Q$19*(WLEF!Q339))</f>
        <v>199.86811181206872</v>
      </c>
      <c r="R360" s="38">
        <f>IF('2015 Hourly Load - RC2016'!R340="",0,$P$19+$Q$19*(WLEF!R339))</f>
        <v>195.39905368611429</v>
      </c>
      <c r="S360" s="38">
        <f>IF('2015 Hourly Load - RC2016'!S340="",0,$P$19+$Q$19*(WLEF!S339))</f>
        <v>204.66683228631064</v>
      </c>
      <c r="T360" s="38">
        <f>IF('2015 Hourly Load - RC2016'!T340="",0,$P$19+$Q$19*(WLEF!T339))</f>
        <v>215.26943768042941</v>
      </c>
      <c r="U360" s="38">
        <f>IF('2015 Hourly Load - RC2016'!U340="",0,$P$19+$Q$19*(WLEF!U339))</f>
        <v>209.1274670590941</v>
      </c>
      <c r="V360" s="38">
        <f>IF('2015 Hourly Load - RC2016'!V340="",0,$P$19+$Q$19*(WLEF!V339))</f>
        <v>199.27253050302696</v>
      </c>
      <c r="W360" s="38">
        <f>IF('2015 Hourly Load - RC2016'!W340="",0,$P$19+$Q$19*(WLEF!W339))</f>
        <v>189.39760704005306</v>
      </c>
      <c r="X360" s="38">
        <f>IF('2015 Hourly Load - RC2016'!X340="",0,$P$19+$Q$19*(WLEF!X339))</f>
        <v>176.93681060740107</v>
      </c>
      <c r="Y360" s="38">
        <f>IF('2015 Hourly Load - RC2016'!Y340="",0,$P$19+$Q$19*(WLEF!Y339))</f>
        <v>162.18359479305332</v>
      </c>
      <c r="Z360" s="25">
        <f t="shared" si="5"/>
        <v>4745.9826781333686</v>
      </c>
    </row>
    <row r="361" spans="1:26" x14ac:dyDescent="0.25">
      <c r="A361" s="37">
        <v>42335</v>
      </c>
      <c r="B361" s="38">
        <f>IF('2015 Hourly Load - RC2016'!B341="",0,$P$19+$Q$19*(WLEF!B340))</f>
        <v>149.72714381422776</v>
      </c>
      <c r="C361" s="38">
        <f>IF('2015 Hourly Load - RC2016'!C341="",0,$P$19+$Q$19*(WLEF!C340))</f>
        <v>142.04994473712546</v>
      </c>
      <c r="D361" s="38">
        <f>IF('2015 Hourly Load - RC2016'!D341="",0,$P$19+$Q$19*(WLEF!D340))</f>
        <v>138.32290157849414</v>
      </c>
      <c r="E361" s="38">
        <f>IF('2015 Hourly Load - RC2016'!E341="",0,$P$19+$Q$19*(WLEF!E340))</f>
        <v>137.39279832659435</v>
      </c>
      <c r="F361" s="38">
        <f>IF('2015 Hourly Load - RC2016'!F341="",0,$P$19+$Q$19*(WLEF!F340))</f>
        <v>138.36411419472057</v>
      </c>
      <c r="G361" s="38">
        <f>IF('2015 Hourly Load - RC2016'!G341="",0,$P$19+$Q$19*(WLEF!G340))</f>
        <v>142.87537463686581</v>
      </c>
      <c r="H361" s="38">
        <f>IF('2015 Hourly Load - RC2016'!H341="",0,$P$19+$Q$19*(WLEF!H340))</f>
        <v>151.80659486071826</v>
      </c>
      <c r="I361" s="38">
        <f>IF('2015 Hourly Load - RC2016'!I341="",0,$P$19+$Q$19*(WLEF!I340))</f>
        <v>165.93105177154209</v>
      </c>
      <c r="J361" s="38">
        <f>IF('2015 Hourly Load - RC2016'!J341="",0,$P$19+$Q$19*(WLEF!J340))</f>
        <v>183.70710734820804</v>
      </c>
      <c r="K361" s="38">
        <f>IF('2015 Hourly Load - RC2016'!K341="",0,$P$19+$Q$19*(WLEF!K340))</f>
        <v>196.25854939411829</v>
      </c>
      <c r="L361" s="38">
        <f>IF('2015 Hourly Load - RC2016'!L341="",0,$P$19+$Q$19*(WLEF!L340))</f>
        <v>204.03899598444838</v>
      </c>
      <c r="M361" s="38">
        <f>IF('2015 Hourly Load - RC2016'!M341="",0,$P$19+$Q$19*(WLEF!M340))</f>
        <v>207.1533276373672</v>
      </c>
      <c r="N361" s="38">
        <f>IF('2015 Hourly Load - RC2016'!N341="",0,$P$19+$Q$19*(WLEF!N340))</f>
        <v>206.94857716678095</v>
      </c>
      <c r="O361" s="38">
        <f>IF('2015 Hourly Load - RC2016'!O341="",0,$P$19+$Q$19*(WLEF!O340))</f>
        <v>202.70768178667058</v>
      </c>
      <c r="P361" s="38">
        <f>IF('2015 Hourly Load - RC2016'!P341="",0,$P$19+$Q$19*(WLEF!P340))</f>
        <v>197.94784981119648</v>
      </c>
      <c r="Q361" s="38">
        <f>IF('2015 Hourly Load - RC2016'!Q341="",0,$P$19+$Q$19*(WLEF!Q340))</f>
        <v>190.6916984544267</v>
      </c>
      <c r="R361" s="38">
        <f>IF('2015 Hourly Load - RC2016'!R341="",0,$P$19+$Q$19*(WLEF!R340))</f>
        <v>181.52179530960092</v>
      </c>
      <c r="S361" s="38">
        <f>IF('2015 Hourly Load - RC2016'!S341="",0,$P$19+$Q$19*(WLEF!S340))</f>
        <v>177.84873441292223</v>
      </c>
      <c r="T361" s="38">
        <f>IF('2015 Hourly Load - RC2016'!T341="",0,$P$19+$Q$19*(WLEF!T340))</f>
        <v>180.48346333422916</v>
      </c>
      <c r="U361" s="38">
        <f>IF('2015 Hourly Load - RC2016'!U341="",0,$P$19+$Q$19*(WLEF!U340))</f>
        <v>173.59537300690516</v>
      </c>
      <c r="V361" s="38">
        <f>IF('2015 Hourly Load - RC2016'!V341="",0,$P$19+$Q$19*(WLEF!V340))</f>
        <v>169.01119600052368</v>
      </c>
      <c r="W361" s="38">
        <f>IF('2015 Hourly Load - RC2016'!W341="",0,$P$19+$Q$19*(WLEF!W340))</f>
        <v>164.97781721852689</v>
      </c>
      <c r="X361" s="38">
        <f>IF('2015 Hourly Load - RC2016'!X341="",0,$P$19+$Q$19*(WLEF!X340))</f>
        <v>158.81032156412857</v>
      </c>
      <c r="Y361" s="38">
        <f>IF('2015 Hourly Load - RC2016'!Y341="",0,$P$19+$Q$19*(WLEF!Y340))</f>
        <v>150.25539617018782</v>
      </c>
      <c r="Z361" s="25">
        <f t="shared" si="5"/>
        <v>4112.4278085205297</v>
      </c>
    </row>
    <row r="362" spans="1:26" x14ac:dyDescent="0.25">
      <c r="A362" s="37">
        <v>42336</v>
      </c>
      <c r="B362" s="38">
        <f>IF('2015 Hourly Load - RC2016'!B342="",0,$P$19+$Q$19*(WLEF!B341))</f>
        <v>142.54737381029818</v>
      </c>
      <c r="C362" s="38">
        <f>IF('2015 Hourly Load - RC2016'!C342="",0,$P$19+$Q$19*(WLEF!C341))</f>
        <v>138.17191781656319</v>
      </c>
      <c r="D362" s="38">
        <f>IF('2015 Hourly Load - RC2016'!D342="",0,$P$19+$Q$19*(WLEF!D341))</f>
        <v>136.45694558888488</v>
      </c>
      <c r="E362" s="38">
        <f>IF('2015 Hourly Load - RC2016'!E342="",0,$P$19+$Q$19*(WLEF!E341))</f>
        <v>137.03922046577912</v>
      </c>
      <c r="F362" s="38">
        <f>IF('2015 Hourly Load - RC2016'!F342="",0,$P$19+$Q$19*(WLEF!F341))</f>
        <v>140.15053856617945</v>
      </c>
      <c r="G362" s="38">
        <f>IF('2015 Hourly Load - RC2016'!G342="",0,$P$19+$Q$19*(WLEF!G341))</f>
        <v>146.95433665077894</v>
      </c>
      <c r="H362" s="38">
        <f>IF('2015 Hourly Load - RC2016'!H342="",0,$P$19+$Q$19*(WLEF!H341))</f>
        <v>158.58588109662497</v>
      </c>
      <c r="I362" s="38">
        <f>IF('2015 Hourly Load - RC2016'!I342="",0,$P$19+$Q$19*(WLEF!I341))</f>
        <v>171.86901000362042</v>
      </c>
      <c r="J362" s="38">
        <f>IF('2015 Hourly Load - RC2016'!J342="",0,$P$19+$Q$19*(WLEF!J341))</f>
        <v>185.43149262902168</v>
      </c>
      <c r="K362" s="38">
        <f>IF('2015 Hourly Load - RC2016'!K342="",0,$P$19+$Q$19*(WLEF!K341))</f>
        <v>193.49639408621772</v>
      </c>
      <c r="L362" s="38">
        <f>IF('2015 Hourly Load - RC2016'!L342="",0,$P$19+$Q$19*(WLEF!L341))</f>
        <v>194.60108292801135</v>
      </c>
      <c r="M362" s="38">
        <f>IF('2015 Hourly Load - RC2016'!M342="",0,$P$19+$Q$19*(WLEF!M341))</f>
        <v>190.95909190038225</v>
      </c>
      <c r="N362" s="38">
        <f>IF('2015 Hourly Load - RC2016'!N342="",0,$P$19+$Q$19*(WLEF!N341))</f>
        <v>186.5329792043205</v>
      </c>
      <c r="O362" s="38">
        <f>IF('2015 Hourly Load - RC2016'!O342="",0,$P$19+$Q$19*(WLEF!O341))</f>
        <v>182.60230024565598</v>
      </c>
      <c r="P362" s="38">
        <f>IF('2015 Hourly Load - RC2016'!P342="",0,$P$19+$Q$19*(WLEF!P341))</f>
        <v>179.01731425851466</v>
      </c>
      <c r="Q362" s="38">
        <f>IF('2015 Hourly Load - RC2016'!Q342="",0,$P$19+$Q$19*(WLEF!Q341))</f>
        <v>176.72287437917981</v>
      </c>
      <c r="R362" s="38">
        <f>IF('2015 Hourly Load - RC2016'!R342="",0,$P$19+$Q$19*(WLEF!R341))</f>
        <v>176.90113779478855</v>
      </c>
      <c r="S362" s="38">
        <f>IF('2015 Hourly Load - RC2016'!S342="",0,$P$19+$Q$19*(WLEF!S341))</f>
        <v>188.86700037239819</v>
      </c>
      <c r="T362" s="38">
        <f>IF('2015 Hourly Load - RC2016'!T342="",0,$P$19+$Q$19*(WLEF!T341))</f>
        <v>203.35225492140412</v>
      </c>
      <c r="U362" s="38">
        <f>IF('2015 Hourly Load - RC2016'!U342="",0,$P$19+$Q$19*(WLEF!U341))</f>
        <v>199.15359540663582</v>
      </c>
      <c r="V362" s="38">
        <f>IF('2015 Hourly Load - RC2016'!V342="",0,$P$19+$Q$19*(WLEF!V341))</f>
        <v>192.8207770830268</v>
      </c>
      <c r="W362" s="38">
        <f>IF('2015 Hourly Load - RC2016'!W342="",0,$P$19+$Q$19*(WLEF!W341))</f>
        <v>189.0184680808371</v>
      </c>
      <c r="X362" s="38">
        <f>IF('2015 Hourly Load - RC2016'!X342="",0,$P$19+$Q$19*(WLEF!X341))</f>
        <v>176.68724182554888</v>
      </c>
      <c r="Y362" s="38">
        <f>IF('2015 Hourly Load - RC2016'!Y342="",0,$P$19+$Q$19*(WLEF!Y341))</f>
        <v>163.59951995049335</v>
      </c>
      <c r="Z362" s="25">
        <f t="shared" si="5"/>
        <v>4151.5387490651647</v>
      </c>
    </row>
    <row r="363" spans="1:26" x14ac:dyDescent="0.25">
      <c r="A363" s="37">
        <v>42337</v>
      </c>
      <c r="B363" s="38">
        <f>IF('2015 Hourly Load - RC2016'!B343="",0,$P$19+$Q$19*(WLEF!B342))</f>
        <v>152.65026795022479</v>
      </c>
      <c r="C363" s="38">
        <f>IF('2015 Hourly Load - RC2016'!C343="",0,$P$19+$Q$19*(WLEF!C342))</f>
        <v>147.04287621606227</v>
      </c>
      <c r="D363" s="38">
        <f>IF('2015 Hourly Load - RC2016'!D343="",0,$P$19+$Q$19*(WLEF!D342))</f>
        <v>144.15295567513965</v>
      </c>
      <c r="E363" s="38">
        <f>IF('2015 Hourly Load - RC2016'!E343="",0,$P$19+$Q$19*(WLEF!E342))</f>
        <v>143.79274263091952</v>
      </c>
      <c r="F363" s="38">
        <f>IF('2015 Hourly Load - RC2016'!F343="",0,$P$19+$Q$19*(WLEF!F342))</f>
        <v>145.48756775449354</v>
      </c>
      <c r="G363" s="38">
        <f>IF('2015 Hourly Load - RC2016'!G343="",0,$P$19+$Q$19*(WLEF!G342))</f>
        <v>149.11094739042053</v>
      </c>
      <c r="H363" s="38">
        <f>IF('2015 Hourly Load - RC2016'!H343="",0,$P$19+$Q$19*(WLEF!H342))</f>
        <v>157.37322689219735</v>
      </c>
      <c r="I363" s="38">
        <f>IF('2015 Hourly Load - RC2016'!I343="",0,$P$19+$Q$19*(WLEF!I342))</f>
        <v>168.55074144703519</v>
      </c>
      <c r="J363" s="38">
        <f>IF('2015 Hourly Load - RC2016'!J343="",0,$P$19+$Q$19*(WLEF!J342))</f>
        <v>181.28450300095028</v>
      </c>
      <c r="K363" s="38">
        <f>IF('2015 Hourly Load - RC2016'!K343="",0,$P$19+$Q$19*(WLEF!K342))</f>
        <v>187.39581640779733</v>
      </c>
      <c r="L363" s="38">
        <f>IF('2015 Hourly Load - RC2016'!L343="",0,$P$19+$Q$19*(WLEF!L342))</f>
        <v>188.18672423081586</v>
      </c>
      <c r="M363" s="38">
        <f>IF('2015 Hourly Load - RC2016'!M343="",0,$P$19+$Q$19*(WLEF!M342))</f>
        <v>187.67794380228955</v>
      </c>
      <c r="N363" s="38">
        <f>IF('2015 Hourly Load - RC2016'!N343="",0,$P$19+$Q$19*(WLEF!N342))</f>
        <v>185.86019123331576</v>
      </c>
      <c r="O363" s="38">
        <f>IF('2015 Hourly Load - RC2016'!O343="",0,$P$19+$Q$19*(WLEF!O342))</f>
        <v>183.8548712303398</v>
      </c>
      <c r="P363" s="38">
        <f>IF('2015 Hourly Load - RC2016'!P343="",0,$P$19+$Q$19*(WLEF!P342))</f>
        <v>181.43049548789168</v>
      </c>
      <c r="Q363" s="38">
        <f>IF('2015 Hourly Load - RC2016'!Q343="",0,$P$19+$Q$19*(WLEF!Q342))</f>
        <v>179.05338295111292</v>
      </c>
      <c r="R363" s="38">
        <f>IF('2015 Hourly Load - RC2016'!R343="",0,$P$19+$Q$19*(WLEF!R342))</f>
        <v>176.97249012984389</v>
      </c>
      <c r="S363" s="38">
        <f>IF('2015 Hourly Load - RC2016'!S343="",0,$P$19+$Q$19*(WLEF!S342))</f>
        <v>185.1895772473174</v>
      </c>
      <c r="T363" s="38">
        <f>IF('2015 Hourly Load - RC2016'!T343="",0,$P$19+$Q$19*(WLEF!T342))</f>
        <v>196.27812113027727</v>
      </c>
      <c r="U363" s="38">
        <f>IF('2015 Hourly Load - RC2016'!U343="",0,$P$19+$Q$19*(WLEF!U342))</f>
        <v>191.22681412802078</v>
      </c>
      <c r="V363" s="38">
        <f>IF('2015 Hourly Load - RC2016'!V343="",0,$P$19+$Q$19*(WLEF!V342))</f>
        <v>183.59635488982704</v>
      </c>
      <c r="W363" s="38">
        <f>IF('2015 Hourly Load - RC2016'!W343="",0,$P$19+$Q$19*(WLEF!W342))</f>
        <v>175.23208429053989</v>
      </c>
      <c r="X363" s="38">
        <f>IF('2015 Hourly Load - RC2016'!X343="",0,$P$19+$Q$19*(WLEF!X342))</f>
        <v>164.51155782312901</v>
      </c>
      <c r="Y363" s="38">
        <f>IF('2015 Hourly Load - RC2016'!Y343="",0,$P$19+$Q$19*(WLEF!Y342))</f>
        <v>152.3275393727892</v>
      </c>
      <c r="Z363" s="25">
        <f t="shared" si="5"/>
        <v>4108.2397933127495</v>
      </c>
    </row>
    <row r="364" spans="1:26" x14ac:dyDescent="0.25">
      <c r="A364" s="37">
        <v>42338</v>
      </c>
      <c r="B364" s="38">
        <f>IF('2015 Hourly Load - RC2016'!B344="",0,$P$19+$Q$19*(WLEF!B343))</f>
        <v>141.23015780463936</v>
      </c>
      <c r="C364" s="38">
        <f>IF('2015 Hourly Load - RC2016'!C344="",0,$P$19+$Q$19*(WLEF!C343))</f>
        <v>134.52958710377686</v>
      </c>
      <c r="D364" s="38">
        <f>IF('2015 Hourly Load - RC2016'!D344="",0,$P$19+$Q$19*(WLEF!D343))</f>
        <v>131.30463383416722</v>
      </c>
      <c r="E364" s="38">
        <f>IF('2015 Hourly Load - RC2016'!E344="",0,$P$19+$Q$19*(WLEF!E343))</f>
        <v>130.10420829540058</v>
      </c>
      <c r="F364" s="38">
        <f>IF('2015 Hourly Load - RC2016'!F344="",0,$P$19+$Q$19*(WLEF!F343))</f>
        <v>130.68979866717532</v>
      </c>
      <c r="G364" s="38">
        <f>IF('2015 Hourly Load - RC2016'!G344="",0,$P$19+$Q$19*(WLEF!G343))</f>
        <v>133.22470544360567</v>
      </c>
      <c r="H364" s="38">
        <f>IF('2015 Hourly Load - RC2016'!H344="",0,$P$19+$Q$19*(WLEF!H343))</f>
        <v>138.28170405938582</v>
      </c>
      <c r="I364" s="38">
        <f>IF('2015 Hourly Load - RC2016'!I344="",0,$P$19+$Q$19*(WLEF!I343))</f>
        <v>146.76270809200787</v>
      </c>
      <c r="J364" s="38">
        <f>IF('2015 Hourly Load - RC2016'!J344="",0,$P$19+$Q$19*(WLEF!J343))</f>
        <v>162.46250314647511</v>
      </c>
      <c r="K364" s="38">
        <f>IF('2015 Hourly Load - RC2016'!K344="",0,$P$19+$Q$19*(WLEF!K343))</f>
        <v>175.53283649639471</v>
      </c>
      <c r="L364" s="38">
        <f>IF('2015 Hourly Load - RC2016'!L344="",0,$P$19+$Q$19*(WLEF!L343))</f>
        <v>184.09521651176169</v>
      </c>
      <c r="M364" s="38">
        <f>IF('2015 Hourly Load - RC2016'!M344="",0,$P$19+$Q$19*(WLEF!M343))</f>
        <v>189.89149080665865</v>
      </c>
      <c r="N364" s="38">
        <f>IF('2015 Hourly Load - RC2016'!N344="",0,$P$19+$Q$19*(WLEF!N343))</f>
        <v>194.21285214878407</v>
      </c>
      <c r="O364" s="38">
        <f>IF('2015 Hourly Load - RC2016'!O344="",0,$P$19+$Q$19*(WLEF!O343))</f>
        <v>196.45434224129855</v>
      </c>
      <c r="P364" s="38">
        <f>IF('2015 Hourly Load - RC2016'!P344="",0,$P$19+$Q$19*(WLEF!P343))</f>
        <v>196.90530238495973</v>
      </c>
      <c r="Q364" s="38">
        <f>IF('2015 Hourly Load - RC2016'!Q344="",0,$P$19+$Q$19*(WLEF!Q343))</f>
        <v>195.39905368611429</v>
      </c>
      <c r="R364" s="38">
        <f>IF('2015 Hourly Load - RC2016'!R344="",0,$P$19+$Q$19*(WLEF!R343))</f>
        <v>193.20659232335805</v>
      </c>
      <c r="S364" s="38">
        <f>IF('2015 Hourly Load - RC2016'!S344="",0,$P$19+$Q$19*(WLEF!S343))</f>
        <v>202.08488959971123</v>
      </c>
      <c r="T364" s="38">
        <f>IF('2015 Hourly Load - RC2016'!T344="",0,$P$19+$Q$19*(WLEF!T343))</f>
        <v>218.52313083052854</v>
      </c>
      <c r="U364" s="38">
        <f>IF('2015 Hourly Load - RC2016'!U344="",0,$P$19+$Q$19*(WLEF!U343))</f>
        <v>212.70312889835122</v>
      </c>
      <c r="V364" s="38">
        <f>IF('2015 Hourly Load - RC2016'!V344="",0,$P$19+$Q$19*(WLEF!V343))</f>
        <v>203.27158934193869</v>
      </c>
      <c r="W364" s="38">
        <f>IF('2015 Hourly Load - RC2016'!W344="",0,$P$19+$Q$19*(WLEF!W343))</f>
        <v>189.58742813829605</v>
      </c>
      <c r="X364" s="38">
        <f>IF('2015 Hourly Load - RC2016'!X344="",0,$P$19+$Q$19*(WLEF!X343))</f>
        <v>174.13933139806187</v>
      </c>
      <c r="Y364" s="38">
        <f>IF('2015 Hourly Load - RC2016'!Y344="",0,$P$19+$Q$19*(WLEF!Y343))</f>
        <v>156.29643333100847</v>
      </c>
      <c r="Z364" s="25">
        <f t="shared" si="5"/>
        <v>4130.8936245838595</v>
      </c>
    </row>
    <row r="365" spans="1:26" x14ac:dyDescent="0.25">
      <c r="A365" s="37">
        <v>42339</v>
      </c>
      <c r="B365" s="38">
        <f>IF('2015 Hourly Load - RC2016'!B345="",0,$P$19+$Q$19*(WLEF!B344))</f>
        <v>143.74958751883091</v>
      </c>
      <c r="C365" s="38">
        <f>IF('2015 Hourly Load - RC2016'!C345="",0,$P$19+$Q$19*(WLEF!C344))</f>
        <v>136.17370604002593</v>
      </c>
      <c r="D365" s="38">
        <f>IF('2015 Hourly Load - RC2016'!D345="",0,$P$19+$Q$19*(WLEF!D344))</f>
        <v>132.58493738607177</v>
      </c>
      <c r="E365" s="38">
        <f>IF('2015 Hourly Load - RC2016'!E345="",0,$P$19+$Q$19*(WLEF!E344))</f>
        <v>131.47181680381937</v>
      </c>
      <c r="F365" s="38">
        <f>IF('2015 Hourly Load - RC2016'!F345="",0,$P$19+$Q$19*(WLEF!F344))</f>
        <v>133.36888040527353</v>
      </c>
      <c r="G365" s="38">
        <f>IF('2015 Hourly Load - RC2016'!G345="",0,$P$19+$Q$19*(WLEF!G344))</f>
        <v>143.14700114699076</v>
      </c>
      <c r="H365" s="38">
        <f>IF('2015 Hourly Load - RC2016'!H345="",0,$P$19+$Q$19*(WLEF!H344))</f>
        <v>163.38468879866028</v>
      </c>
      <c r="I365" s="38">
        <f>IF('2015 Hourly Load - RC2016'!I345="",0,$P$19+$Q$19*(WLEF!I344))</f>
        <v>175.79860867961204</v>
      </c>
      <c r="J365" s="38">
        <f>IF('2015 Hourly Load - RC2016'!J345="",0,$P$19+$Q$19*(WLEF!J344))</f>
        <v>187.09529652981553</v>
      </c>
      <c r="K365" s="38">
        <f>IF('2015 Hourly Load - RC2016'!K345="",0,$P$19+$Q$19*(WLEF!K344))</f>
        <v>200.22618525916261</v>
      </c>
      <c r="L365" s="38">
        <f>IF('2015 Hourly Load - RC2016'!L345="",0,$P$19+$Q$19*(WLEF!L344))</f>
        <v>214.76261736106972</v>
      </c>
      <c r="M365" s="38">
        <f>IF('2015 Hourly Load - RC2016'!M345="",0,$P$19+$Q$19*(WLEF!M344))</f>
        <v>226.6198939167457</v>
      </c>
      <c r="N365" s="38">
        <f>IF('2015 Hourly Load - RC2016'!N345="",0,$P$19+$Q$19*(WLEF!N344))</f>
        <v>232.28952855264788</v>
      </c>
      <c r="O365" s="38">
        <f>IF('2015 Hourly Load - RC2016'!O345="",0,$P$19+$Q$19*(WLEF!O344))</f>
        <v>234.45224104418821</v>
      </c>
      <c r="P365" s="38">
        <f>IF('2015 Hourly Load - RC2016'!P345="",0,$P$19+$Q$19*(WLEF!P344))</f>
        <v>231.75126596865874</v>
      </c>
      <c r="Q365" s="38">
        <f>IF('2015 Hourly Load - RC2016'!Q345="",0,$P$19+$Q$19*(WLEF!Q344))</f>
        <v>226.90629547311778</v>
      </c>
      <c r="R365" s="38">
        <f>IF('2015 Hourly Load - RC2016'!R345="",0,$P$19+$Q$19*(WLEF!R344))</f>
        <v>222.44467435528503</v>
      </c>
      <c r="S365" s="38">
        <f>IF('2015 Hourly Load - RC2016'!S345="",0,$P$19+$Q$19*(WLEF!S344))</f>
        <v>232.71633833972186</v>
      </c>
      <c r="T365" s="38">
        <f>IF('2015 Hourly Load - RC2016'!T345="",0,$P$19+$Q$19*(WLEF!T344))</f>
        <v>250.21403493031909</v>
      </c>
      <c r="U365" s="38">
        <f>IF('2015 Hourly Load - RC2016'!U345="",0,$P$19+$Q$19*(WLEF!U344))</f>
        <v>244.72594817194118</v>
      </c>
      <c r="V365" s="38">
        <f>IF('2015 Hourly Load - RC2016'!V345="",0,$P$19+$Q$19*(WLEF!V344))</f>
        <v>232.17731083508238</v>
      </c>
      <c r="W365" s="38">
        <f>IF('2015 Hourly Load - RC2016'!W345="",0,$P$19+$Q$19*(WLEF!W344))</f>
        <v>212.95444559098786</v>
      </c>
      <c r="X365" s="38">
        <f>IF('2015 Hourly Load - RC2016'!X345="",0,$P$19+$Q$19*(WLEF!X344))</f>
        <v>191.82079765873033</v>
      </c>
      <c r="Y365" s="38">
        <f>IF('2015 Hourly Load - RC2016'!Y345="",0,$P$19+$Q$19*(WLEF!Y344))</f>
        <v>169.50712039425912</v>
      </c>
      <c r="Z365" s="25">
        <f t="shared" si="5"/>
        <v>4670.343221161017</v>
      </c>
    </row>
    <row r="366" spans="1:26" x14ac:dyDescent="0.25">
      <c r="A366" s="37">
        <v>42340</v>
      </c>
      <c r="B366" s="38">
        <f>IF('2015 Hourly Load - RC2016'!B346="",0,$P$19+$Q$19*(WLEF!B345))</f>
        <v>152.52723650245582</v>
      </c>
      <c r="C366" s="38">
        <f>IF('2015 Hourly Load - RC2016'!C346="",0,$P$19+$Q$19*(WLEF!C345))</f>
        <v>142.84681759925104</v>
      </c>
      <c r="D366" s="38">
        <f>IF('2015 Hourly Load - RC2016'!D346="",0,$P$19+$Q$19*(WLEF!D345))</f>
        <v>137.05279864605245</v>
      </c>
      <c r="E366" s="38">
        <f>IF('2015 Hourly Load - RC2016'!E346="",0,$P$19+$Q$19*(WLEF!E345))</f>
        <v>134.84839797906557</v>
      </c>
      <c r="F366" s="38">
        <f>IF('2015 Hourly Load - RC2016'!F346="",0,$P$19+$Q$19*(WLEF!F345))</f>
        <v>136.36245021051113</v>
      </c>
      <c r="G366" s="38">
        <f>IF('2015 Hourly Load - RC2016'!G346="",0,$P$19+$Q$19*(WLEF!G345))</f>
        <v>145.45840347723959</v>
      </c>
      <c r="H366" s="38">
        <f>IF('2015 Hourly Load - RC2016'!H346="",0,$P$19+$Q$19*(WLEF!H345))</f>
        <v>166.70430267621398</v>
      </c>
      <c r="I366" s="38">
        <f>IF('2015 Hourly Load - RC2016'!I346="",0,$P$19+$Q$19*(WLEF!I345))</f>
        <v>178.76502128557419</v>
      </c>
      <c r="J366" s="38">
        <f>IF('2015 Hourly Load - RC2016'!J346="",0,$P$19+$Q$19*(WLEF!J345))</f>
        <v>187.90391746600912</v>
      </c>
      <c r="K366" s="38">
        <f>IF('2015 Hourly Load - RC2016'!K346="",0,$P$19+$Q$19*(WLEF!K345))</f>
        <v>201.76407919500306</v>
      </c>
      <c r="L366" s="38">
        <f>IF('2015 Hourly Load - RC2016'!L346="",0,$P$19+$Q$19*(WLEF!L345))</f>
        <v>215.79840295585529</v>
      </c>
      <c r="M366" s="38">
        <f>IF('2015 Hourly Load - RC2016'!M346="",0,$P$19+$Q$19*(WLEF!M345))</f>
        <v>224.73237840376095</v>
      </c>
      <c r="N366" s="38">
        <f>IF('2015 Hourly Load - RC2016'!N346="",0,$P$19+$Q$19*(WLEF!N345))</f>
        <v>230.0085854968944</v>
      </c>
      <c r="O366" s="38">
        <f>IF('2015 Hourly Load - RC2016'!O346="",0,$P$19+$Q$19*(WLEF!O345))</f>
        <v>233.34642495090975</v>
      </c>
      <c r="P366" s="38">
        <f>IF('2015 Hourly Load - RC2016'!P346="",0,$P$19+$Q$19*(WLEF!P345))</f>
        <v>232.19975102368034</v>
      </c>
      <c r="Q366" s="38">
        <f>IF('2015 Hourly Load - RC2016'!Q346="",0,$P$19+$Q$19*(WLEF!Q345))</f>
        <v>228.32040562147068</v>
      </c>
      <c r="R366" s="38">
        <f>IF('2015 Hourly Load - RC2016'!R346="",0,$P$19+$Q$19*(WLEF!R345))</f>
        <v>223.11816769719661</v>
      </c>
      <c r="S366" s="38">
        <f>IF('2015 Hourly Load - RC2016'!S346="",0,$P$19+$Q$19*(WLEF!S345))</f>
        <v>234.38442227349697</v>
      </c>
      <c r="T366" s="38">
        <f>IF('2015 Hourly Load - RC2016'!T346="",0,$P$19+$Q$19*(WLEF!T345))</f>
        <v>251.57047828117425</v>
      </c>
      <c r="U366" s="38">
        <f>IF('2015 Hourly Load - RC2016'!U346="",0,$P$19+$Q$19*(WLEF!U345))</f>
        <v>245.2402432422179</v>
      </c>
      <c r="V366" s="38">
        <f>IF('2015 Hourly Load - RC2016'!V346="",0,$P$19+$Q$19*(WLEF!V345))</f>
        <v>232.8287573521954</v>
      </c>
      <c r="W366" s="38">
        <f>IF('2015 Hourly Load - RC2016'!W346="",0,$P$19+$Q$19*(WLEF!W345))</f>
        <v>214.36206984965929</v>
      </c>
      <c r="X366" s="38">
        <f>IF('2015 Hourly Load - RC2016'!X346="",0,$P$19+$Q$19*(WLEF!X345))</f>
        <v>192.16643108050982</v>
      </c>
      <c r="Y366" s="38">
        <f>IF('2015 Hourly Load - RC2016'!Y346="",0,$P$19+$Q$19*(WLEF!Y345))</f>
        <v>169.69559868771998</v>
      </c>
      <c r="Z366" s="25">
        <f t="shared" si="5"/>
        <v>4712.0055419541186</v>
      </c>
    </row>
    <row r="367" spans="1:26" x14ac:dyDescent="0.25">
      <c r="A367" s="37">
        <v>42341</v>
      </c>
      <c r="B367" s="38">
        <f>IF('2015 Hourly Load - RC2016'!B347="",0,$P$19+$Q$19*(WLEF!B346))</f>
        <v>152.31218979732549</v>
      </c>
      <c r="C367" s="38">
        <f>IF('2015 Hourly Load - RC2016'!C347="",0,$P$19+$Q$19*(WLEF!C346))</f>
        <v>142.02158228458842</v>
      </c>
      <c r="D367" s="38">
        <f>IF('2015 Hourly Load - RC2016'!D347="",0,$P$19+$Q$19*(WLEF!D346))</f>
        <v>136.86285677086465</v>
      </c>
      <c r="E367" s="38">
        <f>IF('2015 Hourly Load - RC2016'!E347="",0,$P$19+$Q$19*(WLEF!E346))</f>
        <v>134.48980368139723</v>
      </c>
      <c r="F367" s="38">
        <f>IF('2015 Hourly Load - RC2016'!F347="",0,$P$19+$Q$19*(WLEF!F346))</f>
        <v>135.50230364897121</v>
      </c>
      <c r="G367" s="38">
        <f>IF('2015 Hourly Load - RC2016'!G347="",0,$P$19+$Q$19*(WLEF!G346))</f>
        <v>144.64452790521841</v>
      </c>
      <c r="H367" s="38">
        <f>IF('2015 Hourly Load - RC2016'!H347="",0,$P$19+$Q$19*(WLEF!H346))</f>
        <v>167.75212654522664</v>
      </c>
      <c r="I367" s="38">
        <f>IF('2015 Hourly Load - RC2016'!I347="",0,$P$19+$Q$19*(WLEF!I346))</f>
        <v>178.7830313087386</v>
      </c>
      <c r="J367" s="38">
        <f>IF('2015 Hourly Load - RC2016'!J347="",0,$P$19+$Q$19*(WLEF!J346))</f>
        <v>190.1388579254546</v>
      </c>
      <c r="K367" s="38">
        <f>IF('2015 Hourly Load - RC2016'!K347="",0,$P$19+$Q$19*(WLEF!K346))</f>
        <v>207.23527479441358</v>
      </c>
      <c r="L367" s="38">
        <f>IF('2015 Hourly Load - RC2016'!L347="",0,$P$19+$Q$19*(WLEF!L346))</f>
        <v>221.10252378162664</v>
      </c>
      <c r="M367" s="38">
        <f>IF('2015 Hourly Load - RC2016'!M347="",0,$P$19+$Q$19*(WLEF!M346))</f>
        <v>232.8287573521954</v>
      </c>
      <c r="N367" s="38">
        <f>IF('2015 Hourly Load - RC2016'!N347="",0,$P$19+$Q$19*(WLEF!N346))</f>
        <v>241.91183780955731</v>
      </c>
      <c r="O367" s="38">
        <f>IF('2015 Hourly Load - RC2016'!O347="",0,$P$19+$Q$19*(WLEF!O346))</f>
        <v>246.24780058107171</v>
      </c>
      <c r="P367" s="38">
        <f>IF('2015 Hourly Load - RC2016'!P347="",0,$P$19+$Q$19*(WLEF!P346))</f>
        <v>249.64453137660854</v>
      </c>
      <c r="Q367" s="38">
        <f>IF('2015 Hourly Load - RC2016'!Q347="",0,$P$19+$Q$19*(WLEF!Q346))</f>
        <v>251.23681184167521</v>
      </c>
      <c r="R367" s="38">
        <f>IF('2015 Hourly Load - RC2016'!R347="",0,$P$19+$Q$19*(WLEF!R346))</f>
        <v>243.51356907055452</v>
      </c>
      <c r="S367" s="38">
        <f>IF('2015 Hourly Load - RC2016'!S347="",0,$P$19+$Q$19*(WLEF!S346))</f>
        <v>247.11725116100507</v>
      </c>
      <c r="T367" s="38">
        <f>IF('2015 Hourly Load - RC2016'!T347="",0,$P$19+$Q$19*(WLEF!T346))</f>
        <v>262.79053819227516</v>
      </c>
      <c r="U367" s="38">
        <f>IF('2015 Hourly Load - RC2016'!U347="",0,$P$19+$Q$19*(WLEF!U346))</f>
        <v>254.32375228998814</v>
      </c>
      <c r="V367" s="38">
        <f>IF('2015 Hourly Load - RC2016'!V347="",0,$P$19+$Q$19*(WLEF!V346))</f>
        <v>239.65064178427849</v>
      </c>
      <c r="W367" s="38">
        <f>IF('2015 Hourly Load - RC2016'!W347="",0,$P$19+$Q$19*(WLEF!W346))</f>
        <v>219.25150639037724</v>
      </c>
      <c r="X367" s="38">
        <f>IF('2015 Hourly Load - RC2016'!X347="",0,$P$19+$Q$19*(WLEF!X346))</f>
        <v>196.19984425038678</v>
      </c>
      <c r="Y367" s="38">
        <f>IF('2015 Hourly Load - RC2016'!Y347="",0,$P$19+$Q$19*(WLEF!Y346))</f>
        <v>172.00790349013965</v>
      </c>
      <c r="Z367" s="25">
        <f t="shared" si="5"/>
        <v>4867.5698240339389</v>
      </c>
    </row>
    <row r="368" spans="1:26" x14ac:dyDescent="0.25">
      <c r="A368" s="37">
        <v>42342</v>
      </c>
      <c r="B368" s="38">
        <f>IF('2015 Hourly Load - RC2016'!B348="",0,$P$19+$Q$19*(WLEF!B347))</f>
        <v>154.13501919162476</v>
      </c>
      <c r="C368" s="38">
        <f>IF('2015 Hourly Load - RC2016'!C348="",0,$P$19+$Q$19*(WLEF!C347))</f>
        <v>144.13852702388004</v>
      </c>
      <c r="D368" s="38">
        <f>IF('2015 Hourly Load - RC2016'!D348="",0,$P$19+$Q$19*(WLEF!D347))</f>
        <v>138.72192260351892</v>
      </c>
      <c r="E368" s="38">
        <f>IF('2015 Hourly Load - RC2016'!E348="",0,$P$19+$Q$19*(WLEF!E347))</f>
        <v>136.47045163848281</v>
      </c>
      <c r="F368" s="38">
        <f>IF('2015 Hourly Load - RC2016'!F348="",0,$P$19+$Q$19*(WLEF!F347))</f>
        <v>137.77484264231575</v>
      </c>
      <c r="G368" s="38">
        <f>IF('2015 Hourly Load - RC2016'!G348="",0,$P$19+$Q$19*(WLEF!G347))</f>
        <v>147.38283731508014</v>
      </c>
      <c r="H368" s="38">
        <f>IF('2015 Hourly Load - RC2016'!H348="",0,$P$19+$Q$19*(WLEF!H347))</f>
        <v>168.32947724543402</v>
      </c>
      <c r="I368" s="38">
        <f>IF('2015 Hourly Load - RC2016'!I348="",0,$P$19+$Q$19*(WLEF!I347))</f>
        <v>181.01105644936555</v>
      </c>
      <c r="J368" s="38">
        <f>IF('2015 Hourly Load - RC2016'!J348="",0,$P$19+$Q$19*(WLEF!J347))</f>
        <v>192.12800052765772</v>
      </c>
      <c r="K368" s="38">
        <f>IF('2015 Hourly Load - RC2016'!K348="",0,$P$19+$Q$19*(WLEF!K347))</f>
        <v>208.92110622924395</v>
      </c>
      <c r="L368" s="38">
        <f>IF('2015 Hourly Load - RC2016'!L348="",0,$P$19+$Q$19*(WLEF!L347))</f>
        <v>223.11816769719661</v>
      </c>
      <c r="M368" s="38">
        <f>IF('2015 Hourly Load - RC2016'!M348="",0,$P$19+$Q$19*(WLEF!M347))</f>
        <v>235.49401935613059</v>
      </c>
      <c r="N368" s="38">
        <f>IF('2015 Hourly Load - RC2016'!N348="",0,$P$19+$Q$19*(WLEF!N347))</f>
        <v>245.40405284470347</v>
      </c>
      <c r="O368" s="38">
        <f>IF('2015 Hourly Load - RC2016'!O348="",0,$P$19+$Q$19*(WLEF!O347))</f>
        <v>249.88170710195828</v>
      </c>
      <c r="P368" s="38">
        <f>IF('2015 Hourly Load - RC2016'!P348="",0,$P$19+$Q$19*(WLEF!P347))</f>
        <v>252.88449369779585</v>
      </c>
      <c r="Q368" s="38">
        <f>IF('2015 Hourly Load - RC2016'!Q348="",0,$P$19+$Q$19*(WLEF!Q347))</f>
        <v>254.01140046505986</v>
      </c>
      <c r="R368" s="38">
        <f>IF('2015 Hourly Load - RC2016'!R348="",0,$P$19+$Q$19*(WLEF!R347))</f>
        <v>245.61478596770115</v>
      </c>
      <c r="S368" s="38">
        <f>IF('2015 Hourly Load - RC2016'!S348="",0,$P$19+$Q$19*(WLEF!S347))</f>
        <v>249.59711636102941</v>
      </c>
      <c r="T368" s="38">
        <f>IF('2015 Hourly Load - RC2016'!T348="",0,$P$19+$Q$19*(WLEF!T347))</f>
        <v>266.25401837930445</v>
      </c>
      <c r="U368" s="38">
        <f>IF('2015 Hourly Load - RC2016'!U348="",0,$P$19+$Q$19*(WLEF!U347))</f>
        <v>259.06741441324834</v>
      </c>
      <c r="V368" s="38">
        <f>IF('2015 Hourly Load - RC2016'!V348="",0,$P$19+$Q$19*(WLEF!V347))</f>
        <v>245.33383866460707</v>
      </c>
      <c r="W368" s="38">
        <f>IF('2015 Hourly Load - RC2016'!W348="",0,$P$19+$Q$19*(WLEF!W347))</f>
        <v>226.15784410111132</v>
      </c>
      <c r="X368" s="38">
        <f>IF('2015 Hourly Load - RC2016'!X348="",0,$P$19+$Q$19*(WLEF!X347))</f>
        <v>201.60383502857542</v>
      </c>
      <c r="Y368" s="38">
        <f>IF('2015 Hourly Load - RC2016'!Y348="",0,$P$19+$Q$19*(WLEF!Y347))</f>
        <v>177.43693451615462</v>
      </c>
      <c r="Z368" s="25">
        <f t="shared" si="5"/>
        <v>4940.8728694611809</v>
      </c>
    </row>
    <row r="369" spans="1:26" x14ac:dyDescent="0.25">
      <c r="A369" s="37">
        <v>42343</v>
      </c>
      <c r="B369" s="38">
        <f>IF('2015 Hourly Load - RC2016'!B349="",0,$P$19+$Q$19*(WLEF!B348))</f>
        <v>158.7301265115106</v>
      </c>
      <c r="C369" s="38">
        <f>IF('2015 Hourly Load - RC2016'!C349="",0,$P$19+$Q$19*(WLEF!C348))</f>
        <v>147.05763868137763</v>
      </c>
      <c r="D369" s="38">
        <f>IF('2015 Hourly Load - RC2016'!D349="",0,$P$19+$Q$19*(WLEF!D348))</f>
        <v>141.11752659378368</v>
      </c>
      <c r="E369" s="38">
        <f>IF('2015 Hourly Load - RC2016'!E349="",0,$P$19+$Q$19*(WLEF!E348))</f>
        <v>138.76328115855364</v>
      </c>
      <c r="F369" s="38">
        <f>IF('2015 Hourly Load - RC2016'!F349="",0,$P$19+$Q$19*(WLEF!F348))</f>
        <v>139.67698894019688</v>
      </c>
      <c r="G369" s="38">
        <f>IF('2015 Hourly Load - RC2016'!G349="",0,$P$19+$Q$19*(WLEF!G348))</f>
        <v>149.09595343596095</v>
      </c>
      <c r="H369" s="38">
        <f>IF('2015 Hourly Load - RC2016'!H349="",0,$P$19+$Q$19*(WLEF!H348))</f>
        <v>170.36547543111777</v>
      </c>
      <c r="I369" s="38">
        <f>IF('2015 Hourly Load - RC2016'!I349="",0,$P$19+$Q$19*(WLEF!I348))</f>
        <v>183.30131023334275</v>
      </c>
      <c r="J369" s="38">
        <f>IF('2015 Hourly Load - RC2016'!J349="",0,$P$19+$Q$19*(WLEF!J348))</f>
        <v>196.98382081873984</v>
      </c>
      <c r="K369" s="38">
        <f>IF('2015 Hourly Load - RC2016'!K349="",0,$P$19+$Q$19*(WLEF!K348))</f>
        <v>217.3915892480079</v>
      </c>
      <c r="L369" s="38">
        <f>IF('2015 Hourly Load - RC2016'!L349="",0,$P$19+$Q$19*(WLEF!L348))</f>
        <v>233.57177460041459</v>
      </c>
      <c r="M369" s="38">
        <f>IF('2015 Hourly Load - RC2016'!M349="",0,$P$19+$Q$19*(WLEF!M348))</f>
        <v>244.93624347851397</v>
      </c>
      <c r="N369" s="38">
        <f>IF('2015 Hourly Load - RC2016'!N349="",0,$P$19+$Q$19*(WLEF!N348))</f>
        <v>251.33211156095217</v>
      </c>
      <c r="O369" s="38">
        <f>IF('2015 Hourly Load - RC2016'!O349="",0,$P$19+$Q$19*(WLEF!O348))</f>
        <v>250.73692864808248</v>
      </c>
      <c r="P369" s="38">
        <f>IF('2015 Hourly Load - RC2016'!P349="",0,$P$19+$Q$19*(WLEF!P348))</f>
        <v>250.095308677395</v>
      </c>
      <c r="Q369" s="38">
        <f>IF('2015 Hourly Load - RC2016'!Q349="",0,$P$19+$Q$19*(WLEF!Q348))</f>
        <v>252.45389369534996</v>
      </c>
      <c r="R369" s="38">
        <f>IF('2015 Hourly Load - RC2016'!R349="",0,$P$19+$Q$19*(WLEF!R348))</f>
        <v>249.28908231187773</v>
      </c>
      <c r="S369" s="38">
        <f>IF('2015 Hourly Load - RC2016'!S349="",0,$P$19+$Q$19*(WLEF!S348))</f>
        <v>253.45947247300398</v>
      </c>
      <c r="T369" s="38">
        <f>IF('2015 Hourly Load - RC2016'!T349="",0,$P$19+$Q$19*(WLEF!T348))</f>
        <v>262.49519830325926</v>
      </c>
      <c r="U369" s="38">
        <f>IF('2015 Hourly Load - RC2016'!U349="",0,$P$19+$Q$19*(WLEF!U348))</f>
        <v>251.4751114635946</v>
      </c>
      <c r="V369" s="38">
        <f>IF('2015 Hourly Load - RC2016'!V349="",0,$P$19+$Q$19*(WLEF!V348))</f>
        <v>237.67959894921961</v>
      </c>
      <c r="W369" s="38">
        <f>IF('2015 Hourly Load - RC2016'!W349="",0,$P$19+$Q$19*(WLEF!W348))</f>
        <v>221.21052269341197</v>
      </c>
      <c r="X369" s="38">
        <f>IF('2015 Hourly Load - RC2016'!X349="",0,$P$19+$Q$19*(WLEF!X348))</f>
        <v>203.33208601035142</v>
      </c>
      <c r="Y369" s="38">
        <f>IF('2015 Hourly Load - RC2016'!Y349="",0,$P$19+$Q$19*(WLEF!Y348))</f>
        <v>182.74925894815578</v>
      </c>
      <c r="Z369" s="25">
        <f t="shared" si="5"/>
        <v>4987.3003028661733</v>
      </c>
    </row>
    <row r="370" spans="1:26" x14ac:dyDescent="0.25">
      <c r="A370" s="37">
        <v>42344</v>
      </c>
      <c r="B370" s="38">
        <f>IF('2015 Hourly Load - RC2016'!B350="",0,$P$19+$Q$19*(WLEF!B349))</f>
        <v>164.129542862915</v>
      </c>
      <c r="C370" s="38">
        <f>IF('2015 Hourly Load - RC2016'!C350="",0,$P$19+$Q$19*(WLEF!C349))</f>
        <v>152.09747187387816</v>
      </c>
      <c r="D370" s="38">
        <f>IF('2015 Hourly Load - RC2016'!D350="",0,$P$19+$Q$19*(WLEF!D349))</f>
        <v>145.03627547423415</v>
      </c>
      <c r="E370" s="38">
        <f>IF('2015 Hourly Load - RC2016'!E350="",0,$P$19+$Q$19*(WLEF!E349))</f>
        <v>140.80834432492765</v>
      </c>
      <c r="F370" s="38">
        <f>IF('2015 Hourly Load - RC2016'!F350="",0,$P$19+$Q$19*(WLEF!F349))</f>
        <v>139.13618752418066</v>
      </c>
      <c r="G370" s="38">
        <f>IF('2015 Hourly Load - RC2016'!G350="",0,$P$19+$Q$19*(WLEF!G349))</f>
        <v>140.99094480707492</v>
      </c>
      <c r="H370" s="38">
        <f>IF('2015 Hourly Load - RC2016'!H350="",0,$P$19+$Q$19*(WLEF!H349))</f>
        <v>147.01335631780421</v>
      </c>
      <c r="I370" s="38">
        <f>IF('2015 Hourly Load - RC2016'!I350="",0,$P$19+$Q$19*(WLEF!I349))</f>
        <v>157.21438843521054</v>
      </c>
      <c r="J370" s="38">
        <f>IF('2015 Hourly Load - RC2016'!J350="",0,$P$19+$Q$19*(WLEF!J349))</f>
        <v>180.51980377495323</v>
      </c>
      <c r="K370" s="38">
        <f>IF('2015 Hourly Load - RC2016'!K350="",0,$P$19+$Q$19*(WLEF!K349))</f>
        <v>206.21286440753579</v>
      </c>
      <c r="L370" s="38">
        <f>IF('2015 Hourly Load - RC2016'!L350="",0,$P$19+$Q$19*(WLEF!L349))</f>
        <v>226.8181417230748</v>
      </c>
      <c r="M370" s="38">
        <f>IF('2015 Hourly Load - RC2016'!M350="",0,$P$19+$Q$19*(WLEF!M349))</f>
        <v>241.21792393795806</v>
      </c>
      <c r="N370" s="38">
        <f>IF('2015 Hourly Load - RC2016'!N350="",0,$P$19+$Q$19*(WLEF!N349))</f>
        <v>251.28445834639854</v>
      </c>
      <c r="O370" s="38">
        <f>IF('2015 Hourly Load - RC2016'!O350="",0,$P$19+$Q$19*(WLEF!O349))</f>
        <v>257.63269585996028</v>
      </c>
      <c r="P370" s="38">
        <f>IF('2015 Hourly Load - RC2016'!P350="",0,$P$19+$Q$19*(WLEF!P349))</f>
        <v>260.50797219632591</v>
      </c>
      <c r="Q370" s="38">
        <f>IF('2015 Hourly Load - RC2016'!Q350="",0,$P$19+$Q$19*(WLEF!Q349))</f>
        <v>258.19129845567392</v>
      </c>
      <c r="R370" s="38">
        <f>IF('2015 Hourly Load - RC2016'!R350="",0,$P$19+$Q$19*(WLEF!R349))</f>
        <v>247.87106033247943</v>
      </c>
      <c r="S370" s="38">
        <f>IF('2015 Hourly Load - RC2016'!S350="",0,$P$19+$Q$19*(WLEF!S349))</f>
        <v>243.5368412781055</v>
      </c>
      <c r="T370" s="38">
        <f>IF('2015 Hourly Load - RC2016'!T350="",0,$P$19+$Q$19*(WLEF!T349))</f>
        <v>250.42784786540921</v>
      </c>
      <c r="U370" s="38">
        <f>IF('2015 Hourly Load - RC2016'!U350="",0,$P$19+$Q$19*(WLEF!U349))</f>
        <v>234.67841264790064</v>
      </c>
      <c r="V370" s="38">
        <f>IF('2015 Hourly Load - RC2016'!V350="",0,$P$19+$Q$19*(WLEF!V349))</f>
        <v>220.04635372249106</v>
      </c>
      <c r="W370" s="38">
        <f>IF('2015 Hourly Load - RC2016'!W350="",0,$P$19+$Q$19*(WLEF!W349))</f>
        <v>205.49967235485167</v>
      </c>
      <c r="X370" s="38">
        <f>IF('2015 Hourly Load - RC2016'!X350="",0,$P$19+$Q$19*(WLEF!X349))</f>
        <v>188.3565894551171</v>
      </c>
      <c r="Y370" s="38">
        <f>IF('2015 Hourly Load - RC2016'!Y350="",0,$P$19+$Q$19*(WLEF!Y349))</f>
        <v>169.76418657270546</v>
      </c>
      <c r="Z370" s="25">
        <f t="shared" si="5"/>
        <v>4828.9926345511667</v>
      </c>
    </row>
    <row r="371" spans="1:26" x14ac:dyDescent="0.25">
      <c r="A371" s="37">
        <v>42345</v>
      </c>
      <c r="B371" s="38">
        <f>IF('2015 Hourly Load - RC2016'!B351="",0,$P$19+$Q$19*(WLEF!B350))</f>
        <v>152.46576103755299</v>
      </c>
      <c r="C371" s="38">
        <f>IF('2015 Hourly Load - RC2016'!C351="",0,$P$19+$Q$19*(WLEF!C350))</f>
        <v>142.56161626376792</v>
      </c>
      <c r="D371" s="38">
        <f>IF('2015 Hourly Load - RC2016'!D351="",0,$P$19+$Q$19*(WLEF!D350))</f>
        <v>136.44344121674447</v>
      </c>
      <c r="E371" s="38">
        <f>IF('2015 Hourly Load - RC2016'!E351="",0,$P$19+$Q$19*(WLEF!E350))</f>
        <v>132.63701237877109</v>
      </c>
      <c r="F371" s="38">
        <f>IF('2015 Hourly Load - RC2016'!F351="",0,$P$19+$Q$19*(WLEF!F350))</f>
        <v>131.60061199578732</v>
      </c>
      <c r="G371" s="38">
        <f>IF('2015 Hourly Load - RC2016'!G351="",0,$P$19+$Q$19*(WLEF!G350))</f>
        <v>133.06765515638489</v>
      </c>
      <c r="H371" s="38">
        <f>IF('2015 Hourly Load - RC2016'!H351="",0,$P$19+$Q$19*(WLEF!H350))</f>
        <v>136.98492451926154</v>
      </c>
      <c r="I371" s="38">
        <f>IF('2015 Hourly Load - RC2016'!I351="",0,$P$19+$Q$19*(WLEF!I350))</f>
        <v>144.48527763239898</v>
      </c>
      <c r="J371" s="38">
        <f>IF('2015 Hourly Load - RC2016'!J351="",0,$P$19+$Q$19*(WLEF!J350))</f>
        <v>164.1793205774768</v>
      </c>
      <c r="K371" s="38">
        <f>IF('2015 Hourly Load - RC2016'!K351="",0,$P$19+$Q$19*(WLEF!K350))</f>
        <v>186.30847499342934</v>
      </c>
      <c r="L371" s="38">
        <f>IF('2015 Hourly Load - RC2016'!L351="",0,$P$19+$Q$19*(WLEF!L350))</f>
        <v>201.78411726436562</v>
      </c>
      <c r="M371" s="38">
        <f>IF('2015 Hourly Load - RC2016'!M351="",0,$P$19+$Q$19*(WLEF!M350))</f>
        <v>212.36841572533069</v>
      </c>
      <c r="N371" s="38">
        <f>IF('2015 Hourly Load - RC2016'!N351="",0,$P$19+$Q$19*(WLEF!N350))</f>
        <v>218.07422054001381</v>
      </c>
      <c r="O371" s="38">
        <f>IF('2015 Hourly Load - RC2016'!O351="",0,$P$19+$Q$19*(WLEF!O350))</f>
        <v>221.25373400032908</v>
      </c>
      <c r="P371" s="38">
        <f>IF('2015 Hourly Load - RC2016'!P351="",0,$P$19+$Q$19*(WLEF!P350))</f>
        <v>222.20608033956273</v>
      </c>
      <c r="Q371" s="38">
        <f>IF('2015 Hourly Load - RC2016'!Q351="",0,$P$19+$Q$19*(WLEF!Q350))</f>
        <v>218.07422054001381</v>
      </c>
      <c r="R371" s="38">
        <f>IF('2015 Hourly Load - RC2016'!R351="",0,$P$19+$Q$19*(WLEF!R350))</f>
        <v>212.51479989861377</v>
      </c>
      <c r="S371" s="38">
        <f>IF('2015 Hourly Load - RC2016'!S351="",0,$P$19+$Q$19*(WLEF!S350))</f>
        <v>219.05851238114695</v>
      </c>
      <c r="T371" s="38">
        <f>IF('2015 Hourly Load - RC2016'!T351="",0,$P$19+$Q$19*(WLEF!T350))</f>
        <v>236.51658490783336</v>
      </c>
      <c r="U371" s="38">
        <f>IF('2015 Hourly Load - RC2016'!U351="",0,$P$19+$Q$19*(WLEF!U350))</f>
        <v>224.95121951790708</v>
      </c>
      <c r="V371" s="38">
        <f>IF('2015 Hourly Load - RC2016'!V351="",0,$P$19+$Q$19*(WLEF!V350))</f>
        <v>212.99635519083324</v>
      </c>
      <c r="W371" s="38">
        <f>IF('2015 Hourly Load - RC2016'!W351="",0,$P$19+$Q$19*(WLEF!W350))</f>
        <v>196.55230156954741</v>
      </c>
      <c r="X371" s="38">
        <f>IF('2015 Hourly Load - RC2016'!X351="",0,$P$19+$Q$19*(WLEF!X350))</f>
        <v>176.77633579055799</v>
      </c>
      <c r="Y371" s="38">
        <f>IF('2015 Hourly Load - RC2016'!Y351="",0,$P$19+$Q$19*(WLEF!Y350))</f>
        <v>157.10330132404499</v>
      </c>
      <c r="Z371" s="25">
        <f t="shared" si="5"/>
        <v>4390.9642947616767</v>
      </c>
    </row>
    <row r="372" spans="1:26" x14ac:dyDescent="0.25">
      <c r="A372" s="37">
        <v>42346</v>
      </c>
      <c r="B372" s="38">
        <f>IF('2015 Hourly Load - RC2016'!B352="",0,$P$19+$Q$19*(WLEF!B351))</f>
        <v>142.13507235371821</v>
      </c>
      <c r="C372" s="38">
        <f>IF('2015 Hourly Load - RC2016'!C352="",0,$P$19+$Q$19*(WLEF!C351))</f>
        <v>133.8421448634698</v>
      </c>
      <c r="D372" s="38">
        <f>IF('2015 Hourly Load - RC2016'!D352="",0,$P$19+$Q$19*(WLEF!D351))</f>
        <v>129.91402235013683</v>
      </c>
      <c r="E372" s="38">
        <f>IF('2015 Hourly Load - RC2016'!E352="",0,$P$19+$Q$19*(WLEF!E351))</f>
        <v>128.58079920564819</v>
      </c>
      <c r="F372" s="38">
        <f>IF('2015 Hourly Load - RC2016'!F352="",0,$P$19+$Q$19*(WLEF!F351))</f>
        <v>130.11690077807867</v>
      </c>
      <c r="G372" s="38">
        <f>IF('2015 Hourly Load - RC2016'!G352="",0,$P$19+$Q$19*(WLEF!G351))</f>
        <v>139.03939067402547</v>
      </c>
      <c r="H372" s="38">
        <f>IF('2015 Hourly Load - RC2016'!H352="",0,$P$19+$Q$19*(WLEF!H351))</f>
        <v>158.39376523643077</v>
      </c>
      <c r="I372" s="38">
        <f>IF('2015 Hourly Load - RC2016'!I352="",0,$P$19+$Q$19*(WLEF!I351))</f>
        <v>170.27945121345567</v>
      </c>
      <c r="J372" s="38">
        <f>IF('2015 Hourly Load - RC2016'!J352="",0,$P$19+$Q$19*(WLEF!J351))</f>
        <v>178.56702174296498</v>
      </c>
      <c r="K372" s="38">
        <f>IF('2015 Hourly Load - RC2016'!K352="",0,$P$19+$Q$19*(WLEF!K351))</f>
        <v>188.73455419403638</v>
      </c>
      <c r="L372" s="38">
        <f>IF('2015 Hourly Load - RC2016'!L352="",0,$P$19+$Q$19*(WLEF!L351))</f>
        <v>197.92813549114436</v>
      </c>
      <c r="M372" s="38">
        <f>IF('2015 Hourly Load - RC2016'!M352="",0,$P$19+$Q$19*(WLEF!M351))</f>
        <v>204.11991653746395</v>
      </c>
      <c r="N372" s="38">
        <f>IF('2015 Hourly Load - RC2016'!N352="",0,$P$19+$Q$19*(WLEF!N351))</f>
        <v>208.220734146013</v>
      </c>
      <c r="O372" s="38">
        <f>IF('2015 Hourly Load - RC2016'!O352="",0,$P$19+$Q$19*(WLEF!O351))</f>
        <v>211.57519301087012</v>
      </c>
      <c r="P372" s="38">
        <f>IF('2015 Hourly Load - RC2016'!P352="",0,$P$19+$Q$19*(WLEF!P351))</f>
        <v>213.14309163020545</v>
      </c>
      <c r="Q372" s="38">
        <f>IF('2015 Hourly Load - RC2016'!Q352="",0,$P$19+$Q$19*(WLEF!Q351))</f>
        <v>215.03702509584019</v>
      </c>
      <c r="R372" s="38">
        <f>IF('2015 Hourly Load - RC2016'!R352="",0,$P$19+$Q$19*(WLEF!R351))</f>
        <v>214.29888086185213</v>
      </c>
      <c r="S372" s="38">
        <f>IF('2015 Hourly Load - RC2016'!S352="",0,$P$19+$Q$19*(WLEF!S351))</f>
        <v>223.68427607679223</v>
      </c>
      <c r="T372" s="38">
        <f>IF('2015 Hourly Load - RC2016'!T352="",0,$P$19+$Q$19*(WLEF!T351))</f>
        <v>242.70009860453564</v>
      </c>
      <c r="U372" s="38">
        <f>IF('2015 Hourly Load - RC2016'!U352="",0,$P$19+$Q$19*(WLEF!U351))</f>
        <v>237.20018241539765</v>
      </c>
      <c r="V372" s="38">
        <f>IF('2015 Hourly Load - RC2016'!V352="",0,$P$19+$Q$19*(WLEF!V351))</f>
        <v>222.35788941061645</v>
      </c>
      <c r="W372" s="38">
        <f>IF('2015 Hourly Load - RC2016'!W352="",0,$P$19+$Q$19*(WLEF!W351))</f>
        <v>202.78815949088852</v>
      </c>
      <c r="X372" s="38">
        <f>IF('2015 Hourly Load - RC2016'!X352="",0,$P$19+$Q$19*(WLEF!X351))</f>
        <v>181.46701038420264</v>
      </c>
      <c r="Y372" s="38">
        <f>IF('2015 Hourly Load - RC2016'!Y352="",0,$P$19+$Q$19*(WLEF!Y351))</f>
        <v>159.03509081331532</v>
      </c>
      <c r="Z372" s="25">
        <f t="shared" si="5"/>
        <v>4433.158806581102</v>
      </c>
    </row>
    <row r="373" spans="1:26" x14ac:dyDescent="0.25">
      <c r="A373" s="37">
        <v>42347</v>
      </c>
      <c r="B373" s="38">
        <f>IF('2015 Hourly Load - RC2016'!B353="",0,$P$19+$Q$19*(WLEF!B352))</f>
        <v>143.10407249167363</v>
      </c>
      <c r="C373" s="38">
        <f>IF('2015 Hourly Load - RC2016'!C353="",0,$P$19+$Q$19*(WLEF!C352))</f>
        <v>135.36852640803028</v>
      </c>
      <c r="D373" s="38">
        <f>IF('2015 Hourly Load - RC2016'!D353="",0,$P$19+$Q$19*(WLEF!D352))</f>
        <v>131.66507249643007</v>
      </c>
      <c r="E373" s="38">
        <f>IF('2015 Hourly Load - RC2016'!E353="",0,$P$19+$Q$19*(WLEF!E352))</f>
        <v>130.65149979474219</v>
      </c>
      <c r="F373" s="38">
        <f>IF('2015 Hourly Load - RC2016'!F353="",0,$P$19+$Q$19*(WLEF!F352))</f>
        <v>132.31198400701157</v>
      </c>
      <c r="G373" s="38">
        <f>IF('2015 Hourly Load - RC2016'!G353="",0,$P$19+$Q$19*(WLEF!G352))</f>
        <v>142.40504153576731</v>
      </c>
      <c r="H373" s="38">
        <f>IF('2015 Hourly Load - RC2016'!H353="",0,$P$19+$Q$19*(WLEF!H352))</f>
        <v>166.04849141451257</v>
      </c>
      <c r="I373" s="38">
        <f>IF('2015 Hourly Load - RC2016'!I353="",0,$P$19+$Q$19*(WLEF!I352))</f>
        <v>178.33328396689814</v>
      </c>
      <c r="J373" s="38">
        <f>IF('2015 Hourly Load - RC2016'!J353="",0,$P$19+$Q$19*(WLEF!J352))</f>
        <v>184.92937002957743</v>
      </c>
      <c r="K373" s="38">
        <f>IF('2015 Hourly Load - RC2016'!K353="",0,$P$19+$Q$19*(WLEF!K352))</f>
        <v>190.42463379015433</v>
      </c>
      <c r="L373" s="38">
        <f>IF('2015 Hourly Load - RC2016'!L353="",0,$P$19+$Q$19*(WLEF!L352))</f>
        <v>193.74786091130659</v>
      </c>
      <c r="M373" s="38">
        <f>IF('2015 Hourly Load - RC2016'!M353="",0,$P$19+$Q$19*(WLEF!M352))</f>
        <v>194.46512583096248</v>
      </c>
      <c r="N373" s="38">
        <f>IF('2015 Hourly Load - RC2016'!N353="",0,$P$19+$Q$19*(WLEF!N352))</f>
        <v>194.17406597492783</v>
      </c>
      <c r="O373" s="38">
        <f>IF('2015 Hourly Load - RC2016'!O353="",0,$P$19+$Q$19*(WLEF!O352))</f>
        <v>192.89788645245088</v>
      </c>
      <c r="P373" s="38">
        <f>IF('2015 Hourly Load - RC2016'!P353="",0,$P$19+$Q$19*(WLEF!P352))</f>
        <v>190.88266022381501</v>
      </c>
      <c r="Q373" s="38">
        <f>IF('2015 Hourly Load - RC2016'!Q353="",0,$P$19+$Q$19*(WLEF!Q352))</f>
        <v>187.96044862473428</v>
      </c>
      <c r="R373" s="38">
        <f>IF('2015 Hourly Load - RC2016'!R353="",0,$P$19+$Q$19*(WLEF!R352))</f>
        <v>189.39760704005306</v>
      </c>
      <c r="S373" s="38">
        <f>IF('2015 Hourly Load - RC2016'!S353="",0,$P$19+$Q$19*(WLEF!S352))</f>
        <v>204.99150755325235</v>
      </c>
      <c r="T373" s="38">
        <f>IF('2015 Hourly Load - RC2016'!T353="",0,$P$19+$Q$19*(WLEF!T352))</f>
        <v>226.39977793484888</v>
      </c>
      <c r="U373" s="38">
        <f>IF('2015 Hourly Load - RC2016'!U353="",0,$P$19+$Q$19*(WLEF!U352))</f>
        <v>223.98957335392396</v>
      </c>
      <c r="V373" s="38">
        <f>IF('2015 Hourly Load - RC2016'!V353="",0,$P$19+$Q$19*(WLEF!V352))</f>
        <v>214.80481548361655</v>
      </c>
      <c r="W373" s="38">
        <f>IF('2015 Hourly Load - RC2016'!W353="",0,$P$19+$Q$19*(WLEF!W352))</f>
        <v>200.02718846803006</v>
      </c>
      <c r="X373" s="38">
        <f>IF('2015 Hourly Load - RC2016'!X353="",0,$P$19+$Q$19*(WLEF!X352))</f>
        <v>180.24741402163545</v>
      </c>
      <c r="Y373" s="38">
        <f>IF('2015 Hourly Load - RC2016'!Y353="",0,$P$19+$Q$19*(WLEF!Y352))</f>
        <v>161.43133223745545</v>
      </c>
      <c r="Z373" s="25">
        <f t="shared" si="5"/>
        <v>4290.6592400458112</v>
      </c>
    </row>
    <row r="374" spans="1:26" x14ac:dyDescent="0.25">
      <c r="A374" s="37">
        <v>42348</v>
      </c>
      <c r="B374" s="38">
        <f>IF('2015 Hourly Load - RC2016'!B354="",0,$P$19+$Q$19*(WLEF!B353))</f>
        <v>148.27386922533734</v>
      </c>
      <c r="C374" s="38">
        <f>IF('2015 Hourly Load - RC2016'!C354="",0,$P$19+$Q$19*(WLEF!C353))</f>
        <v>142.88965567185954</v>
      </c>
      <c r="D374" s="38">
        <f>IF('2015 Hourly Load - RC2016'!D354="",0,$P$19+$Q$19*(WLEF!D353))</f>
        <v>140.44399383161934</v>
      </c>
      <c r="E374" s="38">
        <f>IF('2015 Hourly Load - RC2016'!E354="",0,$P$19+$Q$19*(WLEF!E353))</f>
        <v>141.87987066935719</v>
      </c>
      <c r="F374" s="38">
        <f>IF('2015 Hourly Load - RC2016'!F354="",0,$P$19+$Q$19*(WLEF!F353))</f>
        <v>146.07226236392771</v>
      </c>
      <c r="G374" s="38">
        <f>IF('2015 Hourly Load - RC2016'!G354="",0,$P$19+$Q$19*(WLEF!G353))</f>
        <v>163.17014113715601</v>
      </c>
      <c r="H374" s="38">
        <f>IF('2015 Hourly Load - RC2016'!H354="",0,$P$19+$Q$19*(WLEF!H353))</f>
        <v>196.57189846756995</v>
      </c>
      <c r="I374" s="38">
        <f>IF('2015 Hourly Load - RC2016'!I354="",0,$P$19+$Q$19*(WLEF!I353))</f>
        <v>217.45551296222931</v>
      </c>
      <c r="J374" s="38">
        <f>IF('2015 Hourly Load - RC2016'!J354="",0,$P$19+$Q$19*(WLEF!J353))</f>
        <v>215.50205323738413</v>
      </c>
      <c r="K374" s="38">
        <f>IF('2015 Hourly Load - RC2016'!K354="",0,$P$19+$Q$19*(WLEF!K353))</f>
        <v>208.94173476366993</v>
      </c>
      <c r="L374" s="38">
        <f>IF('2015 Hourly Load - RC2016'!L354="",0,$P$19+$Q$19*(WLEF!L353))</f>
        <v>203.87723539638046</v>
      </c>
      <c r="M374" s="38">
        <f>IF('2015 Hourly Load - RC2016'!M354="",0,$P$19+$Q$19*(WLEF!M353))</f>
        <v>197.82958905274714</v>
      </c>
      <c r="N374" s="38">
        <f>IF('2015 Hourly Load - RC2016'!N354="",0,$P$19+$Q$19*(WLEF!N353))</f>
        <v>192.78223246306015</v>
      </c>
      <c r="O374" s="38">
        <f>IF('2015 Hourly Load - RC2016'!O354="",0,$P$19+$Q$19*(WLEF!O353))</f>
        <v>189.37863415624537</v>
      </c>
      <c r="P374" s="38">
        <f>IF('2015 Hourly Load - RC2016'!P354="",0,$P$19+$Q$19*(WLEF!P353))</f>
        <v>185.26398255514403</v>
      </c>
      <c r="Q374" s="38">
        <f>IF('2015 Hourly Load - RC2016'!Q354="",0,$P$19+$Q$19*(WLEF!Q353))</f>
        <v>183.70710734820804</v>
      </c>
      <c r="R374" s="38">
        <f>IF('2015 Hourly Load - RC2016'!R354="",0,$P$19+$Q$19*(WLEF!R353))</f>
        <v>185.91617386341659</v>
      </c>
      <c r="S374" s="38">
        <f>IF('2015 Hourly Load - RC2016'!S354="",0,$P$19+$Q$19*(WLEF!S353))</f>
        <v>203.99854577268599</v>
      </c>
      <c r="T374" s="38">
        <f>IF('2015 Hourly Load - RC2016'!T354="",0,$P$19+$Q$19*(WLEF!T353))</f>
        <v>230.58834502616742</v>
      </c>
      <c r="U374" s="38">
        <f>IF('2015 Hourly Load - RC2016'!U354="",0,$P$19+$Q$19*(WLEF!U353))</f>
        <v>230.56602561451427</v>
      </c>
      <c r="V374" s="38">
        <f>IF('2015 Hourly Load - RC2016'!V354="",0,$P$19+$Q$19*(WLEF!V353))</f>
        <v>226.59787476999702</v>
      </c>
      <c r="W374" s="38">
        <f>IF('2015 Hourly Load - RC2016'!W354="",0,$P$19+$Q$19*(WLEF!W353))</f>
        <v>213.24795369634109</v>
      </c>
      <c r="X374" s="38">
        <f>IF('2015 Hourly Load - RC2016'!X354="",0,$P$19+$Q$19*(WLEF!X353))</f>
        <v>193.90275063318148</v>
      </c>
      <c r="Y374" s="38">
        <f>IF('2015 Hourly Load - RC2016'!Y354="",0,$P$19+$Q$19*(WLEF!Y353))</f>
        <v>174.22721759362292</v>
      </c>
      <c r="Z374" s="25">
        <f t="shared" si="5"/>
        <v>4533.0846602718229</v>
      </c>
    </row>
    <row r="375" spans="1:26" x14ac:dyDescent="0.25">
      <c r="A375" s="37">
        <v>42349</v>
      </c>
      <c r="B375" s="38">
        <f>IF('2015 Hourly Load - RC2016'!B355="",0,$P$19+$Q$19*(WLEF!B354))</f>
        <v>162.26557633797978</v>
      </c>
      <c r="C375" s="38">
        <f>IF('2015 Hourly Load - RC2016'!C355="",0,$P$19+$Q$19*(WLEF!C354))</f>
        <v>156.88137368797618</v>
      </c>
      <c r="D375" s="38">
        <f>IF('2015 Hourly Load - RC2016'!D355="",0,$P$19+$Q$19*(WLEF!D354))</f>
        <v>155.65093843334205</v>
      </c>
      <c r="E375" s="38">
        <f>IF('2015 Hourly Load - RC2016'!E355="",0,$P$19+$Q$19*(WLEF!E354))</f>
        <v>156.05994955690505</v>
      </c>
      <c r="F375" s="38">
        <f>IF('2015 Hourly Load - RC2016'!F355="",0,$P$19+$Q$19*(WLEF!F354))</f>
        <v>161.62723244192</v>
      </c>
      <c r="G375" s="38">
        <f>IF('2015 Hourly Load - RC2016'!G355="",0,$P$19+$Q$19*(WLEF!G354))</f>
        <v>180.24741402163545</v>
      </c>
      <c r="H375" s="38">
        <f>IF('2015 Hourly Load - RC2016'!H355="",0,$P$19+$Q$19*(WLEF!H354))</f>
        <v>218.24514675622601</v>
      </c>
      <c r="I375" s="38">
        <f>IF('2015 Hourly Load - RC2016'!I355="",0,$P$19+$Q$19*(WLEF!I354))</f>
        <v>237.90815254267676</v>
      </c>
      <c r="J375" s="38">
        <f>IF('2015 Hourly Load - RC2016'!J355="",0,$P$19+$Q$19*(WLEF!J354))</f>
        <v>229.42995992893634</v>
      </c>
      <c r="K375" s="38">
        <f>IF('2015 Hourly Load - RC2016'!K355="",0,$P$19+$Q$19*(WLEF!K354))</f>
        <v>221.01615484643457</v>
      </c>
      <c r="L375" s="38">
        <f>IF('2015 Hourly Load - RC2016'!L355="",0,$P$19+$Q$19*(WLEF!L354))</f>
        <v>210.90909474064114</v>
      </c>
      <c r="M375" s="38">
        <f>IF('2015 Hourly Load - RC2016'!M355="",0,$P$19+$Q$19*(WLEF!M354))</f>
        <v>204.36283923243704</v>
      </c>
      <c r="N375" s="38">
        <f>IF('2015 Hourly Load - RC2016'!N355="",0,$P$19+$Q$19*(WLEF!N354))</f>
        <v>198.02672386598076</v>
      </c>
      <c r="O375" s="38">
        <f>IF('2015 Hourly Load - RC2016'!O355="",0,$P$19+$Q$19*(WLEF!O354))</f>
        <v>193.34178617721403</v>
      </c>
      <c r="P375" s="38">
        <f>IF('2015 Hourly Load - RC2016'!P355="",0,$P$19+$Q$19*(WLEF!P354))</f>
        <v>189.0184680808371</v>
      </c>
      <c r="Q375" s="38">
        <f>IF('2015 Hourly Load - RC2016'!Q355="",0,$P$19+$Q$19*(WLEF!Q354))</f>
        <v>187.22672113651919</v>
      </c>
      <c r="R375" s="38">
        <f>IF('2015 Hourly Load - RC2016'!R355="",0,$P$19+$Q$19*(WLEF!R354))</f>
        <v>189.60641947413697</v>
      </c>
      <c r="S375" s="38">
        <f>IF('2015 Hourly Load - RC2016'!S355="",0,$P$19+$Q$19*(WLEF!S354))</f>
        <v>206.94857716678095</v>
      </c>
      <c r="T375" s="38">
        <f>IF('2015 Hourly Load - RC2016'!T355="",0,$P$19+$Q$19*(WLEF!T354))</f>
        <v>229.16328443481945</v>
      </c>
      <c r="U375" s="38">
        <f>IF('2015 Hourly Load - RC2016'!U355="",0,$P$19+$Q$19*(WLEF!U354))</f>
        <v>227.36954299345473</v>
      </c>
      <c r="V375" s="38">
        <f>IF('2015 Hourly Load - RC2016'!V355="",0,$P$19+$Q$19*(WLEF!V354))</f>
        <v>221.88105196780322</v>
      </c>
      <c r="W375" s="38">
        <f>IF('2015 Hourly Load - RC2016'!W355="",0,$P$19+$Q$19*(WLEF!W354))</f>
        <v>208.61187950776235</v>
      </c>
      <c r="X375" s="38">
        <f>IF('2015 Hourly Load - RC2016'!X355="",0,$P$19+$Q$19*(WLEF!X354))</f>
        <v>187.94160322770171</v>
      </c>
      <c r="Y375" s="38">
        <f>IF('2015 Hourly Load - RC2016'!Y355="",0,$P$19+$Q$19*(WLEF!Y354))</f>
        <v>169.06243310316842</v>
      </c>
      <c r="Z375" s="25">
        <f t="shared" si="5"/>
        <v>4702.8023236632898</v>
      </c>
    </row>
    <row r="376" spans="1:26" x14ac:dyDescent="0.25">
      <c r="A376" s="37">
        <v>42350</v>
      </c>
      <c r="B376" s="38">
        <f>IF('2015 Hourly Load - RC2016'!B356="",0,$P$19+$Q$19*(WLEF!B355))</f>
        <v>156.43850476088778</v>
      </c>
      <c r="C376" s="38">
        <f>IF('2015 Hourly Load - RC2016'!C356="",0,$P$19+$Q$19*(WLEF!C355))</f>
        <v>150.28564408502979</v>
      </c>
      <c r="D376" s="38">
        <f>IF('2015 Hourly Load - RC2016'!D356="",0,$P$19+$Q$19*(WLEF!D355))</f>
        <v>148.18449428618581</v>
      </c>
      <c r="E376" s="38">
        <f>IF('2015 Hourly Load - RC2016'!E356="",0,$P$19+$Q$19*(WLEF!E355))</f>
        <v>147.93159323487745</v>
      </c>
      <c r="F376" s="38">
        <f>IF('2015 Hourly Load - RC2016'!F356="",0,$P$19+$Q$19*(WLEF!F355))</f>
        <v>153.20523801157779</v>
      </c>
      <c r="G376" s="38">
        <f>IF('2015 Hourly Load - RC2016'!G356="",0,$P$19+$Q$19*(WLEF!G355))</f>
        <v>170.15908776194652</v>
      </c>
      <c r="H376" s="38">
        <f>IF('2015 Hourly Load - RC2016'!H356="",0,$P$19+$Q$19*(WLEF!H355))</f>
        <v>202.1049545083948</v>
      </c>
      <c r="I376" s="38">
        <f>IF('2015 Hourly Load - RC2016'!I356="",0,$P$19+$Q$19*(WLEF!I355))</f>
        <v>219.25150639037724</v>
      </c>
      <c r="J376" s="38">
        <f>IF('2015 Hourly Load - RC2016'!J356="",0,$P$19+$Q$19*(WLEF!J355))</f>
        <v>220.49850486102457</v>
      </c>
      <c r="K376" s="38">
        <f>IF('2015 Hourly Load - RC2016'!K356="",0,$P$19+$Q$19*(WLEF!K355))</f>
        <v>220.26157152829325</v>
      </c>
      <c r="L376" s="38">
        <f>IF('2015 Hourly Load - RC2016'!L356="",0,$P$19+$Q$19*(WLEF!L355))</f>
        <v>215.98908710601631</v>
      </c>
      <c r="M376" s="38">
        <f>IF('2015 Hourly Load - RC2016'!M356="",0,$P$19+$Q$19*(WLEF!M355))</f>
        <v>210.5974524802636</v>
      </c>
      <c r="N376" s="38">
        <f>IF('2015 Hourly Load - RC2016'!N356="",0,$P$19+$Q$19*(WLEF!N355))</f>
        <v>204.22110497152863</v>
      </c>
      <c r="O376" s="38">
        <f>IF('2015 Hourly Load - RC2016'!O356="",0,$P$19+$Q$19*(WLEF!O355))</f>
        <v>198.93570457220119</v>
      </c>
      <c r="P376" s="38">
        <f>IF('2015 Hourly Load - RC2016'!P356="",0,$P$19+$Q$19*(WLEF!P355))</f>
        <v>193.61242047118833</v>
      </c>
      <c r="Q376" s="38">
        <f>IF('2015 Hourly Load - RC2016'!Q356="",0,$P$19+$Q$19*(WLEF!Q355))</f>
        <v>191.76324492834706</v>
      </c>
      <c r="R376" s="38">
        <f>IF('2015 Hourly Load - RC2016'!R356="",0,$P$19+$Q$19*(WLEF!R355))</f>
        <v>194.67880960181995</v>
      </c>
      <c r="S376" s="38">
        <f>IF('2015 Hourly Load - RC2016'!S356="",0,$P$19+$Q$19*(WLEF!S355))</f>
        <v>213.85698066650843</v>
      </c>
      <c r="T376" s="38">
        <f>IF('2015 Hourly Load - RC2016'!T356="",0,$P$19+$Q$19*(WLEF!T355))</f>
        <v>233.12124304716161</v>
      </c>
      <c r="U376" s="38">
        <f>IF('2015 Hourly Load - RC2016'!U356="",0,$P$19+$Q$19*(WLEF!U355))</f>
        <v>229.49666654526084</v>
      </c>
      <c r="V376" s="38">
        <f>IF('2015 Hourly Load - RC2016'!V356="",0,$P$19+$Q$19*(WLEF!V355))</f>
        <v>225.14831994326062</v>
      </c>
      <c r="W376" s="38">
        <f>IF('2015 Hourly Load - RC2016'!W356="",0,$P$19+$Q$19*(WLEF!W355))</f>
        <v>214.74152081598265</v>
      </c>
      <c r="X376" s="38">
        <f>IF('2015 Hourly Load - RC2016'!X356="",0,$P$19+$Q$19*(WLEF!X355))</f>
        <v>200.10676705499225</v>
      </c>
      <c r="Y376" s="38">
        <f>IF('2015 Hourly Load - RC2016'!Y356="",0,$P$19+$Q$19*(WLEF!Y355))</f>
        <v>183.54100130631369</v>
      </c>
      <c r="Z376" s="25">
        <f t="shared" si="5"/>
        <v>4698.1314229394402</v>
      </c>
    </row>
    <row r="377" spans="1:26" x14ac:dyDescent="0.25">
      <c r="A377" s="37">
        <v>42351</v>
      </c>
      <c r="B377" s="38">
        <f>IF('2015 Hourly Load - RC2016'!B357="",0,$P$19+$Q$19*(WLEF!B356))</f>
        <v>169.52424639728588</v>
      </c>
      <c r="C377" s="38">
        <f>IF('2015 Hourly Load - RC2016'!C357="",0,$P$19+$Q$19*(WLEF!C356))</f>
        <v>163.73186464267235</v>
      </c>
      <c r="D377" s="38">
        <f>IF('2015 Hourly Load - RC2016'!D357="",0,$P$19+$Q$19*(WLEF!D356))</f>
        <v>161.05653202223567</v>
      </c>
      <c r="E377" s="38">
        <f>IF('2015 Hourly Load - RC2016'!E357="",0,$P$19+$Q$19*(WLEF!E356))</f>
        <v>161.38239492913453</v>
      </c>
      <c r="F377" s="38">
        <f>IF('2015 Hourly Load - RC2016'!F357="",0,$P$19+$Q$19*(WLEF!F356))</f>
        <v>164.46167946111322</v>
      </c>
      <c r="G377" s="38">
        <f>IF('2015 Hourly Load - RC2016'!G357="",0,$P$19+$Q$19*(WLEF!G356))</f>
        <v>173.070496534298</v>
      </c>
      <c r="H377" s="38">
        <f>IF('2015 Hourly Load - RC2016'!H357="",0,$P$19+$Q$19*(WLEF!H356))</f>
        <v>187.1328380301573</v>
      </c>
      <c r="I377" s="38">
        <f>IF('2015 Hourly Load - RC2016'!I357="",0,$P$19+$Q$19*(WLEF!I356))</f>
        <v>205.1133714905549</v>
      </c>
      <c r="J377" s="38">
        <f>IF('2015 Hourly Load - RC2016'!J357="",0,$P$19+$Q$19*(WLEF!J356))</f>
        <v>216.37086302852708</v>
      </c>
      <c r="K377" s="38">
        <f>IF('2015 Hourly Load - RC2016'!K357="",0,$P$19+$Q$19*(WLEF!K356))</f>
        <v>215.69252602789174</v>
      </c>
      <c r="L377" s="38">
        <f>IF('2015 Hourly Load - RC2016'!L357="",0,$P$19+$Q$19*(WLEF!L356))</f>
        <v>207.72752136243406</v>
      </c>
      <c r="M377" s="38">
        <f>IF('2015 Hourly Load - RC2016'!M357="",0,$P$19+$Q$19*(WLEF!M356))</f>
        <v>200.58480220250811</v>
      </c>
      <c r="N377" s="38">
        <f>IF('2015 Hourly Load - RC2016'!N357="",0,$P$19+$Q$19*(WLEF!N356))</f>
        <v>195.39905368611429</v>
      </c>
      <c r="O377" s="38">
        <f>IF('2015 Hourly Load - RC2016'!O357="",0,$P$19+$Q$19*(WLEF!O356))</f>
        <v>190.36744842297816</v>
      </c>
      <c r="P377" s="38">
        <f>IF('2015 Hourly Load - RC2016'!P357="",0,$P$19+$Q$19*(WLEF!P356))</f>
        <v>185.99084085462368</v>
      </c>
      <c r="Q377" s="38">
        <f>IF('2015 Hourly Load - RC2016'!Q357="",0,$P$19+$Q$19*(WLEF!Q356))</f>
        <v>183.72557196237304</v>
      </c>
      <c r="R377" s="38">
        <f>IF('2015 Hourly Load - RC2016'!R357="",0,$P$19+$Q$19*(WLEF!R356))</f>
        <v>183.09871613445847</v>
      </c>
      <c r="S377" s="38">
        <f>IF('2015 Hourly Load - RC2016'!S357="",0,$P$19+$Q$19*(WLEF!S356))</f>
        <v>194.69824546391601</v>
      </c>
      <c r="T377" s="38">
        <f>IF('2015 Hourly Load - RC2016'!T357="",0,$P$19+$Q$19*(WLEF!T356))</f>
        <v>209.58205134982808</v>
      </c>
      <c r="U377" s="38">
        <f>IF('2015 Hourly Load - RC2016'!U357="",0,$P$19+$Q$19*(WLEF!U356))</f>
        <v>204.72767618843963</v>
      </c>
      <c r="V377" s="38">
        <f>IF('2015 Hourly Load - RC2016'!V357="",0,$P$19+$Q$19*(WLEF!V356))</f>
        <v>199.62969812303487</v>
      </c>
      <c r="W377" s="38">
        <f>IF('2015 Hourly Load - RC2016'!W357="",0,$P$19+$Q$19*(WLEF!W356))</f>
        <v>192.28176299804778</v>
      </c>
      <c r="X377" s="38">
        <f>IF('2015 Hourly Load - RC2016'!X357="",0,$P$19+$Q$19*(WLEF!X356))</f>
        <v>181.59486536120451</v>
      </c>
      <c r="Y377" s="38">
        <f>IF('2015 Hourly Load - RC2016'!Y357="",0,$P$19+$Q$19*(WLEF!Y356))</f>
        <v>170.39989686038561</v>
      </c>
      <c r="Z377" s="25">
        <f t="shared" si="5"/>
        <v>4517.3449635342176</v>
      </c>
    </row>
    <row r="378" spans="1:26" x14ac:dyDescent="0.25">
      <c r="A378" s="37">
        <v>42352</v>
      </c>
      <c r="B378" s="38">
        <f>IF('2015 Hourly Load - RC2016'!B358="",0,$P$19+$Q$19*(WLEF!B357))</f>
        <v>159.59845235614551</v>
      </c>
      <c r="C378" s="38">
        <f>IF('2015 Hourly Load - RC2016'!C358="",0,$P$19+$Q$19*(WLEF!C357))</f>
        <v>153.1897928210328</v>
      </c>
      <c r="D378" s="38">
        <f>IF('2015 Hourly Load - RC2016'!D358="",0,$P$19+$Q$19*(WLEF!D357))</f>
        <v>151.04402265091574</v>
      </c>
      <c r="E378" s="38">
        <f>IF('2015 Hourly Load - RC2016'!E358="",0,$P$19+$Q$19*(WLEF!E357))</f>
        <v>151.22665752094315</v>
      </c>
      <c r="F378" s="38">
        <f>IF('2015 Hourly Load - RC2016'!F358="",0,$P$19+$Q$19*(WLEF!F357))</f>
        <v>153.39071113980799</v>
      </c>
      <c r="G378" s="38">
        <f>IF('2015 Hourly Load - RC2016'!G358="",0,$P$19+$Q$19*(WLEF!G357))</f>
        <v>159.77593323779939</v>
      </c>
      <c r="H378" s="38">
        <f>IF('2015 Hourly Load - RC2016'!H358="",0,$P$19+$Q$19*(WLEF!H357))</f>
        <v>172.09476643658513</v>
      </c>
      <c r="I378" s="38">
        <f>IF('2015 Hourly Load - RC2016'!I358="",0,$P$19+$Q$19*(WLEF!I357))</f>
        <v>188.60219021109532</v>
      </c>
      <c r="J378" s="38">
        <f>IF('2015 Hourly Load - RC2016'!J358="",0,$P$19+$Q$19*(WLEF!J357))</f>
        <v>204.78853518768676</v>
      </c>
      <c r="K378" s="38">
        <f>IF('2015 Hourly Load - RC2016'!K358="",0,$P$19+$Q$19*(WLEF!K357))</f>
        <v>206.68265233492508</v>
      </c>
      <c r="L378" s="38">
        <f>IF('2015 Hourly Load - RC2016'!L358="",0,$P$19+$Q$19*(WLEF!L357))</f>
        <v>200.00729801493338</v>
      </c>
      <c r="M378" s="38">
        <f>IF('2015 Hourly Load - RC2016'!M358="",0,$P$19+$Q$19*(WLEF!M357))</f>
        <v>195.04837782688929</v>
      </c>
      <c r="N378" s="38">
        <f>IF('2015 Hourly Load - RC2016'!N358="",0,$P$19+$Q$19*(WLEF!N357))</f>
        <v>191.26508699986164</v>
      </c>
      <c r="O378" s="38">
        <f>IF('2015 Hourly Load - RC2016'!O358="",0,$P$19+$Q$19*(WLEF!O357))</f>
        <v>188.18672423081586</v>
      </c>
      <c r="P378" s="38">
        <f>IF('2015 Hourly Load - RC2016'!P358="",0,$P$19+$Q$19*(WLEF!P357))</f>
        <v>186.14025535500099</v>
      </c>
      <c r="Q378" s="38">
        <f>IF('2015 Hourly Load - RC2016'!Q358="",0,$P$19+$Q$19*(WLEF!Q357))</f>
        <v>184.33584528351241</v>
      </c>
      <c r="R378" s="38">
        <f>IF('2015 Hourly Load - RC2016'!R358="",0,$P$19+$Q$19*(WLEF!R357))</f>
        <v>184.40994193914676</v>
      </c>
      <c r="S378" s="38">
        <f>IF('2015 Hourly Load - RC2016'!S358="",0,$P$19+$Q$19*(WLEF!S357))</f>
        <v>196.66990811954582</v>
      </c>
      <c r="T378" s="38">
        <f>IF('2015 Hourly Load - RC2016'!T358="",0,$P$19+$Q$19*(WLEF!T357))</f>
        <v>218.33065012331366</v>
      </c>
      <c r="U378" s="38">
        <f>IF('2015 Hourly Load - RC2016'!U358="",0,$P$19+$Q$19*(WLEF!U357))</f>
        <v>215.56552907043528</v>
      </c>
      <c r="V378" s="38">
        <f>IF('2015 Hourly Load - RC2016'!V358="",0,$P$19+$Q$19*(WLEF!V357))</f>
        <v>209.29267649991911</v>
      </c>
      <c r="W378" s="38">
        <f>IF('2015 Hourly Load - RC2016'!W358="",0,$P$19+$Q$19*(WLEF!W357))</f>
        <v>198.08589702037335</v>
      </c>
      <c r="X378" s="38">
        <f>IF('2015 Hourly Load - RC2016'!X358="",0,$P$19+$Q$19*(WLEF!X357))</f>
        <v>180.21112390463838</v>
      </c>
      <c r="Y378" s="38">
        <f>IF('2015 Hourly Load - RC2016'!Y358="",0,$P$19+$Q$19*(WLEF!Y357))</f>
        <v>164.129542862915</v>
      </c>
      <c r="Z378" s="25">
        <f t="shared" si="5"/>
        <v>4412.0725711482373</v>
      </c>
    </row>
    <row r="379" spans="1:26" x14ac:dyDescent="0.25">
      <c r="A379" s="37">
        <v>42353</v>
      </c>
      <c r="B379" s="38">
        <f>IF('2015 Hourly Load - RC2016'!B359="",0,$P$19+$Q$19*(WLEF!B358))</f>
        <v>152.95831625776577</v>
      </c>
      <c r="C379" s="38">
        <f>IF('2015 Hourly Load - RC2016'!C359="",0,$P$19+$Q$19*(WLEF!C358))</f>
        <v>147.60502915071569</v>
      </c>
      <c r="D379" s="38">
        <f>IF('2015 Hourly Load - RC2016'!D359="",0,$P$19+$Q$19*(WLEF!D358))</f>
        <v>147.20535559469749</v>
      </c>
      <c r="E379" s="38">
        <f>IF('2015 Hourly Load - RC2016'!E359="",0,$P$19+$Q$19*(WLEF!E358))</f>
        <v>148.33348606725633</v>
      </c>
      <c r="F379" s="38">
        <f>IF('2015 Hourly Load - RC2016'!F359="",0,$P$19+$Q$19*(WLEF!F358))</f>
        <v>154.58657818763726</v>
      </c>
      <c r="G379" s="38">
        <f>IF('2015 Hourly Load - RC2016'!G359="",0,$P$19+$Q$19*(WLEF!G358))</f>
        <v>171.79960351934238</v>
      </c>
      <c r="H379" s="38">
        <f>IF('2015 Hourly Load - RC2016'!H359="",0,$P$19+$Q$19*(WLEF!H358))</f>
        <v>206.96904466528053</v>
      </c>
      <c r="I379" s="38">
        <f>IF('2015 Hourly Load - RC2016'!I359="",0,$P$19+$Q$19*(WLEF!I358))</f>
        <v>227.25917886650041</v>
      </c>
      <c r="J379" s="38">
        <f>IF('2015 Hourly Load - RC2016'!J359="",0,$P$19+$Q$19*(WLEF!J358))</f>
        <v>225.4990561909579</v>
      </c>
      <c r="K379" s="38">
        <f>IF('2015 Hourly Load - RC2016'!K359="",0,$P$19+$Q$19*(WLEF!K358))</f>
        <v>215.43859250145113</v>
      </c>
      <c r="L379" s="38">
        <f>IF('2015 Hourly Load - RC2016'!L359="",0,$P$19+$Q$19*(WLEF!L358))</f>
        <v>208.26187882520804</v>
      </c>
      <c r="M379" s="38">
        <f>IF('2015 Hourly Load - RC2016'!M359="",0,$P$19+$Q$19*(WLEF!M358))</f>
        <v>202.66745299930699</v>
      </c>
      <c r="N379" s="38">
        <f>IF('2015 Hourly Load - RC2016'!N359="",0,$P$19+$Q$19*(WLEF!N358))</f>
        <v>201.36367007384194</v>
      </c>
      <c r="O379" s="38">
        <f>IF('2015 Hourly Load - RC2016'!O359="",0,$P$19+$Q$19*(WLEF!O358))</f>
        <v>199.29235889019361</v>
      </c>
      <c r="P379" s="38">
        <f>IF('2015 Hourly Load - RC2016'!P359="",0,$P$19+$Q$19*(WLEF!P358))</f>
        <v>196.82681079050064</v>
      </c>
      <c r="Q379" s="38">
        <f>IF('2015 Hourly Load - RC2016'!Q359="",0,$P$19+$Q$19*(WLEF!Q358))</f>
        <v>196.45434224129855</v>
      </c>
      <c r="R379" s="38">
        <f>IF('2015 Hourly Load - RC2016'!R359="",0,$P$19+$Q$19*(WLEF!R358))</f>
        <v>197.04272725737937</v>
      </c>
      <c r="S379" s="38">
        <f>IF('2015 Hourly Load - RC2016'!S359="",0,$P$19+$Q$19*(WLEF!S358))</f>
        <v>211.13787227468339</v>
      </c>
      <c r="T379" s="38">
        <f>IF('2015 Hourly Load - RC2016'!T359="",0,$P$19+$Q$19*(WLEF!T358))</f>
        <v>234.54268955618238</v>
      </c>
      <c r="U379" s="38">
        <f>IF('2015 Hourly Load - RC2016'!U359="",0,$P$19+$Q$19*(WLEF!U358))</f>
        <v>232.11000033403388</v>
      </c>
      <c r="V379" s="38">
        <f>IF('2015 Hourly Load - RC2016'!V359="",0,$P$19+$Q$19*(WLEF!V358))</f>
        <v>222.85726936693919</v>
      </c>
      <c r="W379" s="38">
        <f>IF('2015 Hourly Load - RC2016'!W359="",0,$P$19+$Q$19*(WLEF!W358))</f>
        <v>206.72354539548505</v>
      </c>
      <c r="X379" s="38">
        <f>IF('2015 Hourly Load - RC2016'!X359="",0,$P$19+$Q$19*(WLEF!X358))</f>
        <v>186.14025535500099</v>
      </c>
      <c r="Y379" s="38">
        <f>IF('2015 Hourly Load - RC2016'!Y359="",0,$P$19+$Q$19*(WLEF!Y358))</f>
        <v>166.4013035159486</v>
      </c>
      <c r="Z379" s="25">
        <f t="shared" si="5"/>
        <v>4659.4764178776077</v>
      </c>
    </row>
    <row r="380" spans="1:26" x14ac:dyDescent="0.25">
      <c r="A380" s="37">
        <v>42354</v>
      </c>
      <c r="B380" s="38">
        <f>IF('2015 Hourly Load - RC2016'!B360="",0,$P$19+$Q$19*(WLEF!B359))</f>
        <v>152.77340675527796</v>
      </c>
      <c r="C380" s="38">
        <f>IF('2015 Hourly Load - RC2016'!C360="",0,$P$19+$Q$19*(WLEF!C359))</f>
        <v>146.71852637588847</v>
      </c>
      <c r="D380" s="38">
        <f>IF('2015 Hourly Load - RC2016'!D360="",0,$P$19+$Q$19*(WLEF!D359))</f>
        <v>144.57211625570972</v>
      </c>
      <c r="E380" s="38">
        <f>IF('2015 Hourly Load - RC2016'!E360="",0,$P$19+$Q$19*(WLEF!E359))</f>
        <v>145.34181346652667</v>
      </c>
      <c r="F380" s="38">
        <f>IF('2015 Hourly Load - RC2016'!F360="",0,$P$19+$Q$19*(WLEF!F359))</f>
        <v>149.68196065594105</v>
      </c>
      <c r="G380" s="38">
        <f>IF('2015 Hourly Load - RC2016'!G360="",0,$P$19+$Q$19*(WLEF!G359))</f>
        <v>165.26154490753771</v>
      </c>
      <c r="H380" s="38">
        <f>IF('2015 Hourly Load - RC2016'!H360="",0,$P$19+$Q$19*(WLEF!H359))</f>
        <v>197.96756580870624</v>
      </c>
      <c r="I380" s="38">
        <f>IF('2015 Hourly Load - RC2016'!I360="",0,$P$19+$Q$19*(WLEF!I359))</f>
        <v>214.78371558361431</v>
      </c>
      <c r="J380" s="38">
        <f>IF('2015 Hourly Load - RC2016'!J360="",0,$P$19+$Q$19*(WLEF!J359))</f>
        <v>212.97539955218178</v>
      </c>
      <c r="K380" s="38">
        <f>IF('2015 Hourly Load - RC2016'!K360="",0,$P$19+$Q$19*(WLEF!K359))</f>
        <v>206.27409076998993</v>
      </c>
      <c r="L380" s="38">
        <f>IF('2015 Hourly Load - RC2016'!L360="",0,$P$19+$Q$19*(WLEF!L359))</f>
        <v>201.924430718715</v>
      </c>
      <c r="M380" s="38">
        <f>IF('2015 Hourly Load - RC2016'!M360="",0,$P$19+$Q$19*(WLEF!M359))</f>
        <v>199.72900780462487</v>
      </c>
      <c r="N380" s="38">
        <f>IF('2015 Hourly Load - RC2016'!N360="",0,$P$19+$Q$19*(WLEF!N359))</f>
        <v>198.99510921573801</v>
      </c>
      <c r="O380" s="38">
        <f>IF('2015 Hourly Load - RC2016'!O360="",0,$P$19+$Q$19*(WLEF!O359))</f>
        <v>199.33202069689969</v>
      </c>
      <c r="P380" s="38">
        <f>IF('2015 Hourly Load - RC2016'!P360="",0,$P$19+$Q$19*(WLEF!P359))</f>
        <v>198.93570457220119</v>
      </c>
      <c r="Q380" s="38">
        <f>IF('2015 Hourly Load - RC2016'!Q360="",0,$P$19+$Q$19*(WLEF!Q359))</f>
        <v>199.45104637599945</v>
      </c>
      <c r="R380" s="38">
        <f>IF('2015 Hourly Load - RC2016'!R360="",0,$P$19+$Q$19*(WLEF!R359))</f>
        <v>199.74887477331561</v>
      </c>
      <c r="S380" s="38">
        <f>IF('2015 Hourly Load - RC2016'!S360="",0,$P$19+$Q$19*(WLEF!S359))</f>
        <v>210.53516931954243</v>
      </c>
      <c r="T380" s="38">
        <f>IF('2015 Hourly Load - RC2016'!T360="",0,$P$19+$Q$19*(WLEF!T359))</f>
        <v>231.34820310962715</v>
      </c>
      <c r="U380" s="38">
        <f>IF('2015 Hourly Load - RC2016'!U360="",0,$P$19+$Q$19*(WLEF!U359))</f>
        <v>227.41370038643942</v>
      </c>
      <c r="V380" s="38">
        <f>IF('2015 Hourly Load - RC2016'!V360="",0,$P$19+$Q$19*(WLEF!V359))</f>
        <v>216.17990713024022</v>
      </c>
      <c r="W380" s="38">
        <f>IF('2015 Hourly Load - RC2016'!W360="",0,$P$19+$Q$19*(WLEF!W359))</f>
        <v>198.18455249351246</v>
      </c>
      <c r="X380" s="38">
        <f>IF('2015 Hourly Load - RC2016'!X360="",0,$P$19+$Q$19*(WLEF!X359))</f>
        <v>178.44112771385858</v>
      </c>
      <c r="Y380" s="38">
        <f>IF('2015 Hourly Load - RC2016'!Y360="",0,$P$19+$Q$19*(WLEF!Y359))</f>
        <v>158.84241132737876</v>
      </c>
      <c r="Z380" s="25">
        <f t="shared" si="5"/>
        <v>4555.4114057694669</v>
      </c>
    </row>
    <row r="381" spans="1:26" x14ac:dyDescent="0.25">
      <c r="A381" s="37">
        <v>42355</v>
      </c>
      <c r="B381" s="38">
        <f>IF('2015 Hourly Load - RC2016'!B361="",0,$P$19+$Q$19*(WLEF!B360))</f>
        <v>144.21068705475378</v>
      </c>
      <c r="C381" s="38">
        <f>IF('2015 Hourly Load - RC2016'!C361="",0,$P$19+$Q$19*(WLEF!C360))</f>
        <v>137.13430295430121</v>
      </c>
      <c r="D381" s="38">
        <f>IF('2015 Hourly Load - RC2016'!D361="",0,$P$19+$Q$19*(WLEF!D360))</f>
        <v>134.45003535613569</v>
      </c>
      <c r="E381" s="38">
        <f>IF('2015 Hourly Load - RC2016'!E361="",0,$P$19+$Q$19*(WLEF!E360))</f>
        <v>134.14564642227634</v>
      </c>
      <c r="F381" s="38">
        <f>IF('2015 Hourly Load - RC2016'!F361="",0,$P$19+$Q$19*(WLEF!F360))</f>
        <v>137.62459696171416</v>
      </c>
      <c r="G381" s="38">
        <f>IF('2015 Hourly Load - RC2016'!G361="",0,$P$19+$Q$19*(WLEF!G360))</f>
        <v>150.10425724343196</v>
      </c>
      <c r="H381" s="38">
        <f>IF('2015 Hourly Load - RC2016'!H361="",0,$P$19+$Q$19*(WLEF!H360))</f>
        <v>175.56825098054196</v>
      </c>
      <c r="I381" s="38">
        <f>IF('2015 Hourly Load - RC2016'!I361="",0,$P$19+$Q$19*(WLEF!I360))</f>
        <v>190.88266022381501</v>
      </c>
      <c r="J381" s="38">
        <f>IF('2015 Hourly Load - RC2016'!J361="",0,$P$19+$Q$19*(WLEF!J360))</f>
        <v>192.47411705721646</v>
      </c>
      <c r="K381" s="38">
        <f>IF('2015 Hourly Load - RC2016'!K361="",0,$P$19+$Q$19*(WLEF!K360))</f>
        <v>194.34865659719435</v>
      </c>
      <c r="L381" s="38">
        <f>IF('2015 Hourly Load - RC2016'!L361="",0,$P$19+$Q$19*(WLEF!L360))</f>
        <v>196.0433710085689</v>
      </c>
      <c r="M381" s="38">
        <f>IF('2015 Hourly Load - RC2016'!M361="",0,$P$19+$Q$19*(WLEF!M360))</f>
        <v>197.04272725737937</v>
      </c>
      <c r="N381" s="38">
        <f>IF('2015 Hourly Load - RC2016'!N361="",0,$P$19+$Q$19*(WLEF!N360))</f>
        <v>199.05452895639291</v>
      </c>
      <c r="O381" s="38">
        <f>IF('2015 Hourly Load - RC2016'!O361="",0,$P$19+$Q$19*(WLEF!O360))</f>
        <v>201.54377114421487</v>
      </c>
      <c r="P381" s="38">
        <f>IF('2015 Hourly Load - RC2016'!P361="",0,$P$19+$Q$19*(WLEF!P360))</f>
        <v>204.18062456553008</v>
      </c>
      <c r="Q381" s="38">
        <f>IF('2015 Hourly Load - RC2016'!Q361="",0,$P$19+$Q$19*(WLEF!Q360))</f>
        <v>206.86672394735837</v>
      </c>
      <c r="R381" s="38">
        <f>IF('2015 Hourly Load - RC2016'!R361="",0,$P$19+$Q$19*(WLEF!R360))</f>
        <v>205.54037083033393</v>
      </c>
      <c r="S381" s="38">
        <f>IF('2015 Hourly Load - RC2016'!S361="",0,$P$19+$Q$19*(WLEF!S360))</f>
        <v>215.41744227772193</v>
      </c>
      <c r="T381" s="38">
        <f>IF('2015 Hourly Load - RC2016'!T361="",0,$P$19+$Q$19*(WLEF!T360))</f>
        <v>233.77473270759083</v>
      </c>
      <c r="U381" s="38">
        <f>IF('2015 Hourly Load - RC2016'!U361="",0,$P$19+$Q$19*(WLEF!U360))</f>
        <v>227.85564335695102</v>
      </c>
      <c r="V381" s="38">
        <f>IF('2015 Hourly Load - RC2016'!V361="",0,$P$19+$Q$19*(WLEF!V360))</f>
        <v>215.67135567467176</v>
      </c>
      <c r="W381" s="38">
        <f>IF('2015 Hourly Load - RC2016'!W361="",0,$P$19+$Q$19*(WLEF!W360))</f>
        <v>200.2660047468799</v>
      </c>
      <c r="X381" s="38">
        <f>IF('2015 Hourly Load - RC2016'!X361="",0,$P$19+$Q$19*(WLEF!X360))</f>
        <v>179.97540169627018</v>
      </c>
      <c r="Y381" s="38">
        <f>IF('2015 Hourly Load - RC2016'!Y361="",0,$P$19+$Q$19*(WLEF!Y360))</f>
        <v>159.34066067730157</v>
      </c>
      <c r="Z381" s="25">
        <f t="shared" si="5"/>
        <v>4433.5165696985468</v>
      </c>
    </row>
    <row r="382" spans="1:26" x14ac:dyDescent="0.25">
      <c r="A382" s="37">
        <v>42356</v>
      </c>
      <c r="B382" s="38">
        <f>IF('2015 Hourly Load - RC2016'!B362="",0,$P$19+$Q$19*(WLEF!B361))</f>
        <v>144.87652699651744</v>
      </c>
      <c r="C382" s="38">
        <f>IF('2015 Hourly Load - RC2016'!C362="",0,$P$19+$Q$19*(WLEF!C361))</f>
        <v>137.57001249249512</v>
      </c>
      <c r="D382" s="38">
        <f>IF('2015 Hourly Load - RC2016'!D362="",0,$P$19+$Q$19*(WLEF!D361))</f>
        <v>134.70215638967557</v>
      </c>
      <c r="E382" s="38">
        <f>IF('2015 Hourly Load - RC2016'!E362="",0,$P$19+$Q$19*(WLEF!E361))</f>
        <v>134.55611777265113</v>
      </c>
      <c r="F382" s="38">
        <f>IF('2015 Hourly Load - RC2016'!F362="",0,$P$19+$Q$19*(WLEF!F361))</f>
        <v>137.8158539636342</v>
      </c>
      <c r="G382" s="38">
        <f>IF('2015 Hourly Load - RC2016'!G362="",0,$P$19+$Q$19*(WLEF!G361))</f>
        <v>149.53145916306053</v>
      </c>
      <c r="H382" s="38">
        <f>IF('2015 Hourly Load - RC2016'!H362="",0,$P$19+$Q$19*(WLEF!H361))</f>
        <v>175.24976217710611</v>
      </c>
      <c r="I382" s="38">
        <f>IF('2015 Hourly Load - RC2016'!I362="",0,$P$19+$Q$19*(WLEF!I361))</f>
        <v>191.15028851382988</v>
      </c>
      <c r="J382" s="38">
        <f>IF('2015 Hourly Load - RC2016'!J362="",0,$P$19+$Q$19*(WLEF!J361))</f>
        <v>196.96418869410849</v>
      </c>
      <c r="K382" s="38">
        <f>IF('2015 Hourly Load - RC2016'!K362="",0,$P$19+$Q$19*(WLEF!K361))</f>
        <v>200.46520283292051</v>
      </c>
      <c r="L382" s="38">
        <f>IF('2015 Hourly Load - RC2016'!L362="",0,$P$19+$Q$19*(WLEF!L361))</f>
        <v>201.94448220773805</v>
      </c>
      <c r="M382" s="38">
        <f>IF('2015 Hourly Load - RC2016'!M362="",0,$P$19+$Q$19*(WLEF!M361))</f>
        <v>200.72441112467948</v>
      </c>
      <c r="N382" s="38">
        <f>IF('2015 Hourly Load - RC2016'!N362="",0,$P$19+$Q$19*(WLEF!N361))</f>
        <v>200.52499496915524</v>
      </c>
      <c r="O382" s="38">
        <f>IF('2015 Hourly Load - RC2016'!O362="",0,$P$19+$Q$19*(WLEF!O361))</f>
        <v>204.30208591301658</v>
      </c>
      <c r="P382" s="38">
        <f>IF('2015 Hourly Load - RC2016'!P362="",0,$P$19+$Q$19*(WLEF!P361))</f>
        <v>206.64176598419539</v>
      </c>
      <c r="Q382" s="38">
        <f>IF('2015 Hourly Load - RC2016'!Q362="",0,$P$19+$Q$19*(WLEF!Q361))</f>
        <v>207.23527479441358</v>
      </c>
      <c r="R382" s="38">
        <f>IF('2015 Hourly Load - RC2016'!R362="",0,$P$19+$Q$19*(WLEF!R361))</f>
        <v>206.02927590288169</v>
      </c>
      <c r="S382" s="38">
        <f>IF('2015 Hourly Load - RC2016'!S362="",0,$P$19+$Q$19*(WLEF!S361))</f>
        <v>215.12151527855764</v>
      </c>
      <c r="T382" s="38">
        <f>IF('2015 Hourly Load - RC2016'!T362="",0,$P$19+$Q$19*(WLEF!T361))</f>
        <v>233.54923208690502</v>
      </c>
      <c r="U382" s="38">
        <f>IF('2015 Hourly Load - RC2016'!U362="",0,$P$19+$Q$19*(WLEF!U361))</f>
        <v>227.70088699295269</v>
      </c>
      <c r="V382" s="38">
        <f>IF('2015 Hourly Load - RC2016'!V362="",0,$P$19+$Q$19*(WLEF!V361))</f>
        <v>218.43756707496851</v>
      </c>
      <c r="W382" s="38">
        <f>IF('2015 Hourly Load - RC2016'!W362="",0,$P$19+$Q$19*(WLEF!W361))</f>
        <v>202.42622118156106</v>
      </c>
      <c r="X382" s="38">
        <f>IF('2015 Hourly Load - RC2016'!X362="",0,$P$19+$Q$19*(WLEF!X361))</f>
        <v>183.00669500599554</v>
      </c>
      <c r="Y382" s="38">
        <f>IF('2015 Hourly Load - RC2016'!Y362="",0,$P$19+$Q$19*(WLEF!Y361))</f>
        <v>163.08769829139868</v>
      </c>
      <c r="Z382" s="25">
        <f t="shared" si="5"/>
        <v>4473.6136758044186</v>
      </c>
    </row>
    <row r="383" spans="1:26" x14ac:dyDescent="0.25">
      <c r="A383" s="37">
        <v>42357</v>
      </c>
      <c r="B383" s="38">
        <f>IF('2015 Hourly Load - RC2016'!B363="",0,$P$19+$Q$19*(WLEF!B362))</f>
        <v>148.70669940761809</v>
      </c>
      <c r="C383" s="38">
        <f>IF('2015 Hourly Load - RC2016'!C363="",0,$P$19+$Q$19*(WLEF!C362))</f>
        <v>141.46985558744052</v>
      </c>
      <c r="D383" s="38">
        <f>IF('2015 Hourly Load - RC2016'!D363="",0,$P$19+$Q$19*(WLEF!D362))</f>
        <v>138.10335593216996</v>
      </c>
      <c r="E383" s="38">
        <f>IF('2015 Hourly Load - RC2016'!E363="",0,$P$19+$Q$19*(WLEF!E362))</f>
        <v>137.58365609361351</v>
      </c>
      <c r="F383" s="38">
        <f>IF('2015 Hourly Load - RC2016'!F363="",0,$P$19+$Q$19*(WLEF!F362))</f>
        <v>140.58399444013259</v>
      </c>
      <c r="G383" s="38">
        <f>IF('2015 Hourly Load - RC2016'!G363="",0,$P$19+$Q$19*(WLEF!G362))</f>
        <v>152.14345517942417</v>
      </c>
      <c r="H383" s="38">
        <f>IF('2015 Hourly Load - RC2016'!H363="",0,$P$19+$Q$19*(WLEF!H362))</f>
        <v>175.62138528769466</v>
      </c>
      <c r="I383" s="38">
        <f>IF('2015 Hourly Load - RC2016'!I363="",0,$P$19+$Q$19*(WLEF!I362))</f>
        <v>192.60886470735971</v>
      </c>
      <c r="J383" s="38">
        <f>IF('2015 Hourly Load - RC2016'!J363="",0,$P$19+$Q$19*(WLEF!J362))</f>
        <v>198.79715244829674</v>
      </c>
      <c r="K383" s="38">
        <f>IF('2015 Hourly Load - RC2016'!K363="",0,$P$19+$Q$19*(WLEF!K362))</f>
        <v>202.38603936300933</v>
      </c>
      <c r="L383" s="38">
        <f>IF('2015 Hourly Load - RC2016'!L363="",0,$P$19+$Q$19*(WLEF!L362))</f>
        <v>205.58107601564646</v>
      </c>
      <c r="M383" s="38">
        <f>IF('2015 Hourly Load - RC2016'!M363="",0,$P$19+$Q$19*(WLEF!M362))</f>
        <v>206.84626483614662</v>
      </c>
      <c r="N383" s="38">
        <f>IF('2015 Hourly Load - RC2016'!N363="",0,$P$19+$Q$19*(WLEF!N362))</f>
        <v>206.70309802647628</v>
      </c>
      <c r="O383" s="38">
        <f>IF('2015 Hourly Load - RC2016'!O363="",0,$P$19+$Q$19*(WLEF!O362))</f>
        <v>207.87127528225272</v>
      </c>
      <c r="P383" s="38">
        <f>IF('2015 Hourly Load - RC2016'!P363="",0,$P$19+$Q$19*(WLEF!P362))</f>
        <v>207.85073397562024</v>
      </c>
      <c r="Q383" s="38">
        <f>IF('2015 Hourly Load - RC2016'!Q363="",0,$P$19+$Q$19*(WLEF!Q362))</f>
        <v>207.37874690136101</v>
      </c>
      <c r="R383" s="38">
        <f>IF('2015 Hourly Load - RC2016'!R363="",0,$P$19+$Q$19*(WLEF!R362))</f>
        <v>205.03212215585623</v>
      </c>
      <c r="S383" s="38">
        <f>IF('2015 Hourly Load - RC2016'!S363="",0,$P$19+$Q$19*(WLEF!S362))</f>
        <v>212.07589396502658</v>
      </c>
      <c r="T383" s="38">
        <f>IF('2015 Hourly Load - RC2016'!T363="",0,$P$19+$Q$19*(WLEF!T362))</f>
        <v>227.50203530189958</v>
      </c>
      <c r="U383" s="38">
        <f>IF('2015 Hourly Load - RC2016'!U363="",0,$P$19+$Q$19*(WLEF!U362))</f>
        <v>219.3158679210236</v>
      </c>
      <c r="V383" s="38">
        <f>IF('2015 Hourly Load - RC2016'!V363="",0,$P$19+$Q$19*(WLEF!V362))</f>
        <v>208.57067779501011</v>
      </c>
      <c r="W383" s="38">
        <f>IF('2015 Hourly Load - RC2016'!W363="",0,$P$19+$Q$19*(WLEF!W362))</f>
        <v>195.71122182943901</v>
      </c>
      <c r="X383" s="38">
        <f>IF('2015 Hourly Load - RC2016'!X363="",0,$P$19+$Q$19*(WLEF!X362))</f>
        <v>181.7593711085803</v>
      </c>
      <c r="Y383" s="38">
        <f>IF('2015 Hourly Load - RC2016'!Y363="",0,$P$19+$Q$19*(WLEF!Y362))</f>
        <v>164.72787184745098</v>
      </c>
      <c r="Z383" s="25">
        <f t="shared" si="5"/>
        <v>4484.9307154085482</v>
      </c>
    </row>
    <row r="384" spans="1:26" x14ac:dyDescent="0.25">
      <c r="A384" s="37">
        <v>42358</v>
      </c>
      <c r="B384" s="38">
        <f>IF('2015 Hourly Load - RC2016'!B364="",0,$P$19+$Q$19*(WLEF!B363))</f>
        <v>150.75534478462569</v>
      </c>
      <c r="C384" s="38">
        <f>IF('2015 Hourly Load - RC2016'!C364="",0,$P$19+$Q$19*(WLEF!C363))</f>
        <v>142.16346164557629</v>
      </c>
      <c r="D384" s="38">
        <f>IF('2015 Hourly Load - RC2016'!D364="",0,$P$19+$Q$19*(WLEF!D363))</f>
        <v>137.96635797270108</v>
      </c>
      <c r="E384" s="38">
        <f>IF('2015 Hourly Load - RC2016'!E364="",0,$P$19+$Q$19*(WLEF!E363))</f>
        <v>136.09291632870057</v>
      </c>
      <c r="F384" s="38">
        <f>IF('2015 Hourly Load - RC2016'!F364="",0,$P$19+$Q$19*(WLEF!F363))</f>
        <v>135.90464184633404</v>
      </c>
      <c r="G384" s="38">
        <f>IF('2015 Hourly Load - RC2016'!G364="",0,$P$19+$Q$19*(WLEF!G363))</f>
        <v>139.95531269965673</v>
      </c>
      <c r="H384" s="38">
        <f>IF('2015 Hourly Load - RC2016'!H364="",0,$P$19+$Q$19*(WLEF!H363))</f>
        <v>148.12494454256947</v>
      </c>
      <c r="I384" s="38">
        <f>IF('2015 Hourly Load - RC2016'!I364="",0,$P$19+$Q$19*(WLEF!I363))</f>
        <v>159.80822429595756</v>
      </c>
      <c r="J384" s="38">
        <f>IF('2015 Hourly Load - RC2016'!J364="",0,$P$19+$Q$19*(WLEF!J363))</f>
        <v>176.45579377906051</v>
      </c>
      <c r="K384" s="38">
        <f>IF('2015 Hourly Load - RC2016'!K364="",0,$P$19+$Q$19*(WLEF!K363))</f>
        <v>190.27217302683596</v>
      </c>
      <c r="L384" s="38">
        <f>IF('2015 Hourly Load - RC2016'!L364="",0,$P$19+$Q$19*(WLEF!L363))</f>
        <v>198.28324990309065</v>
      </c>
      <c r="M384" s="38">
        <f>IF('2015 Hourly Load - RC2016'!M364="",0,$P$19+$Q$19*(WLEF!M363))</f>
        <v>199.74887477331561</v>
      </c>
      <c r="N384" s="38">
        <f>IF('2015 Hourly Load - RC2016'!N364="",0,$P$19+$Q$19*(WLEF!N363))</f>
        <v>205.72359700415359</v>
      </c>
      <c r="O384" s="38">
        <f>IF('2015 Hourly Load - RC2016'!O364="",0,$P$19+$Q$19*(WLEF!O363))</f>
        <v>206.43743487800086</v>
      </c>
      <c r="P384" s="38">
        <f>IF('2015 Hourly Load - RC2016'!P364="",0,$P$19+$Q$19*(WLEF!P363))</f>
        <v>207.1533276373672</v>
      </c>
      <c r="Q384" s="38">
        <f>IF('2015 Hourly Load - RC2016'!Q364="",0,$P$19+$Q$19*(WLEF!Q363))</f>
        <v>207.35824585371009</v>
      </c>
      <c r="R384" s="38">
        <f>IF('2015 Hourly Load - RC2016'!R364="",0,$P$19+$Q$19*(WLEF!R363))</f>
        <v>205.07274346829041</v>
      </c>
      <c r="S384" s="38">
        <f>IF('2015 Hourly Load - RC2016'!S364="",0,$P$19+$Q$19*(WLEF!S363))</f>
        <v>211.30438342258014</v>
      </c>
      <c r="T384" s="38">
        <f>IF('2015 Hourly Load - RC2016'!T364="",0,$P$19+$Q$19*(WLEF!T363))</f>
        <v>224.95121951790708</v>
      </c>
      <c r="U384" s="38">
        <f>IF('2015 Hourly Load - RC2016'!U364="",0,$P$19+$Q$19*(WLEF!U363))</f>
        <v>214.76261736106972</v>
      </c>
      <c r="V384" s="38">
        <f>IF('2015 Hourly Load - RC2016'!V364="",0,$P$19+$Q$19*(WLEF!V363))</f>
        <v>203.87723539638046</v>
      </c>
      <c r="W384" s="38">
        <f>IF('2015 Hourly Load - RC2016'!W364="",0,$P$19+$Q$19*(WLEF!W363))</f>
        <v>192.03195350103488</v>
      </c>
      <c r="X384" s="38">
        <f>IF('2015 Hourly Load - RC2016'!X364="",0,$P$19+$Q$19*(WLEF!X363))</f>
        <v>178.06393879906386</v>
      </c>
      <c r="Y384" s="38">
        <f>IF('2015 Hourly Load - RC2016'!Y364="",0,$P$19+$Q$19*(WLEF!Y363))</f>
        <v>162.11803975134836</v>
      </c>
      <c r="Z384" s="25">
        <f t="shared" si="5"/>
        <v>4334.3860321893299</v>
      </c>
    </row>
    <row r="385" spans="1:28" x14ac:dyDescent="0.25">
      <c r="A385" s="37">
        <v>42359</v>
      </c>
      <c r="B385" s="38">
        <f>IF('2015 Hourly Load - RC2016'!B365="",0,$P$19+$Q$19*(WLEF!B364))</f>
        <v>147.44205156718317</v>
      </c>
      <c r="C385" s="38">
        <f>IF('2015 Hourly Load - RC2016'!C365="",0,$P$19+$Q$19*(WLEF!C364))</f>
        <v>138.0074397472373</v>
      </c>
      <c r="D385" s="38">
        <f>IF('2015 Hourly Load - RC2016'!D365="",0,$P$19+$Q$19*(WLEF!D364))</f>
        <v>132.58493738607177</v>
      </c>
      <c r="E385" s="38">
        <f>IF('2015 Hourly Load - RC2016'!E365="",0,$P$19+$Q$19*(WLEF!E364))</f>
        <v>130.16768748336679</v>
      </c>
      <c r="F385" s="38">
        <f>IF('2015 Hourly Load - RC2016'!F365="",0,$P$19+$Q$19*(WLEF!F364))</f>
        <v>129.83805365185805</v>
      </c>
      <c r="G385" s="38">
        <f>IF('2015 Hourly Load - RC2016'!G365="",0,$P$19+$Q$19*(WLEF!G364))</f>
        <v>131.58772492803149</v>
      </c>
      <c r="H385" s="38">
        <f>IF('2015 Hourly Load - RC2016'!H365="",0,$P$19+$Q$19*(WLEF!H364))</f>
        <v>136.33546662809388</v>
      </c>
      <c r="I385" s="38">
        <f>IF('2015 Hourly Load - RC2016'!I365="",0,$P$19+$Q$19*(WLEF!I364))</f>
        <v>144.74597466774836</v>
      </c>
      <c r="J385" s="38">
        <f>IF('2015 Hourly Load - RC2016'!J365="",0,$P$19+$Q$19*(WLEF!J364))</f>
        <v>162.97234876055626</v>
      </c>
      <c r="K385" s="38">
        <f>IF('2015 Hourly Load - RC2016'!K365="",0,$P$19+$Q$19*(WLEF!K364))</f>
        <v>183.30131023334275</v>
      </c>
      <c r="L385" s="38">
        <f>IF('2015 Hourly Load - RC2016'!L365="",0,$P$19+$Q$19*(WLEF!L364))</f>
        <v>196.80719208552989</v>
      </c>
      <c r="M385" s="38">
        <f>IF('2015 Hourly Load - RC2016'!M365="",0,$P$19+$Q$19*(WLEF!M364))</f>
        <v>204.14015086936178</v>
      </c>
      <c r="N385" s="38">
        <f>IF('2015 Hourly Load - RC2016'!N365="",0,$P$19+$Q$19*(WLEF!N364))</f>
        <v>211.95062814377894</v>
      </c>
      <c r="O385" s="38">
        <f>IF('2015 Hourly Load - RC2016'!O365="",0,$P$19+$Q$19*(WLEF!O364))</f>
        <v>214.31994218033032</v>
      </c>
      <c r="P385" s="38">
        <f>IF('2015 Hourly Load - RC2016'!P365="",0,$P$19+$Q$19*(WLEF!P364))</f>
        <v>212.53571863319877</v>
      </c>
      <c r="Q385" s="38">
        <f>IF('2015 Hourly Load - RC2016'!Q365="",0,$P$19+$Q$19*(WLEF!Q364))</f>
        <v>209.25136407496751</v>
      </c>
      <c r="R385" s="38">
        <f>IF('2015 Hourly Load - RC2016'!R365="",0,$P$19+$Q$19*(WLEF!R364))</f>
        <v>206.60088634329594</v>
      </c>
      <c r="S385" s="38">
        <f>IF('2015 Hourly Load - RC2016'!S365="",0,$P$19+$Q$19*(WLEF!S364))</f>
        <v>216.8594787396446</v>
      </c>
      <c r="T385" s="38">
        <f>IF('2015 Hourly Load - RC2016'!T365="",0,$P$19+$Q$19*(WLEF!T364))</f>
        <v>233.43654468122094</v>
      </c>
      <c r="U385" s="38">
        <f>IF('2015 Hourly Load - RC2016'!U365="",0,$P$19+$Q$19*(WLEF!U364))</f>
        <v>226.64191474095202</v>
      </c>
      <c r="V385" s="38">
        <f>IF('2015 Hourly Load - RC2016'!V365="",0,$P$19+$Q$19*(WLEF!V364))</f>
        <v>217.32768063090464</v>
      </c>
      <c r="W385" s="38">
        <f>IF('2015 Hourly Load - RC2016'!W365="",0,$P$19+$Q$19*(WLEF!W364))</f>
        <v>204.18062456553008</v>
      </c>
      <c r="X385" s="38">
        <f>IF('2015 Hourly Load - RC2016'!X365="",0,$P$19+$Q$19*(WLEF!X364))</f>
        <v>186.945197626751</v>
      </c>
      <c r="Y385" s="38">
        <f>IF('2015 Hourly Load - RC2016'!Y365="",0,$P$19+$Q$19*(WLEF!Y364))</f>
        <v>166.70430267621398</v>
      </c>
      <c r="Z385" s="25">
        <f t="shared" si="5"/>
        <v>4344.6846210451704</v>
      </c>
    </row>
    <row r="386" spans="1:28" x14ac:dyDescent="0.25">
      <c r="A386" s="37">
        <v>42360</v>
      </c>
      <c r="B386" s="38">
        <f>IF('2015 Hourly Load - RC2016'!B366="",0,$P$19+$Q$19*(WLEF!B365))</f>
        <v>150.10425724343196</v>
      </c>
      <c r="C386" s="38">
        <f>IF('2015 Hourly Load - RC2016'!C366="",0,$P$19+$Q$19*(WLEF!C365))</f>
        <v>140.09472619802165</v>
      </c>
      <c r="D386" s="38">
        <f>IF('2015 Hourly Load - RC2016'!D366="",0,$P$19+$Q$19*(WLEF!D365))</f>
        <v>134.46328978709863</v>
      </c>
      <c r="E386" s="38">
        <f>IF('2015 Hourly Load - RC2016'!E366="",0,$P$19+$Q$19*(WLEF!E365))</f>
        <v>131.78120707741368</v>
      </c>
      <c r="F386" s="38">
        <f>IF('2015 Hourly Load - RC2016'!F366="",0,$P$19+$Q$19*(WLEF!F365))</f>
        <v>132.58493738607177</v>
      </c>
      <c r="G386" s="38">
        <f>IF('2015 Hourly Load - RC2016'!G366="",0,$P$19+$Q$19*(WLEF!G365))</f>
        <v>139.2330665697566</v>
      </c>
      <c r="H386" s="38">
        <f>IF('2015 Hourly Load - RC2016'!H366="",0,$P$19+$Q$19*(WLEF!H365))</f>
        <v>151.83718497690381</v>
      </c>
      <c r="I386" s="38">
        <f>IF('2015 Hourly Load - RC2016'!I366="",0,$P$19+$Q$19*(WLEF!I365))</f>
        <v>165.64618341138595</v>
      </c>
      <c r="J386" s="38">
        <f>IF('2015 Hourly Load - RC2016'!J366="",0,$P$19+$Q$19*(WLEF!J365))</f>
        <v>185.91617386341659</v>
      </c>
      <c r="K386" s="38">
        <f>IF('2015 Hourly Load - RC2016'!K366="",0,$P$19+$Q$19*(WLEF!K365))</f>
        <v>207.31724879078098</v>
      </c>
      <c r="L386" s="38">
        <f>IF('2015 Hourly Load - RC2016'!L366="",0,$P$19+$Q$19*(WLEF!L365))</f>
        <v>226.5098149575777</v>
      </c>
      <c r="M386" s="38">
        <f>IF('2015 Hourly Load - RC2016'!M366="",0,$P$19+$Q$19*(WLEF!M365))</f>
        <v>239.35189749513097</v>
      </c>
      <c r="N386" s="38">
        <f>IF('2015 Hourly Load - RC2016'!N366="",0,$P$19+$Q$19*(WLEF!N365))</f>
        <v>248.27222011590163</v>
      </c>
      <c r="O386" s="38">
        <f>IF('2015 Hourly Load - RC2016'!O366="",0,$P$19+$Q$19*(WLEF!O365))</f>
        <v>255.02155870187079</v>
      </c>
      <c r="P386" s="38">
        <f>IF('2015 Hourly Load - RC2016'!P366="",0,$P$19+$Q$19*(WLEF!P365))</f>
        <v>259.79917172755142</v>
      </c>
      <c r="Q386" s="38">
        <f>IF('2015 Hourly Load - RC2016'!Q366="",0,$P$19+$Q$19*(WLEF!Q365))</f>
        <v>257.41435378944021</v>
      </c>
      <c r="R386" s="38">
        <f>IF('2015 Hourly Load - RC2016'!R366="",0,$P$19+$Q$19*(WLEF!R365))</f>
        <v>249.26539912722291</v>
      </c>
      <c r="S386" s="38">
        <f>IF('2015 Hourly Load - RC2016'!S366="",0,$P$19+$Q$19*(WLEF!S365))</f>
        <v>254.01140046505986</v>
      </c>
      <c r="T386" s="38">
        <f>IF('2015 Hourly Load - RC2016'!T366="",0,$P$19+$Q$19*(WLEF!T365))</f>
        <v>272.54585725328883</v>
      </c>
      <c r="U386" s="38">
        <f>IF('2015 Hourly Load - RC2016'!U366="",0,$P$19+$Q$19*(WLEF!U365))</f>
        <v>262.39680535222931</v>
      </c>
      <c r="V386" s="38">
        <f>IF('2015 Hourly Load - RC2016'!V366="",0,$P$19+$Q$19*(WLEF!V365))</f>
        <v>247.72959027113774</v>
      </c>
      <c r="W386" s="38">
        <f>IF('2015 Hourly Load - RC2016'!W366="",0,$P$19+$Q$19*(WLEF!W365))</f>
        <v>230.90099292235624</v>
      </c>
      <c r="X386" s="38">
        <f>IF('2015 Hourly Load - RC2016'!X366="",0,$P$19+$Q$19*(WLEF!X365))</f>
        <v>209.47866544635107</v>
      </c>
      <c r="Y386" s="38">
        <f>IF('2015 Hourly Load - RC2016'!Y366="",0,$P$19+$Q$19*(WLEF!Y365))</f>
        <v>183.00669500599554</v>
      </c>
      <c r="Z386" s="25">
        <f t="shared" si="5"/>
        <v>4934.6826979353964</v>
      </c>
    </row>
    <row r="387" spans="1:28" x14ac:dyDescent="0.25">
      <c r="A387" s="37">
        <v>42361</v>
      </c>
      <c r="B387" s="38">
        <f>IF('2015 Hourly Load - RC2016'!B367="",0,$P$19+$Q$19*(WLEF!B366))</f>
        <v>162.5281990946157</v>
      </c>
      <c r="C387" s="38">
        <f>IF('2015 Hourly Load - RC2016'!C367="",0,$P$19+$Q$19*(WLEF!C366))</f>
        <v>149.54650176378954</v>
      </c>
      <c r="D387" s="38">
        <f>IF('2015 Hourly Load - RC2016'!D367="",0,$P$19+$Q$19*(WLEF!D366))</f>
        <v>141.86570873385068</v>
      </c>
      <c r="E387" s="38">
        <f>IF('2015 Hourly Load - RC2016'!E367="",0,$P$19+$Q$19*(WLEF!E366))</f>
        <v>138.18563522581454</v>
      </c>
      <c r="F387" s="38">
        <f>IF('2015 Hourly Load - RC2016'!F367="",0,$P$19+$Q$19*(WLEF!F366))</f>
        <v>138.68057914560228</v>
      </c>
      <c r="G387" s="38">
        <f>IF('2015 Hourly Load - RC2016'!G367="",0,$P$19+$Q$19*(WLEF!G366))</f>
        <v>145.64809121760607</v>
      </c>
      <c r="H387" s="38">
        <f>IF('2015 Hourly Load - RC2016'!H367="",0,$P$19+$Q$19*(WLEF!H366))</f>
        <v>158.45777701717444</v>
      </c>
      <c r="I387" s="38">
        <f>IF('2015 Hourly Load - RC2016'!I367="",0,$P$19+$Q$19*(WLEF!I366))</f>
        <v>172.5993985125491</v>
      </c>
      <c r="J387" s="38">
        <f>IF('2015 Hourly Load - RC2016'!J367="",0,$P$19+$Q$19*(WLEF!J366))</f>
        <v>194.97052366630567</v>
      </c>
      <c r="K387" s="38">
        <f>IF('2015 Hourly Load - RC2016'!K367="",0,$P$19+$Q$19*(WLEF!K366))</f>
        <v>220.04635372249106</v>
      </c>
      <c r="L387" s="38">
        <f>IF('2015 Hourly Load - RC2016'!L367="",0,$P$19+$Q$19*(WLEF!L366))</f>
        <v>240.13382756525272</v>
      </c>
      <c r="M387" s="38">
        <f>IF('2015 Hourly Load - RC2016'!M367="",0,$P$19+$Q$19*(WLEF!M366))</f>
        <v>255.1661085753048</v>
      </c>
      <c r="N387" s="38">
        <f>IF('2015 Hourly Load - RC2016'!N367="",0,$P$19+$Q$19*(WLEF!N366))</f>
        <v>266.42805544057404</v>
      </c>
      <c r="O387" s="38">
        <f>IF('2015 Hourly Load - RC2016'!O367="",0,$P$19+$Q$19*(WLEF!O366))</f>
        <v>270.98186962627022</v>
      </c>
      <c r="P387" s="38">
        <f>IF('2015 Hourly Load - RC2016'!P367="",0,$P$19+$Q$19*(WLEF!P366))</f>
        <v>260.82616828341645</v>
      </c>
      <c r="Q387" s="38">
        <f>IF('2015 Hourly Load - RC2016'!Q367="",0,$P$19+$Q$19*(WLEF!Q366))</f>
        <v>250.21403493031909</v>
      </c>
      <c r="R387" s="38">
        <f>IF('2015 Hourly Load - RC2016'!R367="",0,$P$19+$Q$19*(WLEF!R366))</f>
        <v>241.05622793200644</v>
      </c>
      <c r="S387" s="38">
        <f>IF('2015 Hourly Load - RC2016'!S367="",0,$P$19+$Q$19*(WLEF!S366))</f>
        <v>244.60917615708223</v>
      </c>
      <c r="T387" s="38">
        <f>IF('2015 Hourly Load - RC2016'!T367="",0,$P$19+$Q$19*(WLEF!T366))</f>
        <v>261.34077619952933</v>
      </c>
      <c r="U387" s="38">
        <f>IF('2015 Hourly Load - RC2016'!U367="",0,$P$19+$Q$19*(WLEF!U366))</f>
        <v>251.76129243429665</v>
      </c>
      <c r="V387" s="38">
        <f>IF('2015 Hourly Load - RC2016'!V367="",0,$P$19+$Q$19*(WLEF!V366))</f>
        <v>238.43446240277456</v>
      </c>
      <c r="W387" s="38">
        <f>IF('2015 Hourly Load - RC2016'!W367="",0,$P$19+$Q$19*(WLEF!W366))</f>
        <v>228.54198099145049</v>
      </c>
      <c r="X387" s="38">
        <f>IF('2015 Hourly Load - RC2016'!X367="",0,$P$19+$Q$19*(WLEF!X366))</f>
        <v>214.6149767720691</v>
      </c>
      <c r="Y387" s="38">
        <f>IF('2015 Hourly Load - RC2016'!Y367="",0,$P$19+$Q$19*(WLEF!Y366))</f>
        <v>197.5538821270913</v>
      </c>
      <c r="Z387" s="25">
        <f t="shared" si="5"/>
        <v>5044.1916075372355</v>
      </c>
    </row>
    <row r="388" spans="1:28" x14ac:dyDescent="0.25">
      <c r="A388" s="37">
        <v>42362</v>
      </c>
      <c r="B388" s="38">
        <f>IF('2015 Hourly Load - RC2016'!B368="",0,$P$19+$Q$19*(WLEF!B367))</f>
        <v>178.33328396689814</v>
      </c>
      <c r="C388" s="38">
        <f>IF('2015 Hourly Load - RC2016'!C368="",0,$P$19+$Q$19*(WLEF!C367))</f>
        <v>164.64464059663734</v>
      </c>
      <c r="D388" s="38">
        <f>IF('2015 Hourly Load - RC2016'!D368="",0,$P$19+$Q$19*(WLEF!D367))</f>
        <v>156.29643333100847</v>
      </c>
      <c r="E388" s="38">
        <f>IF('2015 Hourly Load - RC2016'!E368="",0,$P$19+$Q$19*(WLEF!E367))</f>
        <v>152.75800853354485</v>
      </c>
      <c r="F388" s="38">
        <f>IF('2015 Hourly Load - RC2016'!F368="",0,$P$19+$Q$19*(WLEF!F367))</f>
        <v>151.95961253994878</v>
      </c>
      <c r="G388" s="38">
        <f>IF('2015 Hourly Load - RC2016'!G368="",0,$P$19+$Q$19*(WLEF!G367))</f>
        <v>156.75470551220275</v>
      </c>
      <c r="H388" s="38">
        <f>IF('2015 Hourly Load - RC2016'!H368="",0,$P$19+$Q$19*(WLEF!H367))</f>
        <v>166.11563668599072</v>
      </c>
      <c r="I388" s="38">
        <f>IF('2015 Hourly Load - RC2016'!I368="",0,$P$19+$Q$19*(WLEF!I367))</f>
        <v>178.76502128557419</v>
      </c>
      <c r="J388" s="38">
        <f>IF('2015 Hourly Load - RC2016'!J368="",0,$P$19+$Q$19*(WLEF!J367))</f>
        <v>205.19464766457457</v>
      </c>
      <c r="K388" s="38">
        <f>IF('2015 Hourly Load - RC2016'!K368="",0,$P$19+$Q$19*(WLEF!K367))</f>
        <v>238.38866110137462</v>
      </c>
      <c r="L388" s="38">
        <f>IF('2015 Hourly Load - RC2016'!L368="",0,$P$19+$Q$19*(WLEF!L367))</f>
        <v>266.67682239770937</v>
      </c>
      <c r="M388" s="38">
        <f>IF('2015 Hourly Load - RC2016'!M368="",0,$P$19+$Q$19*(WLEF!M367))</f>
        <v>286.83327916671345</v>
      </c>
      <c r="N388" s="38">
        <f>IF('2015 Hourly Load - RC2016'!N368="",0,$P$19+$Q$19*(WLEF!N367))</f>
        <v>297.69289873809402</v>
      </c>
      <c r="O388" s="38">
        <f>IF('2015 Hourly Load - RC2016'!O368="",0,$P$19+$Q$19*(WLEF!O367))</f>
        <v>299.60664884869249</v>
      </c>
      <c r="P388" s="38">
        <f>IF('2015 Hourly Load - RC2016'!P368="",0,$P$19+$Q$19*(WLEF!P367))</f>
        <v>301.04073500047787</v>
      </c>
      <c r="Q388" s="38">
        <f>IF('2015 Hourly Load - RC2016'!Q368="",0,$P$19+$Q$19*(WLEF!Q367))</f>
        <v>295.86793897268512</v>
      </c>
      <c r="R388" s="38">
        <f>IF('2015 Hourly Load - RC2016'!R368="",0,$P$19+$Q$19*(WLEF!R367))</f>
        <v>290.33385884401577</v>
      </c>
      <c r="S388" s="38">
        <f>IF('2015 Hourly Load - RC2016'!S368="",0,$P$19+$Q$19*(WLEF!S367))</f>
        <v>295.35941016279378</v>
      </c>
      <c r="T388" s="38">
        <f>IF('2015 Hourly Load - RC2016'!T368="",0,$P$19+$Q$19*(WLEF!T367))</f>
        <v>300.09316857658052</v>
      </c>
      <c r="U388" s="38">
        <f>IF('2015 Hourly Load - RC2016'!U368="",0,$P$19+$Q$19*(WLEF!U367))</f>
        <v>276.12667475837702</v>
      </c>
      <c r="V388" s="38">
        <f>IF('2015 Hourly Load - RC2016'!V368="",0,$P$19+$Q$19*(WLEF!V367))</f>
        <v>254.85299350718367</v>
      </c>
      <c r="W388" s="38">
        <f>IF('2015 Hourly Load - RC2016'!W368="",0,$P$19+$Q$19*(WLEF!W367))</f>
        <v>237.83956885133512</v>
      </c>
      <c r="X388" s="38">
        <f>IF('2015 Hourly Load - RC2016'!X368="",0,$P$19+$Q$19*(WLEF!X367))</f>
        <v>222.11936920302708</v>
      </c>
      <c r="Y388" s="38">
        <f>IF('2015 Hourly Load - RC2016'!Y368="",0,$P$19+$Q$19*(WLEF!Y367))</f>
        <v>201.08378292392999</v>
      </c>
      <c r="Z388" s="25">
        <f t="shared" si="5"/>
        <v>5574.73780116937</v>
      </c>
    </row>
    <row r="389" spans="1:28" x14ac:dyDescent="0.25">
      <c r="A389" s="37">
        <v>42363</v>
      </c>
      <c r="B389" s="38">
        <f>IF('2015 Hourly Load - RC2016'!B369="",0,$P$19+$Q$19*(WLEF!B368))</f>
        <v>181.43049548789168</v>
      </c>
      <c r="C389" s="38">
        <f>IF('2015 Hourly Load - RC2016'!C369="",0,$P$19+$Q$19*(WLEF!C368))</f>
        <v>167.44725534231691</v>
      </c>
      <c r="D389" s="38">
        <f>IF('2015 Hourly Load - RC2016'!D369="",0,$P$19+$Q$19*(WLEF!D368))</f>
        <v>155.83957189162783</v>
      </c>
      <c r="E389" s="38">
        <f>IF('2015 Hourly Load - RC2016'!E369="",0,$P$19+$Q$19*(WLEF!E368))</f>
        <v>147.48647986956485</v>
      </c>
      <c r="F389" s="38">
        <f>IF('2015 Hourly Load - RC2016'!F369="",0,$P$19+$Q$19*(WLEF!F368))</f>
        <v>142.03576267212816</v>
      </c>
      <c r="G389" s="38">
        <f>IF('2015 Hourly Load - RC2016'!G369="",0,$P$19+$Q$19*(WLEF!G368))</f>
        <v>141.08938556564547</v>
      </c>
      <c r="H389" s="38">
        <f>IF('2015 Hourly Load - RC2016'!H369="",0,$P$19+$Q$19*(WLEF!H368))</f>
        <v>143.30453538071947</v>
      </c>
      <c r="I389" s="38">
        <f>IF('2015 Hourly Load - RC2016'!I369="",0,$P$19+$Q$19*(WLEF!I368))</f>
        <v>149.68196065594105</v>
      </c>
      <c r="J389" s="38">
        <f>IF('2015 Hourly Load - RC2016'!J369="",0,$P$19+$Q$19*(WLEF!J368))</f>
        <v>166.04849141451257</v>
      </c>
      <c r="K389" s="38">
        <f>IF('2015 Hourly Load - RC2016'!K369="",0,$P$19+$Q$19*(WLEF!K368))</f>
        <v>184.53967566862332</v>
      </c>
      <c r="L389" s="38">
        <f>IF('2015 Hourly Load - RC2016'!L369="",0,$P$19+$Q$19*(WLEF!L368))</f>
        <v>197.08200660376019</v>
      </c>
      <c r="M389" s="38">
        <f>IF('2015 Hourly Load - RC2016'!M369="",0,$P$19+$Q$19*(WLEF!M368))</f>
        <v>203.65498988210277</v>
      </c>
      <c r="N389" s="38">
        <f>IF('2015 Hourly Load - RC2016'!N369="",0,$P$19+$Q$19*(WLEF!N368))</f>
        <v>205.98849690943626</v>
      </c>
      <c r="O389" s="38">
        <f>IF('2015 Hourly Load - RC2016'!O369="",0,$P$19+$Q$19*(WLEF!O368))</f>
        <v>204.30208591301658</v>
      </c>
      <c r="P389" s="38">
        <f>IF('2015 Hourly Load - RC2016'!P369="",0,$P$19+$Q$19*(WLEF!P368))</f>
        <v>200.74436196624853</v>
      </c>
      <c r="Q389" s="38">
        <f>IF('2015 Hourly Load - RC2016'!Q369="",0,$P$19+$Q$19*(WLEF!Q368))</f>
        <v>193.41907671205536</v>
      </c>
      <c r="R389" s="38">
        <f>IF('2015 Hourly Load - RC2016'!R369="",0,$P$19+$Q$19*(WLEF!R368))</f>
        <v>185.86019123331576</v>
      </c>
      <c r="S389" s="38">
        <f>IF('2015 Hourly Load - RC2016'!S369="",0,$P$19+$Q$19*(WLEF!S368))</f>
        <v>189.07529614955158</v>
      </c>
      <c r="T389" s="38">
        <f>IF('2015 Hourly Load - RC2016'!T369="",0,$P$19+$Q$19*(WLEF!T368))</f>
        <v>198.20428862051295</v>
      </c>
      <c r="U389" s="38">
        <f>IF('2015 Hourly Load - RC2016'!U369="",0,$P$19+$Q$19*(WLEF!U368))</f>
        <v>193.41907671205536</v>
      </c>
      <c r="V389" s="38">
        <f>IF('2015 Hourly Load - RC2016'!V369="",0,$P$19+$Q$19*(WLEF!V368))</f>
        <v>189.60641947413697</v>
      </c>
      <c r="W389" s="38">
        <f>IF('2015 Hourly Load - RC2016'!W369="",0,$P$19+$Q$19*(WLEF!W368))</f>
        <v>183.76250622307572</v>
      </c>
      <c r="X389" s="38">
        <f>IF('2015 Hourly Load - RC2016'!X369="",0,$P$19+$Q$19*(WLEF!X368))</f>
        <v>173.54281742261298</v>
      </c>
      <c r="Y389" s="38">
        <f>IF('2015 Hourly Load - RC2016'!Y369="",0,$P$19+$Q$19*(WLEF!Y368))</f>
        <v>159.93745562689281</v>
      </c>
      <c r="Z389" s="25">
        <f t="shared" si="5"/>
        <v>4257.5026833977454</v>
      </c>
    </row>
    <row r="390" spans="1:28" x14ac:dyDescent="0.25">
      <c r="A390" s="37">
        <v>42364</v>
      </c>
      <c r="B390" s="38">
        <f>IF('2015 Hourly Load - RC2016'!B370="",0,$P$19+$Q$19*(WLEF!B369))</f>
        <v>146.9690890513489</v>
      </c>
      <c r="C390" s="38">
        <f>IF('2015 Hourly Load - RC2016'!C370="",0,$P$19+$Q$19*(WLEF!C369))</f>
        <v>138.63925078480372</v>
      </c>
      <c r="D390" s="38">
        <f>IF('2015 Hourly Load - RC2016'!D370="",0,$P$19+$Q$19*(WLEF!D369))</f>
        <v>135.02149063172504</v>
      </c>
      <c r="E390" s="38">
        <f>IF('2015 Hourly Load - RC2016'!E370="",0,$P$19+$Q$19*(WLEF!E369))</f>
        <v>133.15923846842293</v>
      </c>
      <c r="F390" s="38">
        <f>IF('2015 Hourly Load - RC2016'!F370="",0,$P$19+$Q$19*(WLEF!F369))</f>
        <v>134.02677926291665</v>
      </c>
      <c r="G390" s="38">
        <f>IF('2015 Hourly Load - RC2016'!G370="",0,$P$19+$Q$19*(WLEF!G369))</f>
        <v>138.84604355997737</v>
      </c>
      <c r="H390" s="38">
        <f>IF('2015 Hourly Load - RC2016'!H370="",0,$P$19+$Q$19*(WLEF!H369))</f>
        <v>147.57538176568255</v>
      </c>
      <c r="I390" s="38">
        <f>IF('2015 Hourly Load - RC2016'!I370="",0,$P$19+$Q$19*(WLEF!I369))</f>
        <v>158.4897929722917</v>
      </c>
      <c r="J390" s="38">
        <f>IF('2015 Hourly Load - RC2016'!J370="",0,$P$19+$Q$19*(WLEF!J369))</f>
        <v>173.3852412524451</v>
      </c>
      <c r="K390" s="38">
        <f>IF('2015 Hourly Load - RC2016'!K370="",0,$P$19+$Q$19*(WLEF!K369))</f>
        <v>188.43212872425883</v>
      </c>
      <c r="L390" s="38">
        <f>IF('2015 Hourly Load - RC2016'!L370="",0,$P$19+$Q$19*(WLEF!L369))</f>
        <v>200.74436196624853</v>
      </c>
      <c r="M390" s="38">
        <f>IF('2015 Hourly Load - RC2016'!M370="",0,$P$19+$Q$19*(WLEF!M369))</f>
        <v>206.00888556743021</v>
      </c>
      <c r="N390" s="38">
        <f>IF('2015 Hourly Load - RC2016'!N370="",0,$P$19+$Q$19*(WLEF!N369))</f>
        <v>205.86620018808145</v>
      </c>
      <c r="O390" s="38">
        <f>IF('2015 Hourly Load - RC2016'!O370="",0,$P$19+$Q$19*(WLEF!O369))</f>
        <v>202.76803754864767</v>
      </c>
      <c r="P390" s="38">
        <f>IF('2015 Hourly Load - RC2016'!P370="",0,$P$19+$Q$19*(WLEF!P369))</f>
        <v>200.88406482604373</v>
      </c>
      <c r="Q390" s="38">
        <f>IF('2015 Hourly Load - RC2016'!Q370="",0,$P$19+$Q$19*(WLEF!Q369))</f>
        <v>199.550280571999</v>
      </c>
      <c r="R390" s="38">
        <f>IF('2015 Hourly Load - RC2016'!R370="",0,$P$19+$Q$19*(WLEF!R369))</f>
        <v>200.72441112467948</v>
      </c>
      <c r="S390" s="38">
        <f>IF('2015 Hourly Load - RC2016'!S370="",0,$P$19+$Q$19*(WLEF!S369))</f>
        <v>214.5517273957895</v>
      </c>
      <c r="T390" s="38">
        <f>IF('2015 Hourly Load - RC2016'!T370="",0,$P$19+$Q$19*(WLEF!T369))</f>
        <v>230.09770546249575</v>
      </c>
      <c r="U390" s="38">
        <f>IF('2015 Hourly Load - RC2016'!U370="",0,$P$19+$Q$19*(WLEF!U369))</f>
        <v>224.4044312558355</v>
      </c>
      <c r="V390" s="38">
        <f>IF('2015 Hourly Load - RC2016'!V370="",0,$P$19+$Q$19*(WLEF!V369))</f>
        <v>214.06731707079166</v>
      </c>
      <c r="W390" s="38">
        <f>IF('2015 Hourly Load - RC2016'!W370="",0,$P$19+$Q$19*(WLEF!W369))</f>
        <v>201.80415701118568</v>
      </c>
      <c r="X390" s="38">
        <f>IF('2015 Hourly Load - RC2016'!X370="",0,$P$19+$Q$19*(WLEF!X369))</f>
        <v>187.79090043991312</v>
      </c>
      <c r="Y390" s="38">
        <f>IF('2015 Hourly Load - RC2016'!Y370="",0,$P$19+$Q$19*(WLEF!Y369))</f>
        <v>170.36547543111777</v>
      </c>
      <c r="Z390" s="25">
        <f t="shared" si="5"/>
        <v>4354.1723923341315</v>
      </c>
    </row>
    <row r="391" spans="1:28" x14ac:dyDescent="0.25">
      <c r="A391" s="37">
        <v>42365</v>
      </c>
      <c r="B391" s="38">
        <f>IF('2015 Hourly Load - RC2016'!B371="",0,$P$19+$Q$19*(WLEF!B370))</f>
        <v>154.36840805651775</v>
      </c>
      <c r="C391" s="38">
        <f>IF('2015 Hourly Load - RC2016'!C371="",0,$P$19+$Q$19*(WLEF!C370))</f>
        <v>143.74958751883091</v>
      </c>
      <c r="D391" s="38">
        <f>IF('2015 Hourly Load - RC2016'!D371="",0,$P$19+$Q$19*(WLEF!D370))</f>
        <v>137.21586765102234</v>
      </c>
      <c r="E391" s="38">
        <f>IF('2015 Hourly Load - RC2016'!E371="",0,$P$19+$Q$19*(WLEF!E370))</f>
        <v>134.34406029690453</v>
      </c>
      <c r="F391" s="38">
        <f>IF('2015 Hourly Load - RC2016'!F371="",0,$P$19+$Q$19*(WLEF!F370))</f>
        <v>134.35730130820693</v>
      </c>
      <c r="G391" s="38">
        <f>IF('2015 Hourly Load - RC2016'!G371="",0,$P$19+$Q$19*(WLEF!G370))</f>
        <v>136.47045163848281</v>
      </c>
      <c r="H391" s="38">
        <f>IF('2015 Hourly Load - RC2016'!H371="",0,$P$19+$Q$19*(WLEF!H370))</f>
        <v>142.22026035878332</v>
      </c>
      <c r="I391" s="38">
        <f>IF('2015 Hourly Load - RC2016'!I371="",0,$P$19+$Q$19*(WLEF!I370))</f>
        <v>148.96108333141535</v>
      </c>
      <c r="J391" s="38">
        <f>IF('2015 Hourly Load - RC2016'!J371="",0,$P$19+$Q$19*(WLEF!J370))</f>
        <v>166.14921938647524</v>
      </c>
      <c r="K391" s="38">
        <f>IF('2015 Hourly Load - RC2016'!K371="",0,$P$19+$Q$19*(WLEF!K370))</f>
        <v>189.30275939559033</v>
      </c>
      <c r="L391" s="38">
        <f>IF('2015 Hourly Load - RC2016'!L371="",0,$P$19+$Q$19*(WLEF!L370))</f>
        <v>209.1274670590941</v>
      </c>
      <c r="M391" s="38">
        <f>IF('2015 Hourly Load - RC2016'!M371="",0,$P$19+$Q$19*(WLEF!M370))</f>
        <v>222.77035693549556</v>
      </c>
      <c r="N391" s="38">
        <f>IF('2015 Hourly Load - RC2016'!N371="",0,$P$19+$Q$19*(WLEF!N370))</f>
        <v>231.59445471914125</v>
      </c>
      <c r="O391" s="38">
        <f>IF('2015 Hourly Load - RC2016'!O371="",0,$P$19+$Q$19*(WLEF!O370))</f>
        <v>234.52007491199748</v>
      </c>
      <c r="P391" s="38">
        <f>IF('2015 Hourly Load - RC2016'!P371="",0,$P$19+$Q$19*(WLEF!P370))</f>
        <v>234.63316490749759</v>
      </c>
      <c r="Q391" s="38">
        <f>IF('2015 Hourly Load - RC2016'!Q371="",0,$P$19+$Q$19*(WLEF!Q370))</f>
        <v>229.89722328268789</v>
      </c>
      <c r="R391" s="38">
        <f>IF('2015 Hourly Load - RC2016'!R371="",0,$P$19+$Q$19*(WLEF!R370))</f>
        <v>224.22968043637132</v>
      </c>
      <c r="S391" s="38">
        <f>IF('2015 Hourly Load - RC2016'!S371="",0,$P$19+$Q$19*(WLEF!S370))</f>
        <v>230.78929521663645</v>
      </c>
      <c r="T391" s="38">
        <f>IF('2015 Hourly Load - RC2016'!T371="",0,$P$19+$Q$19*(WLEF!T370))</f>
        <v>245.96630978172601</v>
      </c>
      <c r="U391" s="38">
        <f>IF('2015 Hourly Load - RC2016'!U371="",0,$P$19+$Q$19*(WLEF!U370))</f>
        <v>236.33454721269965</v>
      </c>
      <c r="V391" s="38">
        <f>IF('2015 Hourly Load - RC2016'!V371="",0,$P$19+$Q$19*(WLEF!V370))</f>
        <v>222.96594764903904</v>
      </c>
      <c r="W391" s="38">
        <f>IF('2015 Hourly Load - RC2016'!W371="",0,$P$19+$Q$19*(WLEF!W370))</f>
        <v>209.2720194487145</v>
      </c>
      <c r="X391" s="38">
        <f>IF('2015 Hourly Load - RC2016'!X371="",0,$P$19+$Q$19*(WLEF!X370))</f>
        <v>192.32022039022104</v>
      </c>
      <c r="Y391" s="38">
        <f>IF('2015 Hourly Load - RC2016'!Y371="",0,$P$19+$Q$19*(WLEF!Y370))</f>
        <v>172.61682478048033</v>
      </c>
      <c r="Z391" s="25">
        <f t="shared" si="5"/>
        <v>4584.176585674033</v>
      </c>
    </row>
    <row r="392" spans="1:28" x14ac:dyDescent="0.25">
      <c r="A392" s="37">
        <v>42366</v>
      </c>
      <c r="B392" s="38">
        <f>IF('2015 Hourly Load - RC2016'!B372="",0,$P$19+$Q$19*(WLEF!B371))</f>
        <v>155.77666723287814</v>
      </c>
      <c r="C392" s="38">
        <f>IF('2015 Hourly Load - RC2016'!C372="",0,$P$19+$Q$19*(WLEF!C371))</f>
        <v>144.36958673894176</v>
      </c>
      <c r="D392" s="38">
        <f>IF('2015 Hourly Load - RC2016'!D372="",0,$P$19+$Q$19*(WLEF!D371))</f>
        <v>137.63824727266285</v>
      </c>
      <c r="E392" s="38">
        <f>IF('2015 Hourly Load - RC2016'!E372="",0,$P$19+$Q$19*(WLEF!E371))</f>
        <v>133.96080066317609</v>
      </c>
      <c r="F392" s="38">
        <f>IF('2015 Hourly Load - RC2016'!F372="",0,$P$19+$Q$19*(WLEF!F371))</f>
        <v>132.19523044418585</v>
      </c>
      <c r="G392" s="38">
        <f>IF('2015 Hourly Load - RC2016'!G372="",0,$P$19+$Q$19*(WLEF!G371))</f>
        <v>133.00228882865616</v>
      </c>
      <c r="H392" s="38">
        <f>IF('2015 Hourly Load - RC2016'!H372="",0,$P$19+$Q$19*(WLEF!H371))</f>
        <v>137.10712814172135</v>
      </c>
      <c r="I392" s="38">
        <f>IF('2015 Hourly Load - RC2016'!I372="",0,$P$19+$Q$19*(WLEF!I371))</f>
        <v>142.68987383058575</v>
      </c>
      <c r="J392" s="38">
        <f>IF('2015 Hourly Load - RC2016'!J372="",0,$P$19+$Q$19*(WLEF!J371))</f>
        <v>163.28563157443403</v>
      </c>
      <c r="K392" s="38">
        <f>IF('2015 Hourly Load - RC2016'!K372="",0,$P$19+$Q$19*(WLEF!K371))</f>
        <v>188.94272080695714</v>
      </c>
      <c r="L392" s="38">
        <f>IF('2015 Hourly Load - RC2016'!L372="",0,$P$19+$Q$19*(WLEF!L371))</f>
        <v>209.95458783606171</v>
      </c>
      <c r="M392" s="38">
        <f>IF('2015 Hourly Load - RC2016'!M372="",0,$P$19+$Q$19*(WLEF!M371))</f>
        <v>226.8401776443992</v>
      </c>
      <c r="N392" s="38">
        <f>IF('2015 Hourly Load - RC2016'!N372="",0,$P$19+$Q$19*(WLEF!N371))</f>
        <v>239.16819576209116</v>
      </c>
      <c r="O392" s="38">
        <f>IF('2015 Hourly Load - RC2016'!O372="",0,$P$19+$Q$19*(WLEF!O371))</f>
        <v>248.08337865287763</v>
      </c>
      <c r="P392" s="38">
        <f>IF('2015 Hourly Load - RC2016'!P372="",0,$P$19+$Q$19*(WLEF!P371))</f>
        <v>252.88449369779585</v>
      </c>
      <c r="Q392" s="38">
        <f>IF('2015 Hourly Load - RC2016'!Q372="",0,$P$19+$Q$19*(WLEF!Q371))</f>
        <v>252.7169735591728</v>
      </c>
      <c r="R392" s="38">
        <f>IF('2015 Hourly Load - RC2016'!R372="",0,$P$19+$Q$19*(WLEF!R371))</f>
        <v>247.51749840751103</v>
      </c>
      <c r="S392" s="38">
        <f>IF('2015 Hourly Load - RC2016'!S372="",0,$P$19+$Q$19*(WLEF!S371))</f>
        <v>246.01320814037462</v>
      </c>
      <c r="T392" s="38">
        <f>IF('2015 Hourly Load - RC2016'!T372="",0,$P$19+$Q$19*(WLEF!T371))</f>
        <v>260.92413180530929</v>
      </c>
      <c r="U392" s="38">
        <f>IF('2015 Hourly Load - RC2016'!U372="",0,$P$19+$Q$19*(WLEF!U371))</f>
        <v>249.24171762002561</v>
      </c>
      <c r="V392" s="38">
        <f>IF('2015 Hourly Load - RC2016'!V372="",0,$P$19+$Q$19*(WLEF!V371))</f>
        <v>233.84241560421907</v>
      </c>
      <c r="W392" s="38">
        <f>IF('2015 Hourly Load - RC2016'!W372="",0,$P$19+$Q$19*(WLEF!W371))</f>
        <v>217.05091774571054</v>
      </c>
      <c r="X392" s="38">
        <f>IF('2015 Hourly Load - RC2016'!X372="",0,$P$19+$Q$19*(WLEF!X371))</f>
        <v>196.94455824693466</v>
      </c>
      <c r="Y392" s="38">
        <f>IF('2015 Hourly Load - RC2016'!Y372="",0,$P$19+$Q$19*(WLEF!Y371))</f>
        <v>174.05148713893993</v>
      </c>
      <c r="Z392" s="25">
        <f t="shared" si="5"/>
        <v>4724.2019173956214</v>
      </c>
    </row>
    <row r="393" spans="1:28" x14ac:dyDescent="0.25">
      <c r="A393" s="37">
        <v>42367</v>
      </c>
      <c r="B393" s="38">
        <f>IF('2015 Hourly Load - RC2016'!B373="",0,$P$19+$Q$19*(WLEF!B372))</f>
        <v>156.45429886260666</v>
      </c>
      <c r="C393" s="38">
        <f>IF('2015 Hourly Load - RC2016'!C373="",0,$P$19+$Q$19*(WLEF!C372))</f>
        <v>145.45840347723959</v>
      </c>
      <c r="D393" s="38">
        <f>IF('2015 Hourly Load - RC2016'!D373="",0,$P$19+$Q$19*(WLEF!D372))</f>
        <v>139.24691314324059</v>
      </c>
      <c r="E393" s="38">
        <f>IF('2015 Hourly Load - RC2016'!E373="",0,$P$19+$Q$19*(WLEF!E372))</f>
        <v>136.61912889625955</v>
      </c>
      <c r="F393" s="38">
        <f>IF('2015 Hourly Load - RC2016'!F373="",0,$P$19+$Q$19*(WLEF!F372))</f>
        <v>136.9035309232122</v>
      </c>
      <c r="G393" s="38">
        <f>IF('2015 Hourly Load - RC2016'!G373="",0,$P$19+$Q$19*(WLEF!G372))</f>
        <v>142.22026035878332</v>
      </c>
      <c r="H393" s="38">
        <f>IF('2015 Hourly Load - RC2016'!H373="",0,$P$19+$Q$19*(WLEF!H372))</f>
        <v>154.05730677620542</v>
      </c>
      <c r="I393" s="38">
        <f>IF('2015 Hourly Load - RC2016'!I373="",0,$P$19+$Q$19*(WLEF!I372))</f>
        <v>166.16601325290384</v>
      </c>
      <c r="J393" s="38">
        <f>IF('2015 Hourly Load - RC2016'!J373="",0,$P$19+$Q$19*(WLEF!J372))</f>
        <v>187.77207013999862</v>
      </c>
      <c r="K393" s="38">
        <f>IF('2015 Hourly Load - RC2016'!K373="",0,$P$19+$Q$19*(WLEF!K372))</f>
        <v>215.12151527855764</v>
      </c>
      <c r="L393" s="38">
        <f>IF('2015 Hourly Load - RC2016'!L373="",0,$P$19+$Q$19*(WLEF!L372))</f>
        <v>239.00754481220355</v>
      </c>
      <c r="M393" s="38">
        <f>IF('2015 Hourly Load - RC2016'!M373="",0,$P$19+$Q$19*(WLEF!M372))</f>
        <v>255.50362645737687</v>
      </c>
      <c r="N393" s="38">
        <f>IF('2015 Hourly Load - RC2016'!N373="",0,$P$19+$Q$19*(WLEF!N372))</f>
        <v>264.41922535763979</v>
      </c>
      <c r="O393" s="38">
        <f>IF('2015 Hourly Load - RC2016'!O373="",0,$P$19+$Q$19*(WLEF!O372))</f>
        <v>268.47289634382042</v>
      </c>
      <c r="P393" s="38">
        <f>IF('2015 Hourly Load - RC2016'!P373="",0,$P$19+$Q$19*(WLEF!P372))</f>
        <v>271.48567723184016</v>
      </c>
      <c r="Q393" s="38">
        <f>IF('2015 Hourly Load - RC2016'!Q373="",0,$P$19+$Q$19*(WLEF!Q372))</f>
        <v>273.02643458774691</v>
      </c>
      <c r="R393" s="38">
        <f>IF('2015 Hourly Load - RC2016'!R373="",0,$P$19+$Q$19*(WLEF!R372))</f>
        <v>267.00047022189148</v>
      </c>
      <c r="S393" s="38">
        <f>IF('2015 Hourly Load - RC2016'!S373="",0,$P$19+$Q$19*(WLEF!S372))</f>
        <v>265.3106799872038</v>
      </c>
      <c r="T393" s="38">
        <f>IF('2015 Hourly Load - RC2016'!T373="",0,$P$19+$Q$19*(WLEF!T372))</f>
        <v>282.79109708740685</v>
      </c>
      <c r="U393" s="38">
        <f>IF('2015 Hourly Load - RC2016'!U373="",0,$P$19+$Q$19*(WLEF!U372))</f>
        <v>269.44940058820032</v>
      </c>
      <c r="V393" s="38">
        <f>IF('2015 Hourly Load - RC2016'!V373="",0,$P$19+$Q$19*(WLEF!V372))</f>
        <v>252.07159440607848</v>
      </c>
      <c r="W393" s="38">
        <f>IF('2015 Hourly Load - RC2016'!W373="",0,$P$19+$Q$19*(WLEF!W372))</f>
        <v>229.85269013920822</v>
      </c>
      <c r="X393" s="38">
        <f>IF('2015 Hourly Load - RC2016'!X373="",0,$P$19+$Q$19*(WLEF!X372))</f>
        <v>207.33774648351675</v>
      </c>
      <c r="Y393" s="38">
        <f>IF('2015 Hourly Load - RC2016'!Y373="",0,$P$19+$Q$19*(WLEF!Y372))</f>
        <v>181.83252838797736</v>
      </c>
      <c r="Z393" s="25">
        <f t="shared" si="5"/>
        <v>5107.5810532011183</v>
      </c>
    </row>
    <row r="394" spans="1:28" x14ac:dyDescent="0.25">
      <c r="A394" s="37">
        <v>42368</v>
      </c>
      <c r="B394" s="38">
        <f>IF('2015 Hourly Load - RC2016'!B374="",0,$P$19+$Q$19*(WLEF!B373))</f>
        <v>161.23567358688052</v>
      </c>
      <c r="C394" s="38">
        <f>IF('2015 Hourly Load - RC2016'!C374="",0,$P$19+$Q$19*(WLEF!C373))</f>
        <v>149.03599439269834</v>
      </c>
      <c r="D394" s="38">
        <f>IF('2015 Hourly Load - RC2016'!D374="",0,$P$19+$Q$19*(WLEF!D373))</f>
        <v>142.12088022397552</v>
      </c>
      <c r="E394" s="38">
        <f>IF('2015 Hourly Load - RC2016'!E374="",0,$P$19+$Q$19*(WLEF!E373))</f>
        <v>138.51535628511675</v>
      </c>
      <c r="F394" s="38">
        <f>IF('2015 Hourly Load - RC2016'!F374="",0,$P$19+$Q$19*(WLEF!F373))</f>
        <v>138.17191781656319</v>
      </c>
      <c r="G394" s="38">
        <f>IF('2015 Hourly Load - RC2016'!G374="",0,$P$19+$Q$19*(WLEF!G373))</f>
        <v>143.56275648870047</v>
      </c>
      <c r="H394" s="38">
        <f>IF('2015 Hourly Load - RC2016'!H374="",0,$P$19+$Q$19*(WLEF!H373))</f>
        <v>154.68018031985676</v>
      </c>
      <c r="I394" s="38">
        <f>IF('2015 Hourly Load - RC2016'!I374="",0,$P$19+$Q$19*(WLEF!I373))</f>
        <v>166.45176563319757</v>
      </c>
      <c r="J394" s="38">
        <f>IF('2015 Hourly Load - RC2016'!J374="",0,$P$19+$Q$19*(WLEF!J373))</f>
        <v>185.15238465814946</v>
      </c>
      <c r="K394" s="38">
        <f>IF('2015 Hourly Load - RC2016'!K374="",0,$P$19+$Q$19*(WLEF!K373))</f>
        <v>208.13846491711388</v>
      </c>
      <c r="L394" s="38">
        <f>IF('2015 Hourly Load - RC2016'!L374="",0,$P$19+$Q$19*(WLEF!L373))</f>
        <v>230.65531332587233</v>
      </c>
      <c r="M394" s="38">
        <f>IF('2015 Hourly Load - RC2016'!M374="",0,$P$19+$Q$19*(WLEF!M373))</f>
        <v>250.3090461268946</v>
      </c>
      <c r="N394" s="38">
        <f>IF('2015 Hourly Load - RC2016'!N374="",0,$P$19+$Q$19*(WLEF!N373))</f>
        <v>263.16005273870246</v>
      </c>
      <c r="O394" s="38">
        <f>IF('2015 Hourly Load - RC2016'!O374="",0,$P$19+$Q$19*(WLEF!O373))</f>
        <v>272.44476024066154</v>
      </c>
      <c r="P394" s="38">
        <f>IF('2015 Hourly Load - RC2016'!P374="",0,$P$19+$Q$19*(WLEF!P373))</f>
        <v>275.00567683539168</v>
      </c>
      <c r="Q394" s="38">
        <f>IF('2015 Hourly Load - RC2016'!Q374="",0,$P$19+$Q$19*(WLEF!Q373))</f>
        <v>271.86397326862885</v>
      </c>
      <c r="R394" s="38">
        <f>IF('2015 Hourly Load - RC2016'!R374="",0,$P$19+$Q$19*(WLEF!R373))</f>
        <v>264.59239349588972</v>
      </c>
      <c r="S394" s="38">
        <f>IF('2015 Hourly Load - RC2016'!S374="",0,$P$19+$Q$19*(WLEF!S373))</f>
        <v>264.51816851475149</v>
      </c>
      <c r="T394" s="38">
        <f>IF('2015 Hourly Load - RC2016'!T374="",0,$P$19+$Q$19*(WLEF!T373))</f>
        <v>281.72861475544795</v>
      </c>
      <c r="U394" s="38">
        <f>IF('2015 Hourly Load - RC2016'!U374="",0,$P$19+$Q$19*(WLEF!U373))</f>
        <v>268.59794661177085</v>
      </c>
      <c r="V394" s="38">
        <f>IF('2015 Hourly Load - RC2016'!V374="",0,$P$19+$Q$19*(WLEF!V373))</f>
        <v>252.93237169166343</v>
      </c>
      <c r="W394" s="38">
        <f>IF('2015 Hourly Load - RC2016'!W374="",0,$P$19+$Q$19*(WLEF!W373))</f>
        <v>231.70645436722305</v>
      </c>
      <c r="X394" s="38">
        <f>IF('2015 Hourly Load - RC2016'!X374="",0,$P$19+$Q$19*(WLEF!X373))</f>
        <v>210.41064828945429</v>
      </c>
      <c r="Y394" s="38">
        <f>IF('2015 Hourly Load - RC2016'!Y374="",0,$P$19+$Q$19*(WLEF!Y373))</f>
        <v>186.49554506126299</v>
      </c>
      <c r="Z394" s="25">
        <f t="shared" si="5"/>
        <v>5111.4863396458677</v>
      </c>
    </row>
    <row r="395" spans="1:28" x14ac:dyDescent="0.25">
      <c r="A395" s="37">
        <v>42369</v>
      </c>
      <c r="B395" s="38">
        <f>IF('2015 Hourly Load - RC2016'!B375="",0,$P$19+$Q$19*(WLEF!B374))</f>
        <v>166.46858969386238</v>
      </c>
      <c r="C395" s="38">
        <f>IF('2015 Hourly Load - RC2016'!C375="",0,$P$19+$Q$19*(WLEF!C374))</f>
        <v>153.3752458197722</v>
      </c>
      <c r="D395" s="38">
        <f>IF('2015 Hourly Load - RC2016'!D375="",0,$P$19+$Q$19*(WLEF!D374))</f>
        <v>145.92583709293416</v>
      </c>
      <c r="E395" s="38">
        <f>IF('2015 Hourly Load - RC2016'!E375="",0,$P$19+$Q$19*(WLEF!E374))</f>
        <v>142.07831389949274</v>
      </c>
      <c r="F395" s="38">
        <f>IF('2015 Hourly Load - RC2016'!F375="",0,$P$19+$Q$19*(WLEF!F374))</f>
        <v>141.752473638271</v>
      </c>
      <c r="G395" s="38">
        <f>IF('2015 Hourly Load - RC2016'!G375="",0,$P$19+$Q$19*(WLEF!G374))</f>
        <v>146.60078227436964</v>
      </c>
      <c r="H395" s="38">
        <f>IF('2015 Hourly Load - RC2016'!H375="",0,$P$19+$Q$19*(WLEF!H374))</f>
        <v>157.10330132404499</v>
      </c>
      <c r="I395" s="38">
        <f>IF('2015 Hourly Load - RC2016'!I375="",0,$P$19+$Q$19*(WLEF!I374))</f>
        <v>169.86711872391072</v>
      </c>
      <c r="J395" s="38">
        <f>IF('2015 Hourly Load - RC2016'!J375="",0,$P$19+$Q$19*(WLEF!J374))</f>
        <v>188.18672423081586</v>
      </c>
      <c r="K395" s="38">
        <f>IF('2015 Hourly Load - RC2016'!K375="",0,$P$19+$Q$19*(WLEF!K374))</f>
        <v>208.73552490500069</v>
      </c>
      <c r="L395" s="38">
        <f>IF('2015 Hourly Load - RC2016'!L375="",0,$P$19+$Q$19*(WLEF!L374))</f>
        <v>226.37777556267582</v>
      </c>
      <c r="M395" s="38">
        <f>IF('2015 Hourly Load - RC2016'!M375="",0,$P$19+$Q$19*(WLEF!M374))</f>
        <v>237.1317547276098</v>
      </c>
      <c r="N395" s="38">
        <f>IF('2015 Hourly Load - RC2016'!N375="",0,$P$19+$Q$19*(WLEF!N374))</f>
        <v>239.74262013757345</v>
      </c>
      <c r="O395" s="38">
        <f>IF('2015 Hourly Load - RC2016'!O375="",0,$P$19+$Q$19*(WLEF!O374))</f>
        <v>241.4490608160678</v>
      </c>
      <c r="P395" s="38">
        <f>IF('2015 Hourly Load - RC2016'!P375="",0,$P$19+$Q$19*(WLEF!P374))</f>
        <v>240.91769677632163</v>
      </c>
      <c r="Q395" s="38">
        <f>IF('2015 Hourly Load - RC2016'!Q375="",0,$P$19+$Q$19*(WLEF!Q374))</f>
        <v>237.61106558160503</v>
      </c>
      <c r="R395" s="38">
        <f>IF('2015 Hourly Load - RC2016'!R375="",0,$P$19+$Q$19*(WLEF!R374))</f>
        <v>238.54899501178204</v>
      </c>
      <c r="S395" s="38">
        <f>IF('2015 Hourly Load - RC2016'!S375="",0,$P$19+$Q$19*(WLEF!S374))</f>
        <v>255.23840615769893</v>
      </c>
      <c r="T395" s="38">
        <f>IF('2015 Hourly Load - RC2016'!T375="",0,$P$19+$Q$19*(WLEF!T374))</f>
        <v>270.22741631109022</v>
      </c>
      <c r="U395" s="38">
        <f>IF('2015 Hourly Load - RC2016'!U375="",0,$P$19+$Q$19*(WLEF!U374))</f>
        <v>252.64520437591216</v>
      </c>
      <c r="V395" s="38">
        <f>IF('2015 Hourly Load - RC2016'!V375="",0,$P$19+$Q$19*(WLEF!V374))</f>
        <v>232.71633833972186</v>
      </c>
      <c r="W395" s="38">
        <f>IF('2015 Hourly Load - RC2016'!W375="",0,$P$19+$Q$19*(WLEF!W374))</f>
        <v>212.32660677293927</v>
      </c>
      <c r="X395" s="38">
        <f>IF('2015 Hourly Load - RC2016'!X375="",0,$P$19+$Q$19*(WLEF!X374))</f>
        <v>193.07148066492283</v>
      </c>
      <c r="Y395" s="38">
        <f>IF('2015 Hourly Load - RC2016'!Y375="",0,$P$19+$Q$19*(WLEF!Y374))</f>
        <v>178.38719829181929</v>
      </c>
      <c r="Z395" s="25">
        <f t="shared" si="5"/>
        <v>4876.4855311302135</v>
      </c>
    </row>
    <row r="396" spans="1:28" ht="15.6" thickBot="1" x14ac:dyDescent="0.3"/>
    <row r="397" spans="1:28" ht="16.2" thickBot="1" x14ac:dyDescent="0.35">
      <c r="Z397" s="91">
        <f>SUM(Z31:Z395)</f>
        <v>2096554.5226313991</v>
      </c>
      <c r="AB397" s="8" t="s">
        <v>94</v>
      </c>
    </row>
  </sheetData>
  <mergeCells count="2">
    <mergeCell ref="A28:Z28"/>
    <mergeCell ref="A4:Z4"/>
  </mergeCells>
  <phoneticPr fontId="5" type="noConversion"/>
  <pageMargins left="0.75" right="0.75" top="1" bottom="1" header="0.5" footer="0.5"/>
  <pageSetup scale="10" orientation="landscape" r:id="rId1"/>
  <headerFooter alignWithMargins="0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-0.249977111117893"/>
  </sheetPr>
  <dimension ref="A1:AF384"/>
  <sheetViews>
    <sheetView showGridLines="0" zoomScale="80" zoomScaleNormal="80" workbookViewId="0">
      <selection activeCell="A2" sqref="A1:A2"/>
    </sheetView>
  </sheetViews>
  <sheetFormatPr defaultColWidth="9.109375" defaultRowHeight="11.4" x14ac:dyDescent="0.2"/>
  <cols>
    <col min="1" max="1" width="13.88671875" style="46" customWidth="1"/>
    <col min="2" max="24" width="9.109375" style="46"/>
    <col min="25" max="25" width="13.88671875" style="46" customWidth="1"/>
    <col min="26" max="26" width="9.109375" style="46"/>
    <col min="27" max="27" width="11.6640625" style="46" bestFit="1" customWidth="1"/>
    <col min="28" max="28" width="9.109375" style="46"/>
    <col min="29" max="29" width="35.44140625" style="28" customWidth="1"/>
    <col min="30" max="30" width="9.109375" style="28"/>
    <col min="31" max="31" width="15.109375" style="28" bestFit="1" customWidth="1"/>
    <col min="32" max="16384" width="9.109375" style="46"/>
  </cols>
  <sheetData>
    <row r="1" spans="1:32" ht="15.6" x14ac:dyDescent="0.3">
      <c r="A1" s="4" t="s">
        <v>123</v>
      </c>
    </row>
    <row r="2" spans="1:32" ht="15.6" x14ac:dyDescent="0.3">
      <c r="A2" s="4" t="s">
        <v>122</v>
      </c>
    </row>
    <row r="4" spans="1:32" ht="21" x14ac:dyDescent="0.4">
      <c r="A4" s="96" t="s">
        <v>120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  <c r="P4" s="96"/>
      <c r="Q4" s="96"/>
      <c r="R4" s="96"/>
      <c r="S4" s="96"/>
      <c r="T4" s="96"/>
      <c r="U4" s="96"/>
      <c r="V4" s="96"/>
      <c r="W4" s="96"/>
      <c r="X4" s="96"/>
      <c r="Y4" s="96"/>
      <c r="Z4" s="96"/>
      <c r="AA4" s="96"/>
    </row>
    <row r="5" spans="1:32" ht="12" x14ac:dyDescent="0.25">
      <c r="A5" s="95" t="s">
        <v>115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95"/>
      <c r="O5" s="95"/>
      <c r="P5" s="95"/>
      <c r="Q5" s="95"/>
      <c r="R5" s="95"/>
      <c r="S5" s="95"/>
      <c r="T5" s="95"/>
      <c r="U5" s="95"/>
      <c r="V5" s="95"/>
      <c r="W5" s="95"/>
      <c r="X5" s="95"/>
      <c r="Y5" s="95"/>
      <c r="Z5" s="95"/>
      <c r="AA5" s="95"/>
    </row>
    <row r="6" spans="1:32" ht="14.4" thickBot="1" x14ac:dyDescent="0.3">
      <c r="A6" s="49" t="s">
        <v>107</v>
      </c>
      <c r="AC6" s="80"/>
      <c r="AD6" s="80"/>
      <c r="AE6" s="80"/>
    </row>
    <row r="7" spans="1:32" ht="14.4" thickBot="1" x14ac:dyDescent="0.3">
      <c r="A7" s="49" t="s">
        <v>97</v>
      </c>
      <c r="C7" s="50">
        <f>+AE27</f>
        <v>22861</v>
      </c>
      <c r="K7" s="46" t="s">
        <v>1</v>
      </c>
    </row>
    <row r="9" spans="1:32" s="28" customFormat="1" ht="12" x14ac:dyDescent="0.25">
      <c r="A9" s="47" t="s">
        <v>0</v>
      </c>
      <c r="B9" s="47" t="s">
        <v>54</v>
      </c>
      <c r="C9" s="47" t="s">
        <v>55</v>
      </c>
      <c r="D9" s="47" t="s">
        <v>56</v>
      </c>
      <c r="E9" s="47" t="s">
        <v>57</v>
      </c>
      <c r="F9" s="47" t="s">
        <v>58</v>
      </c>
      <c r="G9" s="47" t="s">
        <v>59</v>
      </c>
      <c r="H9" s="47" t="s">
        <v>60</v>
      </c>
      <c r="I9" s="47" t="s">
        <v>61</v>
      </c>
      <c r="J9" s="47" t="s">
        <v>62</v>
      </c>
      <c r="K9" s="47" t="s">
        <v>63</v>
      </c>
      <c r="L9" s="47" t="s">
        <v>64</v>
      </c>
      <c r="M9" s="47" t="s">
        <v>65</v>
      </c>
      <c r="N9" s="47" t="s">
        <v>66</v>
      </c>
      <c r="O9" s="47" t="s">
        <v>67</v>
      </c>
      <c r="P9" s="47" t="s">
        <v>68</v>
      </c>
      <c r="Q9" s="47" t="s">
        <v>69</v>
      </c>
      <c r="R9" s="48" t="s">
        <v>70</v>
      </c>
      <c r="S9" s="47" t="s">
        <v>71</v>
      </c>
      <c r="T9" s="47" t="s">
        <v>72</v>
      </c>
      <c r="U9" s="47" t="s">
        <v>73</v>
      </c>
      <c r="V9" s="47" t="s">
        <v>74</v>
      </c>
      <c r="W9" s="47" t="s">
        <v>75</v>
      </c>
      <c r="X9" s="47" t="s">
        <v>76</v>
      </c>
      <c r="Y9" s="47" t="s">
        <v>77</v>
      </c>
      <c r="Z9" s="47"/>
      <c r="AA9" s="47"/>
      <c r="AC9" s="81" t="s">
        <v>116</v>
      </c>
      <c r="AD9" s="81"/>
      <c r="AE9" s="82">
        <v>116299005</v>
      </c>
      <c r="AF9" s="89"/>
    </row>
    <row r="10" spans="1:32" ht="14.25" customHeight="1" x14ac:dyDescent="0.25">
      <c r="AC10" s="81"/>
      <c r="AD10" s="81"/>
      <c r="AE10" s="82"/>
    </row>
    <row r="11" spans="1:32" ht="12" x14ac:dyDescent="0.25">
      <c r="A11" s="29">
        <v>42005</v>
      </c>
      <c r="B11" s="30">
        <v>10092.347039271854</v>
      </c>
      <c r="C11" s="30">
        <v>9725.1650723857238</v>
      </c>
      <c r="D11" s="30">
        <v>9221.8369829463099</v>
      </c>
      <c r="E11" s="30">
        <v>8878.3774465050701</v>
      </c>
      <c r="F11" s="30">
        <v>8728.8229937003252</v>
      </c>
      <c r="G11" s="30">
        <v>8802.0531050736827</v>
      </c>
      <c r="H11" s="30">
        <v>9031.0261293678432</v>
      </c>
      <c r="I11" s="30">
        <v>9219.7741629076227</v>
      </c>
      <c r="J11" s="30">
        <v>10056.247688594845</v>
      </c>
      <c r="K11" s="30">
        <v>11377.483923373307</v>
      </c>
      <c r="L11" s="30">
        <v>12614.144536565636</v>
      </c>
      <c r="M11" s="30">
        <v>13460.93216244629</v>
      </c>
      <c r="N11" s="30">
        <v>13962.197431847018</v>
      </c>
      <c r="O11" s="30">
        <v>14159.196745541543</v>
      </c>
      <c r="P11" s="30">
        <v>14100.406374438988</v>
      </c>
      <c r="Q11" s="30">
        <v>13919.909621053952</v>
      </c>
      <c r="R11" s="30">
        <v>13733.224407552858</v>
      </c>
      <c r="S11" s="30">
        <v>13893.092960551034</v>
      </c>
      <c r="T11" s="30">
        <v>14567.635113201395</v>
      </c>
      <c r="U11" s="30">
        <v>14166.416615676944</v>
      </c>
      <c r="V11" s="30">
        <v>13558.91611428388</v>
      </c>
      <c r="W11" s="30">
        <v>12882.311141594833</v>
      </c>
      <c r="X11" s="30">
        <v>11982.921604727684</v>
      </c>
      <c r="Y11" s="30">
        <v>10850.433403489003</v>
      </c>
      <c r="Z11" s="28"/>
      <c r="AA11" s="51">
        <f t="shared" ref="AA11:AA75" si="0">MAX(B11:Y11)</f>
        <v>14567.635113201395</v>
      </c>
      <c r="AC11" s="81" t="s">
        <v>113</v>
      </c>
      <c r="AD11" s="83"/>
      <c r="AE11" s="82">
        <v>119951958.99662875</v>
      </c>
      <c r="AF11" s="89"/>
    </row>
    <row r="12" spans="1:32" ht="12" x14ac:dyDescent="0.25">
      <c r="A12" s="29">
        <v>42006</v>
      </c>
      <c r="B12" s="30">
        <v>9790.1439036043357</v>
      </c>
      <c r="C12" s="30">
        <v>9110.4447008572588</v>
      </c>
      <c r="D12" s="30">
        <v>8653.5300622882824</v>
      </c>
      <c r="E12" s="30">
        <v>8434.8711381875528</v>
      </c>
      <c r="F12" s="30">
        <v>8372.9865370269708</v>
      </c>
      <c r="G12" s="30">
        <v>8626.7134017853623</v>
      </c>
      <c r="H12" s="30">
        <v>9597.2702299871835</v>
      </c>
      <c r="I12" s="30">
        <v>10385.267484765282</v>
      </c>
      <c r="J12" s="30">
        <v>11555.917856719656</v>
      </c>
      <c r="K12" s="30">
        <v>12932.850232542643</v>
      </c>
      <c r="L12" s="30">
        <v>14040.584593317091</v>
      </c>
      <c r="M12" s="30">
        <v>14799.702367553584</v>
      </c>
      <c r="N12" s="30">
        <v>15342.224037728034</v>
      </c>
      <c r="O12" s="30">
        <v>15719.720104807595</v>
      </c>
      <c r="P12" s="30">
        <v>15888.871347979855</v>
      </c>
      <c r="Q12" s="30">
        <v>15803.264316374381</v>
      </c>
      <c r="R12" s="30">
        <v>15484.558620397376</v>
      </c>
      <c r="S12" s="30">
        <v>15349.443907863435</v>
      </c>
      <c r="T12" s="30">
        <v>15919.813648560148</v>
      </c>
      <c r="U12" s="30">
        <v>15313.344557186429</v>
      </c>
      <c r="V12" s="30">
        <v>14497.499231886066</v>
      </c>
      <c r="W12" s="30">
        <v>13587.795594825488</v>
      </c>
      <c r="X12" s="30">
        <v>12568.762495714542</v>
      </c>
      <c r="Y12" s="30">
        <v>11375.42110333462</v>
      </c>
      <c r="Z12" s="28"/>
      <c r="AA12" s="51">
        <f>MAX(B12:Y12)</f>
        <v>15919.813648560148</v>
      </c>
      <c r="AC12" s="81"/>
      <c r="AD12" s="81"/>
      <c r="AE12" s="81"/>
    </row>
    <row r="13" spans="1:32" ht="12.6" thickBot="1" x14ac:dyDescent="0.3">
      <c r="A13" s="29">
        <v>42007</v>
      </c>
      <c r="B13" s="30">
        <v>10231.587391883166</v>
      </c>
      <c r="C13" s="30">
        <v>9413.6792465441195</v>
      </c>
      <c r="D13" s="30">
        <v>8906.2255170273329</v>
      </c>
      <c r="E13" s="30">
        <v>8659.7185224043405</v>
      </c>
      <c r="F13" s="30">
        <v>8639.0903220174805</v>
      </c>
      <c r="G13" s="30">
        <v>8924.7908973755075</v>
      </c>
      <c r="H13" s="30">
        <v>9763.3272431014157</v>
      </c>
      <c r="I13" s="30">
        <v>10551.324497879516</v>
      </c>
      <c r="J13" s="30">
        <v>11470.310825114182</v>
      </c>
      <c r="K13" s="30">
        <v>12250.056799737536</v>
      </c>
      <c r="L13" s="30">
        <v>12695.625928093739</v>
      </c>
      <c r="M13" s="30">
        <v>12840.023330801767</v>
      </c>
      <c r="N13" s="30">
        <v>12841.054740821111</v>
      </c>
      <c r="O13" s="30">
        <v>12722.442588596659</v>
      </c>
      <c r="P13" s="30">
        <v>12602.799026352863</v>
      </c>
      <c r="Q13" s="30">
        <v>12528.537504960163</v>
      </c>
      <c r="R13" s="30">
        <v>12490.375334244471</v>
      </c>
      <c r="S13" s="30">
        <v>13087.561735444102</v>
      </c>
      <c r="T13" s="30">
        <v>13986.951272311251</v>
      </c>
      <c r="U13" s="30">
        <v>13742.507097726946</v>
      </c>
      <c r="V13" s="30">
        <v>13241.241828326218</v>
      </c>
      <c r="W13" s="30">
        <v>12634.772736952498</v>
      </c>
      <c r="X13" s="30">
        <v>11812.738951536079</v>
      </c>
      <c r="Y13" s="30">
        <v>10862.81032372112</v>
      </c>
      <c r="Z13" s="28"/>
      <c r="AA13" s="51">
        <f t="shared" si="0"/>
        <v>13986.951272311251</v>
      </c>
      <c r="AC13" s="81" t="s">
        <v>108</v>
      </c>
      <c r="AD13" s="81"/>
      <c r="AE13" s="84">
        <f>+AE11/AE9</f>
        <v>1.0314100193430611</v>
      </c>
      <c r="AF13" s="53"/>
    </row>
    <row r="14" spans="1:32" ht="12.6" thickTop="1" x14ac:dyDescent="0.25">
      <c r="A14" s="29">
        <v>42008</v>
      </c>
      <c r="B14" s="30">
        <v>10013.959877801781</v>
      </c>
      <c r="C14" s="30">
        <v>9445.6529571437532</v>
      </c>
      <c r="D14" s="30">
        <v>9105.2876507605433</v>
      </c>
      <c r="E14" s="30">
        <v>8957.7960179944857</v>
      </c>
      <c r="F14" s="30">
        <v>8976.3613983426603</v>
      </c>
      <c r="G14" s="30">
        <v>9199.1459625207626</v>
      </c>
      <c r="H14" s="30">
        <v>9674.6259814379137</v>
      </c>
      <c r="I14" s="30">
        <v>10301.723273198495</v>
      </c>
      <c r="J14" s="30">
        <v>11268.154461322942</v>
      </c>
      <c r="K14" s="30">
        <v>12122.161957338996</v>
      </c>
      <c r="L14" s="30">
        <v>12621.364406701039</v>
      </c>
      <c r="M14" s="30">
        <v>12730.693868751403</v>
      </c>
      <c r="N14" s="30">
        <v>12627.552866817097</v>
      </c>
      <c r="O14" s="30">
        <v>12462.527263722208</v>
      </c>
      <c r="P14" s="30">
        <v>12251.088209756879</v>
      </c>
      <c r="Q14" s="30">
        <v>12054.088896062354</v>
      </c>
      <c r="R14" s="30">
        <v>12095.345296836078</v>
      </c>
      <c r="S14" s="30">
        <v>12704.908618267826</v>
      </c>
      <c r="T14" s="30">
        <v>13238.14759826819</v>
      </c>
      <c r="U14" s="30">
        <v>12878.185501517461</v>
      </c>
      <c r="V14" s="30">
        <v>12419.208042909799</v>
      </c>
      <c r="W14" s="30">
        <v>11856.058172348487</v>
      </c>
      <c r="X14" s="30">
        <v>11149.54230909849</v>
      </c>
      <c r="Y14" s="30">
        <v>10315.131603449954</v>
      </c>
      <c r="Z14" s="28"/>
      <c r="AA14" s="51">
        <f t="shared" si="0"/>
        <v>13238.14759826819</v>
      </c>
      <c r="AC14" s="81"/>
      <c r="AD14" s="81"/>
      <c r="AE14" s="81"/>
    </row>
    <row r="15" spans="1:32" ht="12" x14ac:dyDescent="0.25">
      <c r="A15" s="29">
        <v>42009</v>
      </c>
      <c r="B15" s="31">
        <v>9462.1555174532423</v>
      </c>
      <c r="C15" s="31">
        <v>8850.5293759828073</v>
      </c>
      <c r="D15" s="31">
        <v>8464.7820287485029</v>
      </c>
      <c r="E15" s="31">
        <v>8243.0288745897451</v>
      </c>
      <c r="F15" s="31">
        <v>8197.6468337386505</v>
      </c>
      <c r="G15" s="31">
        <v>8389.4890973364581</v>
      </c>
      <c r="H15" s="31">
        <v>8843.3095058474064</v>
      </c>
      <c r="I15" s="31">
        <v>9367.2657956736803</v>
      </c>
      <c r="J15" s="31">
        <v>10386.298894784624</v>
      </c>
      <c r="K15" s="31">
        <v>11378.51533339265</v>
      </c>
      <c r="L15" s="31">
        <v>12454.275983567462</v>
      </c>
      <c r="M15" s="31">
        <v>13118.504036024395</v>
      </c>
      <c r="N15" s="31">
        <v>13462.994982484977</v>
      </c>
      <c r="O15" s="31">
        <v>13571.293034515998</v>
      </c>
      <c r="P15" s="31">
        <v>13562.01034434191</v>
      </c>
      <c r="Q15" s="31">
        <v>13435.146911962715</v>
      </c>
      <c r="R15" s="31">
        <v>13259.807208674394</v>
      </c>
      <c r="S15" s="31">
        <v>13407.298841440452</v>
      </c>
      <c r="T15" s="31">
        <v>14228.301216837528</v>
      </c>
      <c r="U15" s="31">
        <v>13810.580159003588</v>
      </c>
      <c r="V15" s="31">
        <v>13225.770678036073</v>
      </c>
      <c r="W15" s="31">
        <v>12340.820881439726</v>
      </c>
      <c r="X15" s="31">
        <v>11305.285222019293</v>
      </c>
      <c r="Y15" s="31">
        <v>10193.425221167472</v>
      </c>
      <c r="Z15" s="28"/>
      <c r="AA15" s="51">
        <f t="shared" si="0"/>
        <v>14228.301216837528</v>
      </c>
      <c r="AC15" s="81" t="s">
        <v>109</v>
      </c>
      <c r="AD15" s="81"/>
      <c r="AE15" s="81"/>
    </row>
    <row r="16" spans="1:32" ht="12" x14ac:dyDescent="0.25">
      <c r="A16" s="29">
        <v>42010</v>
      </c>
      <c r="B16" s="32">
        <v>9077.4395802382805</v>
      </c>
      <c r="C16" s="32">
        <v>8462.7192087098156</v>
      </c>
      <c r="D16" s="32">
        <v>8096.5686518430293</v>
      </c>
      <c r="E16" s="32">
        <v>7965.5795793864609</v>
      </c>
      <c r="F16" s="32">
        <v>8069.7519913401102</v>
      </c>
      <c r="G16" s="32">
        <v>8673.1268526558015</v>
      </c>
      <c r="H16" s="32">
        <v>9921.1329760609042</v>
      </c>
      <c r="I16" s="32">
        <v>10709.130230839004</v>
      </c>
      <c r="J16" s="32">
        <v>11423.897374243745</v>
      </c>
      <c r="K16" s="32">
        <v>12384.140102252135</v>
      </c>
      <c r="L16" s="32">
        <v>13373.262310802131</v>
      </c>
      <c r="M16" s="32">
        <v>14000.359602562712</v>
      </c>
      <c r="N16" s="32">
        <v>14493.373591808695</v>
      </c>
      <c r="O16" s="32">
        <v>14756.383146741175</v>
      </c>
      <c r="P16" s="32">
        <v>14674.901755213074</v>
      </c>
      <c r="Q16" s="32">
        <v>14362.384519352127</v>
      </c>
      <c r="R16" s="32">
        <v>14066.369843800667</v>
      </c>
      <c r="S16" s="32">
        <v>14509.876152118184</v>
      </c>
      <c r="T16" s="32">
        <v>15252.491366045188</v>
      </c>
      <c r="U16" s="32">
        <v>14825.487618037159</v>
      </c>
      <c r="V16" s="32">
        <v>13873.496170183515</v>
      </c>
      <c r="W16" s="32">
        <v>12701.814388209797</v>
      </c>
      <c r="X16" s="32">
        <v>11716.817819737174</v>
      </c>
      <c r="Y16" s="32">
        <v>10628.680249330244</v>
      </c>
      <c r="Z16" s="28"/>
      <c r="AA16" s="51">
        <f t="shared" si="0"/>
        <v>15252.491366045188</v>
      </c>
      <c r="AC16" s="81"/>
      <c r="AD16" s="81"/>
      <c r="AE16" s="81"/>
    </row>
    <row r="17" spans="1:32" ht="12.6" thickBot="1" x14ac:dyDescent="0.3">
      <c r="A17" s="29">
        <v>42011</v>
      </c>
      <c r="B17" s="32">
        <v>9796.3323637203939</v>
      </c>
      <c r="C17" s="32">
        <v>9335.2920850740466</v>
      </c>
      <c r="D17" s="32">
        <v>9217.7113428689372</v>
      </c>
      <c r="E17" s="32">
        <v>9311.5696546291547</v>
      </c>
      <c r="F17" s="32">
        <v>9750.9503228692993</v>
      </c>
      <c r="G17" s="32">
        <v>10744.198171496668</v>
      </c>
      <c r="H17" s="32">
        <v>12599.704796294835</v>
      </c>
      <c r="I17" s="32">
        <v>13915.783980976581</v>
      </c>
      <c r="J17" s="32">
        <v>14497.499231886066</v>
      </c>
      <c r="K17" s="32">
        <v>14841.990178346648</v>
      </c>
      <c r="L17" s="32">
        <v>14705.844055793365</v>
      </c>
      <c r="M17" s="32">
        <v>14323.19093861709</v>
      </c>
      <c r="N17" s="32">
        <v>13956.00897173096</v>
      </c>
      <c r="O17" s="32">
        <v>13591.921234902858</v>
      </c>
      <c r="P17" s="32">
        <v>13305.189249525489</v>
      </c>
      <c r="Q17" s="32">
        <v>13286.623869177312</v>
      </c>
      <c r="R17" s="32">
        <v>13678.559676527677</v>
      </c>
      <c r="S17" s="32">
        <v>14931.722850029495</v>
      </c>
      <c r="T17" s="32">
        <v>16349.911626626204</v>
      </c>
      <c r="U17" s="32">
        <v>16446.864168444452</v>
      </c>
      <c r="V17" s="32">
        <v>16089.996301751753</v>
      </c>
      <c r="W17" s="32">
        <v>15168.947154478399</v>
      </c>
      <c r="X17" s="32">
        <v>14017.893572891544</v>
      </c>
      <c r="Y17" s="32">
        <v>12880.248321556146</v>
      </c>
      <c r="Z17" s="28"/>
      <c r="AA17" s="51">
        <f t="shared" si="0"/>
        <v>16446.864168444452</v>
      </c>
      <c r="AC17" s="81" t="s">
        <v>110</v>
      </c>
      <c r="AD17" s="81"/>
      <c r="AE17" s="85">
        <f>SUM(B11:Y375)</f>
        <v>119951958.99662878</v>
      </c>
      <c r="AF17" s="53"/>
    </row>
    <row r="18" spans="1:32" ht="12.6" thickTop="1" x14ac:dyDescent="0.25">
      <c r="A18" s="29">
        <v>42012</v>
      </c>
      <c r="B18" s="32">
        <v>12005.612625153231</v>
      </c>
      <c r="C18" s="32">
        <v>11547.666576564912</v>
      </c>
      <c r="D18" s="32">
        <v>11383.672383489366</v>
      </c>
      <c r="E18" s="32">
        <v>11310.442272116008</v>
      </c>
      <c r="F18" s="32">
        <v>11485.781975404328</v>
      </c>
      <c r="G18" s="32">
        <v>12271.716410143741</v>
      </c>
      <c r="H18" s="32">
        <v>13742.507097726946</v>
      </c>
      <c r="I18" s="32">
        <v>14453.148601054316</v>
      </c>
      <c r="J18" s="32">
        <v>14381.981309719644</v>
      </c>
      <c r="K18" s="32">
        <v>14381.981309719644</v>
      </c>
      <c r="L18" s="32">
        <v>14293.28004805614</v>
      </c>
      <c r="M18" s="32">
        <v>13932.286541286068</v>
      </c>
      <c r="N18" s="32">
        <v>13438.241142020743</v>
      </c>
      <c r="O18" s="32">
        <v>12969.980993238993</v>
      </c>
      <c r="P18" s="32">
        <v>12566.699675675856</v>
      </c>
      <c r="Q18" s="32">
        <v>12407.862532697025</v>
      </c>
      <c r="R18" s="32">
        <v>12524.411864882792</v>
      </c>
      <c r="S18" s="32">
        <v>13218.55080790067</v>
      </c>
      <c r="T18" s="32">
        <v>14027.17626306563</v>
      </c>
      <c r="U18" s="32">
        <v>13771.386578268552</v>
      </c>
      <c r="V18" s="32">
        <v>13176.262997107606</v>
      </c>
      <c r="W18" s="32">
        <v>12211.894629021843</v>
      </c>
      <c r="X18" s="32">
        <v>11092.814758034621</v>
      </c>
      <c r="Y18" s="32">
        <v>9911.8502858868178</v>
      </c>
      <c r="Z18" s="28"/>
      <c r="AA18" s="51">
        <f t="shared" si="0"/>
        <v>14453.148601054316</v>
      </c>
    </row>
    <row r="19" spans="1:32" ht="12" x14ac:dyDescent="0.25">
      <c r="A19" s="29">
        <v>42013</v>
      </c>
      <c r="B19" s="32">
        <v>8951.6075578784275</v>
      </c>
      <c r="C19" s="32">
        <v>8455.4993385744147</v>
      </c>
      <c r="D19" s="32">
        <v>8221.3692641835405</v>
      </c>
      <c r="E19" s="32">
        <v>8135.7622325780658</v>
      </c>
      <c r="F19" s="32">
        <v>8304.9134757503271</v>
      </c>
      <c r="G19" s="32">
        <v>9006.2722889036086</v>
      </c>
      <c r="H19" s="32">
        <v>10434.775165693749</v>
      </c>
      <c r="I19" s="32">
        <v>11371.295463257249</v>
      </c>
      <c r="J19" s="32">
        <v>11665.247318770022</v>
      </c>
      <c r="K19" s="32">
        <v>12193.329248673668</v>
      </c>
      <c r="L19" s="32">
        <v>12555.354165463083</v>
      </c>
      <c r="M19" s="32">
        <v>12751.322069138265</v>
      </c>
      <c r="N19" s="32">
        <v>12768.856039467097</v>
      </c>
      <c r="O19" s="32">
        <v>12674.997727706877</v>
      </c>
      <c r="P19" s="32">
        <v>12555.354165463083</v>
      </c>
      <c r="Q19" s="32">
        <v>12513.066354670018</v>
      </c>
      <c r="R19" s="32">
        <v>12588.359286082061</v>
      </c>
      <c r="S19" s="32">
        <v>13183.482867243007</v>
      </c>
      <c r="T19" s="32">
        <v>14078.746764032783</v>
      </c>
      <c r="U19" s="32">
        <v>13909.595520860521</v>
      </c>
      <c r="V19" s="32">
        <v>13362.9482106087</v>
      </c>
      <c r="W19" s="32">
        <v>12494.500974321842</v>
      </c>
      <c r="X19" s="32">
        <v>11453.808264804693</v>
      </c>
      <c r="Y19" s="32">
        <v>10254.278412308713</v>
      </c>
      <c r="Z19" s="28"/>
      <c r="AA19" s="51">
        <f t="shared" si="0"/>
        <v>14078.746764032783</v>
      </c>
    </row>
    <row r="20" spans="1:32" ht="12" x14ac:dyDescent="0.25">
      <c r="A20" s="29">
        <v>42014</v>
      </c>
      <c r="B20" s="32">
        <v>9191.9260923853599</v>
      </c>
      <c r="C20" s="32">
        <v>8520.4781697930284</v>
      </c>
      <c r="D20" s="32">
        <v>8134.730822558723</v>
      </c>
      <c r="E20" s="32">
        <v>7989.3020098313509</v>
      </c>
      <c r="F20" s="32">
        <v>8075.9404514561684</v>
      </c>
      <c r="G20" s="32">
        <v>8677.2524927331724</v>
      </c>
      <c r="H20" s="32">
        <v>10032.525258149955</v>
      </c>
      <c r="I20" s="32">
        <v>10938.103255133163</v>
      </c>
      <c r="J20" s="32">
        <v>11622.959507976955</v>
      </c>
      <c r="K20" s="32">
        <v>12451.181753509434</v>
      </c>
      <c r="L20" s="32">
        <v>13107.158525811621</v>
      </c>
      <c r="M20" s="32">
        <v>13524.879583645559</v>
      </c>
      <c r="N20" s="32">
        <v>13756.946837997748</v>
      </c>
      <c r="O20" s="32">
        <v>13931.255131266726</v>
      </c>
      <c r="P20" s="32">
        <v>13937.443591382784</v>
      </c>
      <c r="Q20" s="32">
        <v>13899.281420667092</v>
      </c>
      <c r="R20" s="32">
        <v>13845.648099661252</v>
      </c>
      <c r="S20" s="32">
        <v>13928.160901208697</v>
      </c>
      <c r="T20" s="32">
        <v>14661.493424961613</v>
      </c>
      <c r="U20" s="32">
        <v>14252.023647282418</v>
      </c>
      <c r="V20" s="32">
        <v>13601.203925076947</v>
      </c>
      <c r="W20" s="32">
        <v>12788.452829834614</v>
      </c>
      <c r="X20" s="32">
        <v>11943.728023992648</v>
      </c>
      <c r="Y20" s="32">
        <v>10977.296835868199</v>
      </c>
      <c r="Z20" s="28"/>
      <c r="AA20" s="51">
        <f t="shared" si="0"/>
        <v>14661.493424961613</v>
      </c>
    </row>
    <row r="21" spans="1:32" ht="12" x14ac:dyDescent="0.25">
      <c r="A21" s="29">
        <v>42015</v>
      </c>
      <c r="B21" s="32">
        <v>9847.9028646875468</v>
      </c>
      <c r="C21" s="32">
        <v>9140.355591418207</v>
      </c>
      <c r="D21" s="32">
        <v>8661.7813424430278</v>
      </c>
      <c r="E21" s="32">
        <v>8429.7140880908391</v>
      </c>
      <c r="F21" s="32">
        <v>8381.2378171817145</v>
      </c>
      <c r="G21" s="32">
        <v>8608.1480214371877</v>
      </c>
      <c r="H21" s="32">
        <v>9116.633160973317</v>
      </c>
      <c r="I21" s="32">
        <v>9760.2330130433875</v>
      </c>
      <c r="J21" s="32">
        <v>11200.0814000463</v>
      </c>
      <c r="K21" s="32">
        <v>12731.725278770746</v>
      </c>
      <c r="L21" s="32">
        <v>13794.077598694099</v>
      </c>
      <c r="M21" s="32">
        <v>14454.180011073659</v>
      </c>
      <c r="N21" s="32">
        <v>14944.099770261611</v>
      </c>
      <c r="O21" s="32">
        <v>15241.145855832414</v>
      </c>
      <c r="P21" s="32">
        <v>15361.820828095551</v>
      </c>
      <c r="Q21" s="32">
        <v>15295.810586857597</v>
      </c>
      <c r="R21" s="32">
        <v>14966.790790687159</v>
      </c>
      <c r="S21" s="32">
        <v>14698.624185657964</v>
      </c>
      <c r="T21" s="32">
        <v>15136.973443878765</v>
      </c>
      <c r="U21" s="32">
        <v>14570.729343259423</v>
      </c>
      <c r="V21" s="32">
        <v>13834.302589448478</v>
      </c>
      <c r="W21" s="32">
        <v>12962.761123103592</v>
      </c>
      <c r="X21" s="32">
        <v>12059.24594615907</v>
      </c>
      <c r="Y21" s="32">
        <v>11046.401307164184</v>
      </c>
      <c r="Z21" s="28"/>
      <c r="AA21" s="51">
        <f t="shared" si="0"/>
        <v>15361.820828095551</v>
      </c>
    </row>
    <row r="22" spans="1:32" ht="12" x14ac:dyDescent="0.25">
      <c r="A22" s="29">
        <v>42016</v>
      </c>
      <c r="B22" s="32">
        <v>9956.2009167185679</v>
      </c>
      <c r="C22" s="32">
        <v>9183.6748122306162</v>
      </c>
      <c r="D22" s="32">
        <v>8700.9749231780625</v>
      </c>
      <c r="E22" s="32">
        <v>8420.4313979167509</v>
      </c>
      <c r="F22" s="32">
        <v>8280.1596352860943</v>
      </c>
      <c r="G22" s="32">
        <v>8365.7666668915681</v>
      </c>
      <c r="H22" s="32">
        <v>8705.1005632554352</v>
      </c>
      <c r="I22" s="32">
        <v>9154.7953316890107</v>
      </c>
      <c r="J22" s="32">
        <v>10253.24700228937</v>
      </c>
      <c r="K22" s="32">
        <v>11381.609563450678</v>
      </c>
      <c r="L22" s="32">
        <v>12181.983738460895</v>
      </c>
      <c r="M22" s="32">
        <v>12639.929787049214</v>
      </c>
      <c r="N22" s="32">
        <v>13043.21110461235</v>
      </c>
      <c r="O22" s="32">
        <v>13297.969379390086</v>
      </c>
      <c r="P22" s="32">
        <v>13369.136670724758</v>
      </c>
      <c r="Q22" s="32">
        <v>13285.59245915797</v>
      </c>
      <c r="R22" s="32">
        <v>13090.655965502132</v>
      </c>
      <c r="S22" s="32">
        <v>12954.509842948848</v>
      </c>
      <c r="T22" s="32">
        <v>13713.627617185341</v>
      </c>
      <c r="U22" s="32">
        <v>13447.523832194831</v>
      </c>
      <c r="V22" s="32">
        <v>12837.960510763081</v>
      </c>
      <c r="W22" s="32">
        <v>11983.953014747027</v>
      </c>
      <c r="X22" s="32">
        <v>11013.396186545206</v>
      </c>
      <c r="Y22" s="32">
        <v>9885.0336253838977</v>
      </c>
      <c r="Z22" s="28"/>
      <c r="AA22" s="51">
        <f t="shared" si="0"/>
        <v>13713.627617185341</v>
      </c>
    </row>
    <row r="23" spans="1:32" ht="12" x14ac:dyDescent="0.25">
      <c r="A23" s="29">
        <v>42017</v>
      </c>
      <c r="B23" s="32">
        <v>8951.6075578784275</v>
      </c>
      <c r="C23" s="32">
        <v>8433.8397281682101</v>
      </c>
      <c r="D23" s="32">
        <v>8192.489783641935</v>
      </c>
      <c r="E23" s="32">
        <v>8167.7359431777004</v>
      </c>
      <c r="F23" s="32">
        <v>8391.5519173751454</v>
      </c>
      <c r="G23" s="32">
        <v>9235.2453131977691</v>
      </c>
      <c r="H23" s="32">
        <v>10821.553922947396</v>
      </c>
      <c r="I23" s="32">
        <v>11770.451140743013</v>
      </c>
      <c r="J23" s="32">
        <v>12145.884387783888</v>
      </c>
      <c r="K23" s="32">
        <v>12647.149657184615</v>
      </c>
      <c r="L23" s="32">
        <v>13089.624555482787</v>
      </c>
      <c r="M23" s="32">
        <v>13419.675761672568</v>
      </c>
      <c r="N23" s="32">
        <v>13720.847487320741</v>
      </c>
      <c r="O23" s="32">
        <v>13952.91474167293</v>
      </c>
      <c r="P23" s="32">
        <v>14101.43778445833</v>
      </c>
      <c r="Q23" s="32">
        <v>14207.673016450666</v>
      </c>
      <c r="R23" s="32">
        <v>14145.788415290082</v>
      </c>
      <c r="S23" s="32">
        <v>14270.589027630593</v>
      </c>
      <c r="T23" s="32">
        <v>15155.53882422694</v>
      </c>
      <c r="U23" s="32">
        <v>14959.570920551758</v>
      </c>
      <c r="V23" s="32">
        <v>14183.950586005776</v>
      </c>
      <c r="W23" s="32">
        <v>13108.189935830964</v>
      </c>
      <c r="X23" s="32">
        <v>11930.319693741189</v>
      </c>
      <c r="Y23" s="32">
        <v>10599.800768788638</v>
      </c>
      <c r="Z23" s="28"/>
      <c r="AA23" s="51">
        <f t="shared" si="0"/>
        <v>15155.53882422694</v>
      </c>
      <c r="AC23" s="81" t="s">
        <v>117</v>
      </c>
      <c r="AE23" s="82">
        <v>22720</v>
      </c>
      <c r="AF23" s="89"/>
    </row>
    <row r="24" spans="1:32" ht="12" x14ac:dyDescent="0.25">
      <c r="A24" s="29">
        <v>42018</v>
      </c>
      <c r="B24" s="32">
        <v>9446.6843671630959</v>
      </c>
      <c r="C24" s="32">
        <v>8744.2941439904716</v>
      </c>
      <c r="D24" s="32">
        <v>8369.8923069689408</v>
      </c>
      <c r="E24" s="32">
        <v>8178.0500433711313</v>
      </c>
      <c r="F24" s="32">
        <v>8254.3743848025188</v>
      </c>
      <c r="G24" s="32">
        <v>8914.4767971820766</v>
      </c>
      <c r="H24" s="32">
        <v>10344.01108399156</v>
      </c>
      <c r="I24" s="32">
        <v>11194.924349949584</v>
      </c>
      <c r="J24" s="32">
        <v>11876.686372735348</v>
      </c>
      <c r="K24" s="32">
        <v>12807.01821018279</v>
      </c>
      <c r="L24" s="32">
        <v>13580.575724690085</v>
      </c>
      <c r="M24" s="32">
        <v>14030.27049312366</v>
      </c>
      <c r="N24" s="32">
        <v>14260.274927437162</v>
      </c>
      <c r="O24" s="32">
        <v>14271.620437649935</v>
      </c>
      <c r="P24" s="32">
        <v>14173.636485812345</v>
      </c>
      <c r="Q24" s="32">
        <v>13909.595520860521</v>
      </c>
      <c r="R24" s="32">
        <v>13837.396819506508</v>
      </c>
      <c r="S24" s="32">
        <v>14159.196745541543</v>
      </c>
      <c r="T24" s="32">
        <v>15009.078601480225</v>
      </c>
      <c r="U24" s="32">
        <v>14786.294037302123</v>
      </c>
      <c r="V24" s="32">
        <v>14094.21791432293</v>
      </c>
      <c r="W24" s="32">
        <v>13102.001475714906</v>
      </c>
      <c r="X24" s="32">
        <v>11868.435092580605</v>
      </c>
      <c r="Y24" s="32">
        <v>10536.884757608712</v>
      </c>
      <c r="Z24" s="28"/>
      <c r="AA24" s="51">
        <f t="shared" si="0"/>
        <v>15009.078601480225</v>
      </c>
    </row>
    <row r="25" spans="1:32" ht="12" x14ac:dyDescent="0.25">
      <c r="A25" s="29">
        <v>42019</v>
      </c>
      <c r="B25" s="32">
        <v>9394.0824561766003</v>
      </c>
      <c r="C25" s="32">
        <v>8755.6396542032453</v>
      </c>
      <c r="D25" s="32">
        <v>8396.7089674718609</v>
      </c>
      <c r="E25" s="32">
        <v>8275.0025851893788</v>
      </c>
      <c r="F25" s="32">
        <v>8358.5467967561672</v>
      </c>
      <c r="G25" s="32">
        <v>9090.8479104897397</v>
      </c>
      <c r="H25" s="32">
        <v>10614.240509059442</v>
      </c>
      <c r="I25" s="32">
        <v>11500.22171567513</v>
      </c>
      <c r="J25" s="32">
        <v>11813.770361555422</v>
      </c>
      <c r="K25" s="32">
        <v>12229.428599350675</v>
      </c>
      <c r="L25" s="32">
        <v>12444.993293393376</v>
      </c>
      <c r="M25" s="32">
        <v>12460.464443683521</v>
      </c>
      <c r="N25" s="32">
        <v>12289.250380472573</v>
      </c>
      <c r="O25" s="32">
        <v>12120.099137300311</v>
      </c>
      <c r="P25" s="32">
        <v>11931.351103760531</v>
      </c>
      <c r="Q25" s="32">
        <v>11841.618432077685</v>
      </c>
      <c r="R25" s="32">
        <v>11935.476743837902</v>
      </c>
      <c r="S25" s="32">
        <v>12597.641976256149</v>
      </c>
      <c r="T25" s="32">
        <v>13462.994982484977</v>
      </c>
      <c r="U25" s="32">
        <v>13268.058488829138</v>
      </c>
      <c r="V25" s="32">
        <v>12745.133609022207</v>
      </c>
      <c r="W25" s="32">
        <v>11928.256873702501</v>
      </c>
      <c r="X25" s="32">
        <v>10885.501344146667</v>
      </c>
      <c r="Y25" s="32">
        <v>9735.4791725791529</v>
      </c>
      <c r="Z25" s="28"/>
      <c r="AA25" s="51">
        <f t="shared" si="0"/>
        <v>13462.994982484977</v>
      </c>
      <c r="AC25" s="81" t="s">
        <v>111</v>
      </c>
      <c r="AE25" s="82">
        <f>MAX(B101:Y314)</f>
        <v>23433.635639474349</v>
      </c>
      <c r="AF25" s="53"/>
    </row>
    <row r="26" spans="1:32" ht="12" x14ac:dyDescent="0.25">
      <c r="A26" s="29">
        <v>42020</v>
      </c>
      <c r="B26" s="32">
        <v>8880.4402665437556</v>
      </c>
      <c r="C26" s="32">
        <v>8424.5570379941237</v>
      </c>
      <c r="D26" s="32">
        <v>8289.4423254601825</v>
      </c>
      <c r="E26" s="32">
        <v>8339.9814164079926</v>
      </c>
      <c r="F26" s="32">
        <v>8635.9960919594505</v>
      </c>
      <c r="G26" s="32">
        <v>9628.2125305674745</v>
      </c>
      <c r="H26" s="32">
        <v>11475.467875210898</v>
      </c>
      <c r="I26" s="32">
        <v>12669.840677610162</v>
      </c>
      <c r="J26" s="32">
        <v>12873.028451420745</v>
      </c>
      <c r="K26" s="32">
        <v>12946.258562794103</v>
      </c>
      <c r="L26" s="32">
        <v>12944.195742755417</v>
      </c>
      <c r="M26" s="32">
        <v>12750.29065911892</v>
      </c>
      <c r="N26" s="32">
        <v>12453.24457354812</v>
      </c>
      <c r="O26" s="32">
        <v>12138.664517648485</v>
      </c>
      <c r="P26" s="32">
        <v>11864.309452503232</v>
      </c>
      <c r="Q26" s="32">
        <v>11729.194739969291</v>
      </c>
      <c r="R26" s="32">
        <v>11867.40368256126</v>
      </c>
      <c r="S26" s="32">
        <v>12704.908618267826</v>
      </c>
      <c r="T26" s="32">
        <v>14485.12231165395</v>
      </c>
      <c r="U26" s="32">
        <v>14827.550438075847</v>
      </c>
      <c r="V26" s="32">
        <v>14749.163276605774</v>
      </c>
      <c r="W26" s="32">
        <v>14271.620437649935</v>
      </c>
      <c r="X26" s="32">
        <v>13501.157153200669</v>
      </c>
      <c r="Y26" s="32">
        <v>12643.024017107244</v>
      </c>
      <c r="Z26" s="28"/>
      <c r="AA26" s="51">
        <f t="shared" si="0"/>
        <v>14827.550438075847</v>
      </c>
    </row>
    <row r="27" spans="1:32" ht="12" x14ac:dyDescent="0.25">
      <c r="A27" s="29">
        <v>42021</v>
      </c>
      <c r="B27" s="32">
        <v>12036.554925733522</v>
      </c>
      <c r="C27" s="32">
        <v>11797.267801245933</v>
      </c>
      <c r="D27" s="32">
        <v>11832.335741903596</v>
      </c>
      <c r="E27" s="32">
        <v>12036.554925733522</v>
      </c>
      <c r="F27" s="32">
        <v>12491.406744263813</v>
      </c>
      <c r="G27" s="32">
        <v>13644.523145889356</v>
      </c>
      <c r="H27" s="32">
        <v>15683.620754130587</v>
      </c>
      <c r="I27" s="32">
        <v>16916.155727245547</v>
      </c>
      <c r="J27" s="32">
        <v>16740.816023957224</v>
      </c>
      <c r="K27" s="32">
        <v>15867.211737573652</v>
      </c>
      <c r="L27" s="32">
        <v>14904.906189526575</v>
      </c>
      <c r="M27" s="32">
        <v>13917.846801015266</v>
      </c>
      <c r="N27" s="32">
        <v>13097.875835637533</v>
      </c>
      <c r="O27" s="32">
        <v>12434.679193199945</v>
      </c>
      <c r="P27" s="32">
        <v>11970.544684495568</v>
      </c>
      <c r="Q27" s="32">
        <v>11714.754999698487</v>
      </c>
      <c r="R27" s="32">
        <v>11761.168450568926</v>
      </c>
      <c r="S27" s="32">
        <v>12485.218284147755</v>
      </c>
      <c r="T27" s="32">
        <v>13649.680195986071</v>
      </c>
      <c r="U27" s="32">
        <v>13565.10457439994</v>
      </c>
      <c r="V27" s="32">
        <v>13290.749509254685</v>
      </c>
      <c r="W27" s="32">
        <v>12748.227839080235</v>
      </c>
      <c r="X27" s="32">
        <v>12122.161957338996</v>
      </c>
      <c r="Y27" s="32">
        <v>11364.075593121846</v>
      </c>
      <c r="Z27" s="28"/>
      <c r="AA27" s="51">
        <f t="shared" si="0"/>
        <v>16916.155727245547</v>
      </c>
      <c r="AC27" s="81" t="s">
        <v>114</v>
      </c>
      <c r="AE27" s="82">
        <v>22861</v>
      </c>
      <c r="AF27" s="89"/>
    </row>
    <row r="28" spans="1:32" ht="12" x14ac:dyDescent="0.25">
      <c r="A28" s="29">
        <v>42022</v>
      </c>
      <c r="B28" s="32">
        <v>10635.900119465647</v>
      </c>
      <c r="C28" s="32">
        <v>10312.037373391924</v>
      </c>
      <c r="D28" s="32">
        <v>10216.116241593019</v>
      </c>
      <c r="E28" s="32">
        <v>10257.372642366743</v>
      </c>
      <c r="F28" s="32">
        <v>10482.220026583529</v>
      </c>
      <c r="G28" s="32">
        <v>10995.862216216374</v>
      </c>
      <c r="H28" s="32">
        <v>11864.309452503232</v>
      </c>
      <c r="I28" s="32">
        <v>12973.075223297023</v>
      </c>
      <c r="J28" s="32">
        <v>13718.784667282056</v>
      </c>
      <c r="K28" s="32">
        <v>13801.2974688295</v>
      </c>
      <c r="L28" s="32">
        <v>13542.413553974393</v>
      </c>
      <c r="M28" s="32">
        <v>13011.237394012716</v>
      </c>
      <c r="N28" s="32">
        <v>12452.213163528777</v>
      </c>
      <c r="O28" s="32">
        <v>11949.916484108706</v>
      </c>
      <c r="P28" s="32">
        <v>11504.347355752503</v>
      </c>
      <c r="Q28" s="32">
        <v>11261.966001206883</v>
      </c>
      <c r="R28" s="32">
        <v>11265.060231264913</v>
      </c>
      <c r="S28" s="32">
        <v>11905.565853276954</v>
      </c>
      <c r="T28" s="32">
        <v>13316.534759738262</v>
      </c>
      <c r="U28" s="32">
        <v>13564.073164380596</v>
      </c>
      <c r="V28" s="32">
        <v>13563.041754361253</v>
      </c>
      <c r="W28" s="32">
        <v>13451.649472272204</v>
      </c>
      <c r="X28" s="32">
        <v>13156.666206740087</v>
      </c>
      <c r="Y28" s="32">
        <v>12734.819508828776</v>
      </c>
      <c r="Z28" s="28"/>
      <c r="AA28" s="51">
        <f t="shared" si="0"/>
        <v>13801.2974688295</v>
      </c>
    </row>
    <row r="29" spans="1:32" ht="12" x14ac:dyDescent="0.25">
      <c r="A29" s="29">
        <v>42023</v>
      </c>
      <c r="B29" s="30">
        <v>12432.616373161258</v>
      </c>
      <c r="C29" s="30">
        <v>12329.475371226952</v>
      </c>
      <c r="D29" s="30">
        <v>12408.893942716368</v>
      </c>
      <c r="E29" s="30">
        <v>12645.086837145929</v>
      </c>
      <c r="F29" s="30">
        <v>13024.645724264175</v>
      </c>
      <c r="G29" s="30">
        <v>13638.334685773298</v>
      </c>
      <c r="H29" s="30">
        <v>14589.2947236076</v>
      </c>
      <c r="I29" s="30">
        <v>15736.222665117082</v>
      </c>
      <c r="J29" s="30">
        <v>16391.168027399926</v>
      </c>
      <c r="K29" s="30">
        <v>15880.620067825112</v>
      </c>
      <c r="L29" s="30">
        <v>14765.665836915263</v>
      </c>
      <c r="M29" s="30">
        <v>13678.559676527677</v>
      </c>
      <c r="N29" s="30">
        <v>12810.112440240819</v>
      </c>
      <c r="O29" s="30">
        <v>12170.638228248121</v>
      </c>
      <c r="P29" s="30">
        <v>11655.964628595933</v>
      </c>
      <c r="Q29" s="30">
        <v>11241.337800820023</v>
      </c>
      <c r="R29" s="30">
        <v>11117.568598498856</v>
      </c>
      <c r="S29" s="30">
        <v>11475.467875210898</v>
      </c>
      <c r="T29" s="30">
        <v>12715.222718461257</v>
      </c>
      <c r="U29" s="30">
        <v>12636.835556991184</v>
      </c>
      <c r="V29" s="30">
        <v>12336.695241362353</v>
      </c>
      <c r="W29" s="30">
        <v>11728.163329949948</v>
      </c>
      <c r="X29" s="30">
        <v>11108.285908324768</v>
      </c>
      <c r="Y29" s="30">
        <v>10235.713031960539</v>
      </c>
      <c r="Z29" s="28"/>
      <c r="AA29" s="51">
        <f t="shared" si="0"/>
        <v>16391.168027399926</v>
      </c>
    </row>
    <row r="30" spans="1:32" ht="12" x14ac:dyDescent="0.25">
      <c r="A30" s="29">
        <v>42024</v>
      </c>
      <c r="B30" s="30">
        <v>9597.2702299871835</v>
      </c>
      <c r="C30" s="30">
        <v>9295.0670943196674</v>
      </c>
      <c r="D30" s="30">
        <v>9225.9626230236809</v>
      </c>
      <c r="E30" s="30">
        <v>9313.632474667842</v>
      </c>
      <c r="F30" s="30">
        <v>9679.7830315346291</v>
      </c>
      <c r="G30" s="30">
        <v>10406.927095171486</v>
      </c>
      <c r="H30" s="30">
        <v>11600.268487551408</v>
      </c>
      <c r="I30" s="30">
        <v>12724.505408635345</v>
      </c>
      <c r="J30" s="30">
        <v>13132.943776295197</v>
      </c>
      <c r="K30" s="30">
        <v>12949.352792852133</v>
      </c>
      <c r="L30" s="30">
        <v>12699.751568171112</v>
      </c>
      <c r="M30" s="30">
        <v>12459.433033664178</v>
      </c>
      <c r="N30" s="30">
        <v>12175.795278344836</v>
      </c>
      <c r="O30" s="30">
        <v>11957.136354244107</v>
      </c>
      <c r="P30" s="30">
        <v>11790.047931110532</v>
      </c>
      <c r="Q30" s="30">
        <v>11697.221029369655</v>
      </c>
      <c r="R30" s="30">
        <v>11713.723589679144</v>
      </c>
      <c r="S30" s="30">
        <v>12108.753627087537</v>
      </c>
      <c r="T30" s="30">
        <v>13220.613627939358</v>
      </c>
      <c r="U30" s="30">
        <v>13131.912366275854</v>
      </c>
      <c r="V30" s="30">
        <v>12549.165705347024</v>
      </c>
      <c r="W30" s="30">
        <v>11695.15820933097</v>
      </c>
      <c r="X30" s="30">
        <v>10643.119989601048</v>
      </c>
      <c r="Y30" s="30">
        <v>9514.7574284397379</v>
      </c>
      <c r="Z30" s="28"/>
      <c r="AA30" s="51">
        <f t="shared" si="0"/>
        <v>13220.613627939358</v>
      </c>
    </row>
    <row r="31" spans="1:32" ht="12" x14ac:dyDescent="0.25">
      <c r="A31" s="29">
        <v>42025</v>
      </c>
      <c r="B31" s="30">
        <v>8664.875572501056</v>
      </c>
      <c r="C31" s="30">
        <v>8219.3064441448532</v>
      </c>
      <c r="D31" s="30">
        <v>8035.7154607017892</v>
      </c>
      <c r="E31" s="30">
        <v>8034.6840506824456</v>
      </c>
      <c r="F31" s="30">
        <v>8243.0288745897451</v>
      </c>
      <c r="G31" s="30">
        <v>9083.6280403543387</v>
      </c>
      <c r="H31" s="30">
        <v>10709.130230839004</v>
      </c>
      <c r="I31" s="30">
        <v>11660.090268673306</v>
      </c>
      <c r="J31" s="30">
        <v>11865.340862522575</v>
      </c>
      <c r="K31" s="30">
        <v>11928.256873702501</v>
      </c>
      <c r="L31" s="30">
        <v>11992.20429490177</v>
      </c>
      <c r="M31" s="30">
        <v>11990.141474863085</v>
      </c>
      <c r="N31" s="30">
        <v>11965.387634398852</v>
      </c>
      <c r="O31" s="30">
        <v>11855.026762329144</v>
      </c>
      <c r="P31" s="30">
        <v>11758.074220510896</v>
      </c>
      <c r="Q31" s="30">
        <v>11659.058858653963</v>
      </c>
      <c r="R31" s="30">
        <v>11697.221029369655</v>
      </c>
      <c r="S31" s="30">
        <v>12213.95744906053</v>
      </c>
      <c r="T31" s="30">
        <v>13230.927728132787</v>
      </c>
      <c r="U31" s="30">
        <v>13193.796967436438</v>
      </c>
      <c r="V31" s="30">
        <v>12645.086837145929</v>
      </c>
      <c r="W31" s="30">
        <v>11767.356910684985</v>
      </c>
      <c r="X31" s="30">
        <v>10727.695611187179</v>
      </c>
      <c r="Y31" s="30">
        <v>9664.3118812444827</v>
      </c>
      <c r="Z31" s="28"/>
      <c r="AA31" s="51">
        <f t="shared" si="0"/>
        <v>13230.927728132787</v>
      </c>
    </row>
    <row r="32" spans="1:32" ht="12" x14ac:dyDescent="0.25">
      <c r="A32" s="29">
        <v>42026</v>
      </c>
      <c r="B32" s="30">
        <v>8824.74412549923</v>
      </c>
      <c r="C32" s="30">
        <v>8509.1326595802548</v>
      </c>
      <c r="D32" s="30">
        <v>8457.5621586131001</v>
      </c>
      <c r="E32" s="30">
        <v>8618.4621216306186</v>
      </c>
      <c r="F32" s="30">
        <v>9097.0363706057997</v>
      </c>
      <c r="G32" s="30">
        <v>10276.96943273426</v>
      </c>
      <c r="H32" s="30">
        <v>12374.857412078047</v>
      </c>
      <c r="I32" s="30">
        <v>13686.810956682421</v>
      </c>
      <c r="J32" s="30">
        <v>13491.874463026583</v>
      </c>
      <c r="K32" s="30">
        <v>13733.224407552858</v>
      </c>
      <c r="L32" s="30">
        <v>13563.041754361253</v>
      </c>
      <c r="M32" s="30">
        <v>13221.6450379587</v>
      </c>
      <c r="N32" s="30">
        <v>12831.772050647023</v>
      </c>
      <c r="O32" s="30">
        <v>12377.951642136077</v>
      </c>
      <c r="P32" s="30">
        <v>12058.214536139727</v>
      </c>
      <c r="Q32" s="30">
        <v>11884.937652890092</v>
      </c>
      <c r="R32" s="30">
        <v>12003.549805114544</v>
      </c>
      <c r="S32" s="30">
        <v>12803.92398012476</v>
      </c>
      <c r="T32" s="30">
        <v>14569.697933240081</v>
      </c>
      <c r="U32" s="30">
        <v>15053.429232311977</v>
      </c>
      <c r="V32" s="30">
        <v>15038.989492041173</v>
      </c>
      <c r="W32" s="30">
        <v>14575.886393356139</v>
      </c>
      <c r="X32" s="30">
        <v>13851.83655977731</v>
      </c>
      <c r="Y32" s="30">
        <v>12986.483553548482</v>
      </c>
      <c r="Z32" s="28"/>
      <c r="AA32" s="51">
        <f t="shared" si="0"/>
        <v>15053.429232311977</v>
      </c>
    </row>
    <row r="33" spans="1:27" ht="12" x14ac:dyDescent="0.25">
      <c r="A33" s="29">
        <v>42027</v>
      </c>
      <c r="B33" s="30">
        <v>12466.652903799579</v>
      </c>
      <c r="C33" s="30">
        <v>12340.820881439726</v>
      </c>
      <c r="D33" s="30">
        <v>12473.872773934982</v>
      </c>
      <c r="E33" s="30">
        <v>12769.887449486439</v>
      </c>
      <c r="F33" s="30">
        <v>13318.597579776948</v>
      </c>
      <c r="G33" s="30">
        <v>14662.524834980957</v>
      </c>
      <c r="H33" s="30">
        <v>16939.878157690437</v>
      </c>
      <c r="I33" s="30">
        <v>18040.392648329482</v>
      </c>
      <c r="J33" s="30">
        <v>17415.358176607588</v>
      </c>
      <c r="K33" s="30">
        <v>16372.602647051752</v>
      </c>
      <c r="L33" s="30">
        <v>15380.386208443728</v>
      </c>
      <c r="M33" s="30">
        <v>14280.903127824024</v>
      </c>
      <c r="N33" s="30">
        <v>13361.916800589357</v>
      </c>
      <c r="O33" s="30">
        <v>12595.579156217462</v>
      </c>
      <c r="P33" s="30">
        <v>12080.905556565274</v>
      </c>
      <c r="Q33" s="30">
        <v>11816.86459161345</v>
      </c>
      <c r="R33" s="30">
        <v>11838.524202019655</v>
      </c>
      <c r="S33" s="30">
        <v>12459.433033664178</v>
      </c>
      <c r="T33" s="30">
        <v>13943.632051498844</v>
      </c>
      <c r="U33" s="30">
        <v>14213.861476566724</v>
      </c>
      <c r="V33" s="30">
        <v>13989.014092349938</v>
      </c>
      <c r="W33" s="30">
        <v>13357.791160511984</v>
      </c>
      <c r="X33" s="30">
        <v>12367.637541942646</v>
      </c>
      <c r="Y33" s="30">
        <v>11380.578153431336</v>
      </c>
      <c r="Z33" s="28"/>
      <c r="AA33" s="51">
        <f t="shared" si="0"/>
        <v>18040.392648329482</v>
      </c>
    </row>
    <row r="34" spans="1:27" ht="12" x14ac:dyDescent="0.25">
      <c r="A34" s="29">
        <v>42028</v>
      </c>
      <c r="B34" s="30">
        <v>10658.591139891194</v>
      </c>
      <c r="C34" s="30">
        <v>10403.832865113458</v>
      </c>
      <c r="D34" s="30">
        <v>10387.330304803969</v>
      </c>
      <c r="E34" s="30">
        <v>10527.602067434624</v>
      </c>
      <c r="F34" s="30">
        <v>10942.228895210535</v>
      </c>
      <c r="G34" s="30">
        <v>12081.936966584617</v>
      </c>
      <c r="H34" s="30">
        <v>14082.872404110156</v>
      </c>
      <c r="I34" s="30">
        <v>15130.784983762705</v>
      </c>
      <c r="J34" s="30">
        <v>15120.470883569276</v>
      </c>
      <c r="K34" s="30">
        <v>14782.168397224752</v>
      </c>
      <c r="L34" s="30">
        <v>14347.944779081323</v>
      </c>
      <c r="M34" s="30">
        <v>13717.753257262713</v>
      </c>
      <c r="N34" s="30">
        <v>13157.697616759431</v>
      </c>
      <c r="O34" s="30">
        <v>12676.02913772622</v>
      </c>
      <c r="P34" s="30">
        <v>12279.967690298485</v>
      </c>
      <c r="Q34" s="30">
        <v>12050.994666004326</v>
      </c>
      <c r="R34" s="30">
        <v>12110.816447126223</v>
      </c>
      <c r="S34" s="30">
        <v>12654.369527320017</v>
      </c>
      <c r="T34" s="30">
        <v>13866.276300048114</v>
      </c>
      <c r="U34" s="30">
        <v>13895.155780589719</v>
      </c>
      <c r="V34" s="30">
        <v>13581.607134709428</v>
      </c>
      <c r="W34" s="30">
        <v>13052.493794786438</v>
      </c>
      <c r="X34" s="30">
        <v>12387.234332310163</v>
      </c>
      <c r="Y34" s="30">
        <v>11557.980676758343</v>
      </c>
      <c r="Z34" s="28"/>
      <c r="AA34" s="51">
        <f t="shared" si="0"/>
        <v>15130.784983762705</v>
      </c>
    </row>
    <row r="35" spans="1:27" ht="12" x14ac:dyDescent="0.25">
      <c r="A35" s="29">
        <v>42029</v>
      </c>
      <c r="B35" s="30">
        <v>10866.935963798491</v>
      </c>
      <c r="C35" s="30">
        <v>10518.319377260537</v>
      </c>
      <c r="D35" s="30">
        <v>10378.047614629881</v>
      </c>
      <c r="E35" s="30">
        <v>10418.27260538426</v>
      </c>
      <c r="F35" s="30">
        <v>10607.020638924041</v>
      </c>
      <c r="G35" s="30">
        <v>11045.369897144841</v>
      </c>
      <c r="H35" s="30">
        <v>11813.770361555422</v>
      </c>
      <c r="I35" s="30">
        <v>12777.10731962184</v>
      </c>
      <c r="J35" s="30">
        <v>13676.49685648899</v>
      </c>
      <c r="K35" s="30">
        <v>13624.926355521837</v>
      </c>
      <c r="L35" s="30">
        <v>13106.127115792277</v>
      </c>
      <c r="M35" s="30">
        <v>12538.851605153593</v>
      </c>
      <c r="N35" s="30">
        <v>12085.031196642647</v>
      </c>
      <c r="O35" s="30">
        <v>11726.100509911261</v>
      </c>
      <c r="P35" s="30">
        <v>11449.682624727322</v>
      </c>
      <c r="Q35" s="30">
        <v>11240.306390800681</v>
      </c>
      <c r="R35" s="30">
        <v>11148.510899079147</v>
      </c>
      <c r="S35" s="30">
        <v>11420.803144185715</v>
      </c>
      <c r="T35" s="30">
        <v>12348.040751575127</v>
      </c>
      <c r="U35" s="30">
        <v>12252.119619776222</v>
      </c>
      <c r="V35" s="30">
        <v>11835.429971961627</v>
      </c>
      <c r="W35" s="30">
        <v>11324.88201238681</v>
      </c>
      <c r="X35" s="30">
        <v>10627.648839310901</v>
      </c>
      <c r="Y35" s="30">
        <v>9831.4003043780576</v>
      </c>
      <c r="Z35" s="28"/>
      <c r="AA35" s="51">
        <f t="shared" si="0"/>
        <v>13676.49685648899</v>
      </c>
    </row>
    <row r="36" spans="1:27" ht="12" x14ac:dyDescent="0.25">
      <c r="A36" s="29">
        <v>42030</v>
      </c>
      <c r="B36" s="30">
        <v>9145.5126415149225</v>
      </c>
      <c r="C36" s="30">
        <v>8692.7236430233188</v>
      </c>
      <c r="D36" s="30">
        <v>8498.8185593868238</v>
      </c>
      <c r="E36" s="30">
        <v>8416.3057578393782</v>
      </c>
      <c r="F36" s="30">
        <v>8479.2217690193047</v>
      </c>
      <c r="G36" s="30">
        <v>8772.1422145127344</v>
      </c>
      <c r="H36" s="30">
        <v>9328.0722149386438</v>
      </c>
      <c r="I36" s="30">
        <v>10092.347039271854</v>
      </c>
      <c r="J36" s="30">
        <v>11162.950639349951</v>
      </c>
      <c r="K36" s="30">
        <v>11712.692179659802</v>
      </c>
      <c r="L36" s="30">
        <v>11959.199174282794</v>
      </c>
      <c r="M36" s="30">
        <v>11933.413923799217</v>
      </c>
      <c r="N36" s="30">
        <v>11918.974183528415</v>
      </c>
      <c r="O36" s="30">
        <v>11905.565853276954</v>
      </c>
      <c r="P36" s="30">
        <v>11826.147281787538</v>
      </c>
      <c r="Q36" s="30">
        <v>11741.571660201407</v>
      </c>
      <c r="R36" s="30">
        <v>11725.069099891918</v>
      </c>
      <c r="S36" s="30">
        <v>12021.083775443378</v>
      </c>
      <c r="T36" s="30">
        <v>12957.604073006876</v>
      </c>
      <c r="U36" s="30">
        <v>12926.661772426585</v>
      </c>
      <c r="V36" s="30">
        <v>12351.134981633157</v>
      </c>
      <c r="W36" s="30">
        <v>11534.258246313451</v>
      </c>
      <c r="X36" s="30">
        <v>10583.298208479149</v>
      </c>
      <c r="Y36" s="30">
        <v>9472.4696176466732</v>
      </c>
      <c r="Z36" s="28"/>
      <c r="AA36" s="51">
        <f t="shared" si="0"/>
        <v>12957.604073006876</v>
      </c>
    </row>
    <row r="37" spans="1:27" ht="12" x14ac:dyDescent="0.25">
      <c r="A37" s="29">
        <v>42031</v>
      </c>
      <c r="B37" s="30">
        <v>8556.5775204700349</v>
      </c>
      <c r="C37" s="30">
        <v>8013.0244402762419</v>
      </c>
      <c r="D37" s="30">
        <v>7774.7687258079941</v>
      </c>
      <c r="E37" s="30">
        <v>7710.8213046087249</v>
      </c>
      <c r="F37" s="30">
        <v>7926.3859986514244</v>
      </c>
      <c r="G37" s="30">
        <v>8688.5980029459461</v>
      </c>
      <c r="H37" s="30">
        <v>10273.875202676232</v>
      </c>
      <c r="I37" s="30">
        <v>11155.73076921455</v>
      </c>
      <c r="J37" s="30">
        <v>11521.881326081335</v>
      </c>
      <c r="K37" s="30">
        <v>11949.916484108706</v>
      </c>
      <c r="L37" s="30">
        <v>12435.710603219288</v>
      </c>
      <c r="M37" s="30">
        <v>12754.416299196293</v>
      </c>
      <c r="N37" s="30">
        <v>13014.331624070745</v>
      </c>
      <c r="O37" s="30">
        <v>13227.833498074759</v>
      </c>
      <c r="P37" s="30">
        <v>13325.817449912349</v>
      </c>
      <c r="Q37" s="30">
        <v>13449.586652233516</v>
      </c>
      <c r="R37" s="30">
        <v>13505.282793278042</v>
      </c>
      <c r="S37" s="30">
        <v>13607.392385193005</v>
      </c>
      <c r="T37" s="30">
        <v>14422.206300474023</v>
      </c>
      <c r="U37" s="30">
        <v>14328.347988713806</v>
      </c>
      <c r="V37" s="30">
        <v>13577.481494632057</v>
      </c>
      <c r="W37" s="30">
        <v>12457.370213625492</v>
      </c>
      <c r="X37" s="30">
        <v>11212.458320278418</v>
      </c>
      <c r="Y37" s="30">
        <v>9853.0599147842622</v>
      </c>
      <c r="Z37" s="28"/>
      <c r="AA37" s="51">
        <f t="shared" si="0"/>
        <v>14422.206300474023</v>
      </c>
    </row>
    <row r="38" spans="1:27" ht="12" x14ac:dyDescent="0.25">
      <c r="A38" s="29">
        <v>42032</v>
      </c>
      <c r="B38" s="30">
        <v>8711.2890233714934</v>
      </c>
      <c r="C38" s="30">
        <v>8084.1917316109129</v>
      </c>
      <c r="D38" s="30">
        <v>7777.8629558660241</v>
      </c>
      <c r="E38" s="30">
        <v>7656.1565735835429</v>
      </c>
      <c r="F38" s="30">
        <v>7806.7424364076296</v>
      </c>
      <c r="G38" s="30">
        <v>8539.043550141203</v>
      </c>
      <c r="H38" s="30">
        <v>10035.619488207984</v>
      </c>
      <c r="I38" s="30">
        <v>10976.265425848856</v>
      </c>
      <c r="J38" s="30">
        <v>11393.986483682796</v>
      </c>
      <c r="K38" s="30">
        <v>11956.104944224764</v>
      </c>
      <c r="L38" s="30">
        <v>12534.725965076221</v>
      </c>
      <c r="M38" s="30">
        <v>12942.13292271673</v>
      </c>
      <c r="N38" s="30">
        <v>13319.628989796291</v>
      </c>
      <c r="O38" s="30">
        <v>13633.177635676582</v>
      </c>
      <c r="P38" s="30">
        <v>13863.182069990084</v>
      </c>
      <c r="Q38" s="30">
        <v>14037.490363259061</v>
      </c>
      <c r="R38" s="30">
        <v>14097.31214438096</v>
      </c>
      <c r="S38" s="30">
        <v>14125.160214903222</v>
      </c>
      <c r="T38" s="30">
        <v>14824.456208017817</v>
      </c>
      <c r="U38" s="30">
        <v>14700.687005696649</v>
      </c>
      <c r="V38" s="30">
        <v>14017.893572891544</v>
      </c>
      <c r="W38" s="30">
        <v>12881.279731575491</v>
      </c>
      <c r="X38" s="30">
        <v>11696.189619350313</v>
      </c>
      <c r="Y38" s="30">
        <v>10380.110434668566</v>
      </c>
      <c r="Z38" s="28"/>
      <c r="AA38" s="51">
        <f t="shared" si="0"/>
        <v>14824.456208017817</v>
      </c>
    </row>
    <row r="39" spans="1:27" ht="12" x14ac:dyDescent="0.25">
      <c r="A39" s="29">
        <v>42033</v>
      </c>
      <c r="B39" s="30">
        <v>9228.0254430623681</v>
      </c>
      <c r="C39" s="30">
        <v>8578.2371308762395</v>
      </c>
      <c r="D39" s="30">
        <v>8261.5942549379197</v>
      </c>
      <c r="E39" s="30">
        <v>8148.1391528101822</v>
      </c>
      <c r="F39" s="30">
        <v>8302.8506557116416</v>
      </c>
      <c r="G39" s="30">
        <v>9075.3767601995951</v>
      </c>
      <c r="H39" s="30">
        <v>10581.235388440464</v>
      </c>
      <c r="I39" s="30">
        <v>11586.860157299949</v>
      </c>
      <c r="J39" s="30">
        <v>12020.052365424033</v>
      </c>
      <c r="K39" s="30">
        <v>12610.018896488265</v>
      </c>
      <c r="L39" s="30">
        <v>13046.30533467038</v>
      </c>
      <c r="M39" s="30">
        <v>13407.298841440452</v>
      </c>
      <c r="N39" s="30">
        <v>11748.791530336808</v>
      </c>
      <c r="O39" s="30">
        <v>13346.445650299211</v>
      </c>
      <c r="P39" s="30">
        <v>13205.142477649211</v>
      </c>
      <c r="Q39" s="30">
        <v>13261.87002871308</v>
      </c>
      <c r="R39" s="30">
        <v>13470.214852620378</v>
      </c>
      <c r="S39" s="30">
        <v>14015.830752852857</v>
      </c>
      <c r="T39" s="30">
        <v>14701.718415715994</v>
      </c>
      <c r="U39" s="30">
        <v>14532.567172543731</v>
      </c>
      <c r="V39" s="30">
        <v>14063.275613742639</v>
      </c>
      <c r="W39" s="30">
        <v>13182.451457223664</v>
      </c>
      <c r="X39" s="30">
        <v>12102.565166971479</v>
      </c>
      <c r="Y39" s="30">
        <v>10867.967373817835</v>
      </c>
      <c r="Z39" s="28"/>
      <c r="AA39" s="51">
        <f t="shared" si="0"/>
        <v>14701.718415715994</v>
      </c>
    </row>
    <row r="40" spans="1:27" ht="12" x14ac:dyDescent="0.25">
      <c r="A40" s="29">
        <v>42034</v>
      </c>
      <c r="B40" s="30">
        <v>9959.2951467765979</v>
      </c>
      <c r="C40" s="30">
        <v>9413.6792465441195</v>
      </c>
      <c r="D40" s="30">
        <v>9140.355591418207</v>
      </c>
      <c r="E40" s="30">
        <v>9080.5338102963105</v>
      </c>
      <c r="F40" s="30">
        <v>9291.9728642616374</v>
      </c>
      <c r="G40" s="30">
        <v>10111.943829639371</v>
      </c>
      <c r="H40" s="30">
        <v>11793.14216116856</v>
      </c>
      <c r="I40" s="30">
        <v>12811.143850260161</v>
      </c>
      <c r="J40" s="30">
        <v>13317.566169757605</v>
      </c>
      <c r="K40" s="30">
        <v>13797.171828752129</v>
      </c>
      <c r="L40" s="30">
        <v>14060.181383684609</v>
      </c>
      <c r="M40" s="30">
        <v>14026.144853046288</v>
      </c>
      <c r="N40" s="30">
        <v>13875.5589902222</v>
      </c>
      <c r="O40" s="30">
        <v>13698.156466895194</v>
      </c>
      <c r="P40" s="30">
        <v>13500.125743181326</v>
      </c>
      <c r="Q40" s="30">
        <v>13385.639231034247</v>
      </c>
      <c r="R40" s="30">
        <v>13462.994982484977</v>
      </c>
      <c r="S40" s="30">
        <v>13924.035261131325</v>
      </c>
      <c r="T40" s="30">
        <v>14737.817766393</v>
      </c>
      <c r="U40" s="30">
        <v>14610.954334013803</v>
      </c>
      <c r="V40" s="30">
        <v>14031.301903143003</v>
      </c>
      <c r="W40" s="30">
        <v>13183.482867243007</v>
      </c>
      <c r="X40" s="30">
        <v>12001.486985075859</v>
      </c>
      <c r="Y40" s="30">
        <v>10776.171882096301</v>
      </c>
      <c r="Z40" s="28"/>
      <c r="AA40" s="51">
        <f t="shared" si="0"/>
        <v>14737.817766393</v>
      </c>
    </row>
    <row r="41" spans="1:27" ht="12" x14ac:dyDescent="0.25">
      <c r="A41" s="29">
        <v>42035</v>
      </c>
      <c r="B41" s="30">
        <v>9860.2797849196631</v>
      </c>
      <c r="C41" s="30">
        <v>9329.1036249579884</v>
      </c>
      <c r="D41" s="30">
        <v>9111.4761108766015</v>
      </c>
      <c r="E41" s="30">
        <v>9018.6492091357268</v>
      </c>
      <c r="F41" s="30">
        <v>9162.0152018244116</v>
      </c>
      <c r="G41" s="30">
        <v>9937.6355363703933</v>
      </c>
      <c r="H41" s="30">
        <v>11513.630045926591</v>
      </c>
      <c r="I41" s="30">
        <v>12456.33880360615</v>
      </c>
      <c r="J41" s="30">
        <v>12832.803460666366</v>
      </c>
      <c r="K41" s="30">
        <v>13314.471939699575</v>
      </c>
      <c r="L41" s="30">
        <v>13665.151346276216</v>
      </c>
      <c r="M41" s="30">
        <v>13859.056429912713</v>
      </c>
      <c r="N41" s="30">
        <v>13899.281420667092</v>
      </c>
      <c r="O41" s="30">
        <v>13847.710919699939</v>
      </c>
      <c r="P41" s="30">
        <v>13751.789787901034</v>
      </c>
      <c r="Q41" s="30">
        <v>13807.485928945558</v>
      </c>
      <c r="R41" s="30">
        <v>13728.067357456142</v>
      </c>
      <c r="S41" s="30">
        <v>13854.93078983534</v>
      </c>
      <c r="T41" s="30">
        <v>14450.054370996286</v>
      </c>
      <c r="U41" s="30">
        <v>14220.049936682783</v>
      </c>
      <c r="V41" s="30">
        <v>13590.889824883516</v>
      </c>
      <c r="W41" s="30">
        <v>12790.515649873301</v>
      </c>
      <c r="X41" s="30">
        <v>11859.152402406517</v>
      </c>
      <c r="Y41" s="30">
        <v>10779.266112154331</v>
      </c>
      <c r="Z41" s="28"/>
      <c r="AA41" s="51">
        <f t="shared" si="0"/>
        <v>14450.054370996286</v>
      </c>
    </row>
    <row r="42" spans="1:27" ht="12" x14ac:dyDescent="0.25">
      <c r="A42" s="29">
        <v>42036</v>
      </c>
      <c r="B42" s="30">
        <v>9773.6413432948466</v>
      </c>
      <c r="C42" s="30">
        <v>9090.8479104897397</v>
      </c>
      <c r="D42" s="30">
        <v>8661.7813424430278</v>
      </c>
      <c r="E42" s="30">
        <v>8435.9025482068973</v>
      </c>
      <c r="F42" s="30">
        <v>8394.6461474331736</v>
      </c>
      <c r="G42" s="30">
        <v>8593.7082811663859</v>
      </c>
      <c r="H42" s="30">
        <v>9119.727391031347</v>
      </c>
      <c r="I42" s="30">
        <v>9880.907985306525</v>
      </c>
      <c r="J42" s="30">
        <v>11245.463440897394</v>
      </c>
      <c r="K42" s="30">
        <v>12525.443274902134</v>
      </c>
      <c r="L42" s="30">
        <v>13377.387950879502</v>
      </c>
      <c r="M42" s="30">
        <v>13843.585279622566</v>
      </c>
      <c r="N42" s="30">
        <v>14187.044816063806</v>
      </c>
      <c r="O42" s="30">
        <v>14393.326819932417</v>
      </c>
      <c r="P42" s="30">
        <v>14522.2530723503</v>
      </c>
      <c r="Q42" s="30">
        <v>14567.635113201395</v>
      </c>
      <c r="R42" s="30">
        <v>14456.242831112344</v>
      </c>
      <c r="S42" s="30">
        <v>14181.887765967091</v>
      </c>
      <c r="T42" s="30">
        <v>14501.624871963439</v>
      </c>
      <c r="U42" s="30">
        <v>14215.924296605412</v>
      </c>
      <c r="V42" s="30">
        <v>13470.214852620378</v>
      </c>
      <c r="W42" s="30">
        <v>12628.58427683644</v>
      </c>
      <c r="X42" s="30">
        <v>11717.849229756517</v>
      </c>
      <c r="Y42" s="30">
        <v>10673.030880161996</v>
      </c>
      <c r="Z42" s="28"/>
      <c r="AA42" s="51">
        <f t="shared" si="0"/>
        <v>14567.635113201395</v>
      </c>
    </row>
    <row r="43" spans="1:27" ht="12" x14ac:dyDescent="0.25">
      <c r="A43" s="29">
        <v>42037</v>
      </c>
      <c r="B43" s="30">
        <v>9643.6836808576209</v>
      </c>
      <c r="C43" s="30">
        <v>8948.5133278203975</v>
      </c>
      <c r="D43" s="30">
        <v>8503.9756094835393</v>
      </c>
      <c r="E43" s="30">
        <v>8254.3743848025188</v>
      </c>
      <c r="F43" s="30">
        <v>8166.7045331583577</v>
      </c>
      <c r="G43" s="30">
        <v>8248.1859246864587</v>
      </c>
      <c r="H43" s="30">
        <v>8592.6768711470413</v>
      </c>
      <c r="I43" s="30">
        <v>9191.9260923853599</v>
      </c>
      <c r="J43" s="30">
        <v>10707.067410800317</v>
      </c>
      <c r="K43" s="30">
        <v>12098.439526894106</v>
      </c>
      <c r="L43" s="30">
        <v>12956.572662987533</v>
      </c>
      <c r="M43" s="30">
        <v>13498.062923142641</v>
      </c>
      <c r="N43" s="30">
        <v>14170.542255754317</v>
      </c>
      <c r="O43" s="30">
        <v>14644.990864652125</v>
      </c>
      <c r="P43" s="30">
        <v>14979.167710919277</v>
      </c>
      <c r="Q43" s="30">
        <v>15132.847803801393</v>
      </c>
      <c r="R43" s="30">
        <v>15114.282423453216</v>
      </c>
      <c r="S43" s="30">
        <v>14817.236337882416</v>
      </c>
      <c r="T43" s="30">
        <v>14812.0792877857</v>
      </c>
      <c r="U43" s="30">
        <v>14118.971754787164</v>
      </c>
      <c r="V43" s="30">
        <v>13467.120622562348</v>
      </c>
      <c r="W43" s="30">
        <v>13068.996355095927</v>
      </c>
      <c r="X43" s="30">
        <v>12529.568914979505</v>
      </c>
      <c r="Y43" s="30">
        <v>11213.489730297761</v>
      </c>
      <c r="Z43" s="28"/>
      <c r="AA43" s="51">
        <f t="shared" si="0"/>
        <v>15132.847803801393</v>
      </c>
    </row>
    <row r="44" spans="1:27" ht="12" x14ac:dyDescent="0.25">
      <c r="A44" s="29">
        <v>42038</v>
      </c>
      <c r="B44" s="30">
        <v>10022.211157956524</v>
      </c>
      <c r="C44" s="30">
        <v>9032.0575393871859</v>
      </c>
      <c r="D44" s="30">
        <v>8646.3101921528814</v>
      </c>
      <c r="E44" s="30">
        <v>8482.3159990773347</v>
      </c>
      <c r="F44" s="30">
        <v>8587.5198210503258</v>
      </c>
      <c r="G44" s="30">
        <v>9272.3760738941201</v>
      </c>
      <c r="H44" s="30">
        <v>10652.402679775136</v>
      </c>
      <c r="I44" s="30">
        <v>11495.064665578417</v>
      </c>
      <c r="J44" s="30">
        <v>12261.40230995031</v>
      </c>
      <c r="K44" s="30">
        <v>13235.05336821016</v>
      </c>
      <c r="L44" s="30">
        <v>14207.673016450666</v>
      </c>
      <c r="M44" s="30">
        <v>14881.183759081685</v>
      </c>
      <c r="N44" s="30">
        <v>15404.108638888618</v>
      </c>
      <c r="O44" s="30">
        <v>15809.45277649044</v>
      </c>
      <c r="P44" s="30">
        <v>16104.436042022557</v>
      </c>
      <c r="Q44" s="30">
        <v>16224.079604266351</v>
      </c>
      <c r="R44" s="30">
        <v>16020.891830455768</v>
      </c>
      <c r="S44" s="30">
        <v>15745.50535529117</v>
      </c>
      <c r="T44" s="30">
        <v>16173.540513318541</v>
      </c>
      <c r="U44" s="30">
        <v>15963.132869372557</v>
      </c>
      <c r="V44" s="30">
        <v>15062.711922486063</v>
      </c>
      <c r="W44" s="30">
        <v>14024.082033007602</v>
      </c>
      <c r="X44" s="30">
        <v>12730.693868751403</v>
      </c>
      <c r="Y44" s="30">
        <v>11331.07047250287</v>
      </c>
      <c r="Z44" s="28"/>
      <c r="AA44" s="51">
        <f t="shared" si="0"/>
        <v>16224.079604266351</v>
      </c>
    </row>
    <row r="45" spans="1:27" ht="12" x14ac:dyDescent="0.25">
      <c r="A45" s="29">
        <v>42039</v>
      </c>
      <c r="B45" s="30">
        <v>10136.697670103604</v>
      </c>
      <c r="C45" s="30">
        <v>9432.244626892294</v>
      </c>
      <c r="D45" s="30">
        <v>9008.3351089422958</v>
      </c>
      <c r="E45" s="30">
        <v>8802.0531050736827</v>
      </c>
      <c r="F45" s="30">
        <v>8847.4351459247773</v>
      </c>
      <c r="G45" s="30">
        <v>9451.8414172598114</v>
      </c>
      <c r="H45" s="30">
        <v>10832.89943316017</v>
      </c>
      <c r="I45" s="30">
        <v>11648.744758460532</v>
      </c>
      <c r="J45" s="30">
        <v>12363.511901865273</v>
      </c>
      <c r="K45" s="30">
        <v>13392.859101169648</v>
      </c>
      <c r="L45" s="30">
        <v>14315.971068481687</v>
      </c>
      <c r="M45" s="30">
        <v>14993.607451190079</v>
      </c>
      <c r="N45" s="30">
        <v>15522.72079111307</v>
      </c>
      <c r="O45" s="30">
        <v>15854.834817341534</v>
      </c>
      <c r="P45" s="30">
        <v>16077.619381519637</v>
      </c>
      <c r="Q45" s="30">
        <v>16205.514223918175</v>
      </c>
      <c r="R45" s="30">
        <v>16086.902071693723</v>
      </c>
      <c r="S45" s="30">
        <v>15753.756635445916</v>
      </c>
      <c r="T45" s="30">
        <v>16189.011663608688</v>
      </c>
      <c r="U45" s="30">
        <v>16107.530272080585</v>
      </c>
      <c r="V45" s="30">
        <v>15320.564427321829</v>
      </c>
      <c r="W45" s="30">
        <v>14224.175576760155</v>
      </c>
      <c r="X45" s="30">
        <v>13006.080343916001</v>
      </c>
      <c r="Y45" s="30">
        <v>11615.739637841554</v>
      </c>
      <c r="Z45" s="28"/>
      <c r="AA45" s="51">
        <f t="shared" si="0"/>
        <v>16205.514223918175</v>
      </c>
    </row>
    <row r="46" spans="1:27" ht="12" x14ac:dyDescent="0.25">
      <c r="A46" s="29">
        <v>42040</v>
      </c>
      <c r="B46" s="31">
        <v>10439.932215790464</v>
      </c>
      <c r="C46" s="31">
        <v>9664.3118812444827</v>
      </c>
      <c r="D46" s="31">
        <v>9246.5908234105427</v>
      </c>
      <c r="E46" s="31">
        <v>9025.8690792711277</v>
      </c>
      <c r="F46" s="31">
        <v>9064.0312499868214</v>
      </c>
      <c r="G46" s="31">
        <v>9735.4791725791529</v>
      </c>
      <c r="H46" s="31">
        <v>11184.610249756155</v>
      </c>
      <c r="I46" s="31">
        <v>12005.612625153231</v>
      </c>
      <c r="J46" s="31">
        <v>12727.599638693373</v>
      </c>
      <c r="K46" s="31">
        <v>13806.454518926215</v>
      </c>
      <c r="L46" s="31">
        <v>14747.100456567088</v>
      </c>
      <c r="M46" s="31">
        <v>15448.45926972037</v>
      </c>
      <c r="N46" s="31">
        <v>15887.839937960513</v>
      </c>
      <c r="O46" s="31">
        <v>16195.200123724746</v>
      </c>
      <c r="P46" s="31">
        <v>16383.948157264525</v>
      </c>
      <c r="Q46" s="31">
        <v>16297.309715639709</v>
      </c>
      <c r="R46" s="31">
        <v>15952.818769179126</v>
      </c>
      <c r="S46" s="31">
        <v>15664.023963763069</v>
      </c>
      <c r="T46" s="31">
        <v>16059.054001171462</v>
      </c>
      <c r="U46" s="31">
        <v>15843.489307128761</v>
      </c>
      <c r="V46" s="31">
        <v>15054.46064233132</v>
      </c>
      <c r="W46" s="31">
        <v>13983.857042253223</v>
      </c>
      <c r="X46" s="31">
        <v>12686.343237919651</v>
      </c>
      <c r="Y46" s="31">
        <v>11293.939711806519</v>
      </c>
      <c r="Z46" s="28"/>
      <c r="AA46" s="51">
        <f t="shared" si="0"/>
        <v>16383.948157264525</v>
      </c>
    </row>
    <row r="47" spans="1:27" ht="12" x14ac:dyDescent="0.25">
      <c r="A47" s="29">
        <v>42041</v>
      </c>
      <c r="B47" s="32">
        <v>10110.912419620028</v>
      </c>
      <c r="C47" s="32">
        <v>9308.4754245711265</v>
      </c>
      <c r="D47" s="32">
        <v>8888.691546698501</v>
      </c>
      <c r="E47" s="32">
        <v>8673.1268526558015</v>
      </c>
      <c r="F47" s="32">
        <v>8735.0114538163853</v>
      </c>
      <c r="G47" s="32">
        <v>9353.8574654222211</v>
      </c>
      <c r="H47" s="32">
        <v>10788.54880232842</v>
      </c>
      <c r="I47" s="32">
        <v>11614.708227822211</v>
      </c>
      <c r="J47" s="32">
        <v>12364.543311884616</v>
      </c>
      <c r="K47" s="32">
        <v>13226.802088055416</v>
      </c>
      <c r="L47" s="32">
        <v>13976.63717211782</v>
      </c>
      <c r="M47" s="32">
        <v>14523.284482369643</v>
      </c>
      <c r="N47" s="32">
        <v>14966.790790687159</v>
      </c>
      <c r="O47" s="32">
        <v>15379.354798424383</v>
      </c>
      <c r="P47" s="32">
        <v>15551.600271654675</v>
      </c>
      <c r="Q47" s="32">
        <v>15655.772683608324</v>
      </c>
      <c r="R47" s="32">
        <v>15556.757321751391</v>
      </c>
      <c r="S47" s="32">
        <v>15430.925299391536</v>
      </c>
      <c r="T47" s="32">
        <v>15871.337377651023</v>
      </c>
      <c r="U47" s="32">
        <v>15760.976505581317</v>
      </c>
      <c r="V47" s="32">
        <v>14986.387581054678</v>
      </c>
      <c r="W47" s="32">
        <v>13934.349361324756</v>
      </c>
      <c r="X47" s="32">
        <v>12663.652217494104</v>
      </c>
      <c r="Y47" s="32">
        <v>11226.89806054922</v>
      </c>
      <c r="Z47" s="28"/>
      <c r="AA47" s="51">
        <f t="shared" si="0"/>
        <v>15871.337377651023</v>
      </c>
    </row>
    <row r="48" spans="1:27" ht="12" x14ac:dyDescent="0.25">
      <c r="A48" s="29">
        <v>42042</v>
      </c>
      <c r="B48" s="32">
        <v>10013.959877801781</v>
      </c>
      <c r="C48" s="32">
        <v>9272.3760738941201</v>
      </c>
      <c r="D48" s="32">
        <v>8763.8909343579908</v>
      </c>
      <c r="E48" s="32">
        <v>8529.7608599671148</v>
      </c>
      <c r="F48" s="32">
        <v>8565.8602106441231</v>
      </c>
      <c r="G48" s="32">
        <v>9200.1773725401054</v>
      </c>
      <c r="H48" s="32">
        <v>10619.397559156158</v>
      </c>
      <c r="I48" s="32">
        <v>11489.907615481701</v>
      </c>
      <c r="J48" s="32">
        <v>12042.743385849581</v>
      </c>
      <c r="K48" s="32">
        <v>12755.447709215636</v>
      </c>
      <c r="L48" s="32">
        <v>13429.989861865999</v>
      </c>
      <c r="M48" s="32">
        <v>14056.055743607236</v>
      </c>
      <c r="N48" s="32">
        <v>14426.331940551396</v>
      </c>
      <c r="O48" s="32">
        <v>14487.185131692637</v>
      </c>
      <c r="P48" s="32">
        <v>14963.696560629131</v>
      </c>
      <c r="Q48" s="32">
        <v>15097.779863143729</v>
      </c>
      <c r="R48" s="32">
        <v>15059.617692428035</v>
      </c>
      <c r="S48" s="32">
        <v>14961.633740590445</v>
      </c>
      <c r="T48" s="32">
        <v>15010.110011499568</v>
      </c>
      <c r="U48" s="32">
        <v>14615.079974091175</v>
      </c>
      <c r="V48" s="32">
        <v>14037.490363259061</v>
      </c>
      <c r="W48" s="32">
        <v>13070.02776511527</v>
      </c>
      <c r="X48" s="32">
        <v>12168.575408209435</v>
      </c>
      <c r="Y48" s="32">
        <v>11049.495537222214</v>
      </c>
      <c r="Z48" s="28"/>
      <c r="AA48" s="51">
        <f t="shared" si="0"/>
        <v>15097.779863143729</v>
      </c>
    </row>
    <row r="49" spans="1:27" ht="12" x14ac:dyDescent="0.25">
      <c r="A49" s="29">
        <v>42043</v>
      </c>
      <c r="B49" s="32">
        <v>10024.27397799521</v>
      </c>
      <c r="C49" s="32">
        <v>9249.6850534685727</v>
      </c>
      <c r="D49" s="32">
        <v>8787.6133648028808</v>
      </c>
      <c r="E49" s="32">
        <v>8554.5147004313494</v>
      </c>
      <c r="F49" s="32">
        <v>8536.9807301025176</v>
      </c>
      <c r="G49" s="32">
        <v>8728.8229937003252</v>
      </c>
      <c r="H49" s="32">
        <v>9259.9991536620018</v>
      </c>
      <c r="I49" s="32">
        <v>10002.614367589007</v>
      </c>
      <c r="J49" s="32">
        <v>11380.578153431336</v>
      </c>
      <c r="K49" s="32">
        <v>12790.515649873301</v>
      </c>
      <c r="L49" s="32">
        <v>13842.553869603224</v>
      </c>
      <c r="M49" s="32">
        <v>14486.153721673292</v>
      </c>
      <c r="N49" s="32">
        <v>14915.220289720006</v>
      </c>
      <c r="O49" s="32">
        <v>15123.565113627305</v>
      </c>
      <c r="P49" s="32">
        <v>15255.585596103216</v>
      </c>
      <c r="Q49" s="32">
        <v>15173.072794555772</v>
      </c>
      <c r="R49" s="32">
        <v>14988.450401093363</v>
      </c>
      <c r="S49" s="32">
        <v>14716.158155986795</v>
      </c>
      <c r="T49" s="32">
        <v>14887.372219197743</v>
      </c>
      <c r="U49" s="32">
        <v>14537.724222640447</v>
      </c>
      <c r="V49" s="32">
        <v>13810.580159003588</v>
      </c>
      <c r="W49" s="32">
        <v>12986.483553548482</v>
      </c>
      <c r="X49" s="32">
        <v>12081.936966584617</v>
      </c>
      <c r="Y49" s="32">
        <v>11101.066038189367</v>
      </c>
      <c r="Z49" s="28"/>
      <c r="AA49" s="51">
        <f t="shared" si="0"/>
        <v>15255.585596103216</v>
      </c>
    </row>
    <row r="50" spans="1:27" ht="12" x14ac:dyDescent="0.25">
      <c r="A50" s="29">
        <v>42044</v>
      </c>
      <c r="B50" s="32">
        <v>10067.593198807619</v>
      </c>
      <c r="C50" s="32">
        <v>9307.4440145517838</v>
      </c>
      <c r="D50" s="32">
        <v>8846.4037359054346</v>
      </c>
      <c r="E50" s="32">
        <v>8606.0852013985022</v>
      </c>
      <c r="F50" s="32">
        <v>8552.4518803926621</v>
      </c>
      <c r="G50" s="32">
        <v>8715.4146634488661</v>
      </c>
      <c r="H50" s="32">
        <v>9099.0991906444851</v>
      </c>
      <c r="I50" s="32">
        <v>9689.0657217087155</v>
      </c>
      <c r="J50" s="32">
        <v>10767.920601941558</v>
      </c>
      <c r="K50" s="32">
        <v>11752.917170414181</v>
      </c>
      <c r="L50" s="32">
        <v>12403.736892619652</v>
      </c>
      <c r="M50" s="32">
        <v>12739.976558925491</v>
      </c>
      <c r="N50" s="32">
        <v>13050.430974747753</v>
      </c>
      <c r="O50" s="32">
        <v>13238.14759826819</v>
      </c>
      <c r="P50" s="32">
        <v>13320.660399815633</v>
      </c>
      <c r="Q50" s="32">
        <v>13251.555928519649</v>
      </c>
      <c r="R50" s="32">
        <v>13086.530325424759</v>
      </c>
      <c r="S50" s="32">
        <v>13035.991234476949</v>
      </c>
      <c r="T50" s="32">
        <v>13635.240455715268</v>
      </c>
      <c r="U50" s="32">
        <v>13726.004537417457</v>
      </c>
      <c r="V50" s="32">
        <v>13052.493794786438</v>
      </c>
      <c r="W50" s="32">
        <v>12150.010027861259</v>
      </c>
      <c r="X50" s="32">
        <v>11180.484609678782</v>
      </c>
      <c r="Y50" s="32">
        <v>9958.2637367572552</v>
      </c>
      <c r="Z50" s="28"/>
      <c r="AA50" s="51">
        <f t="shared" si="0"/>
        <v>13726.004537417457</v>
      </c>
    </row>
    <row r="51" spans="1:27" ht="12" x14ac:dyDescent="0.25">
      <c r="A51" s="29">
        <v>42045</v>
      </c>
      <c r="B51" s="32">
        <v>8945.4190977623693</v>
      </c>
      <c r="C51" s="32">
        <v>8372.9865370269708</v>
      </c>
      <c r="D51" s="32">
        <v>8135.7622325780658</v>
      </c>
      <c r="E51" s="32">
        <v>8097.600061862373</v>
      </c>
      <c r="F51" s="32">
        <v>8290.4737354795252</v>
      </c>
      <c r="G51" s="32">
        <v>9093.9421405477697</v>
      </c>
      <c r="H51" s="32">
        <v>10674.062290181339</v>
      </c>
      <c r="I51" s="32">
        <v>11590.985797377321</v>
      </c>
      <c r="J51" s="32">
        <v>11983.953014747027</v>
      </c>
      <c r="K51" s="32">
        <v>12472.841363915637</v>
      </c>
      <c r="L51" s="32">
        <v>13013.300214051402</v>
      </c>
      <c r="M51" s="32">
        <v>13365.011030647385</v>
      </c>
      <c r="N51" s="32">
        <v>13690.936596759793</v>
      </c>
      <c r="O51" s="32">
        <v>13944.663461518187</v>
      </c>
      <c r="P51" s="32">
        <v>14049.867283491178</v>
      </c>
      <c r="Q51" s="32">
        <v>14159.196745541543</v>
      </c>
      <c r="R51" s="32">
        <v>14178.793535909061</v>
      </c>
      <c r="S51" s="32">
        <v>14100.406374438988</v>
      </c>
      <c r="T51" s="32">
        <v>14658.399194903584</v>
      </c>
      <c r="U51" s="32">
        <v>14796.608137495554</v>
      </c>
      <c r="V51" s="32">
        <v>14064.307023761981</v>
      </c>
      <c r="W51" s="32">
        <v>13020.520084186803</v>
      </c>
      <c r="X51" s="32">
        <v>11785.922291033159</v>
      </c>
      <c r="Y51" s="32">
        <v>10443.026445848494</v>
      </c>
      <c r="Z51" s="28"/>
      <c r="AA51" s="51">
        <f t="shared" si="0"/>
        <v>14796.608137495554</v>
      </c>
    </row>
    <row r="52" spans="1:27" ht="12" x14ac:dyDescent="0.25">
      <c r="A52" s="29">
        <v>42046</v>
      </c>
      <c r="B52" s="30">
        <v>9366.2343856543375</v>
      </c>
      <c r="C52" s="30">
        <v>8693.7550530426615</v>
      </c>
      <c r="D52" s="30">
        <v>8367.8294869302554</v>
      </c>
      <c r="E52" s="30">
        <v>8260.562844918577</v>
      </c>
      <c r="F52" s="30">
        <v>8399.8031975298891</v>
      </c>
      <c r="G52" s="30">
        <v>9156.8581517276962</v>
      </c>
      <c r="H52" s="30">
        <v>10735.946891341922</v>
      </c>
      <c r="I52" s="30">
        <v>11646.681938421845</v>
      </c>
      <c r="J52" s="30">
        <v>12108.753627087537</v>
      </c>
      <c r="K52" s="30">
        <v>12726.56822867403</v>
      </c>
      <c r="L52" s="30">
        <v>13281.466819080597</v>
      </c>
      <c r="M52" s="30">
        <v>13790.983368636071</v>
      </c>
      <c r="N52" s="30">
        <v>14219.01852666344</v>
      </c>
      <c r="O52" s="30">
        <v>14596.514593743001</v>
      </c>
      <c r="P52" s="30">
        <v>14824.456208017817</v>
      </c>
      <c r="Q52" s="30">
        <v>15059.617692428035</v>
      </c>
      <c r="R52" s="30">
        <v>15127.690753704677</v>
      </c>
      <c r="S52" s="30">
        <v>14994.638861209422</v>
      </c>
      <c r="T52" s="30">
        <v>15397.92017877256</v>
      </c>
      <c r="U52" s="30">
        <v>15448.45926972037</v>
      </c>
      <c r="V52" s="30">
        <v>14796.608137495554</v>
      </c>
      <c r="W52" s="30">
        <v>13536.225093858333</v>
      </c>
      <c r="X52" s="30">
        <v>12199.517708789726</v>
      </c>
      <c r="Y52" s="30">
        <v>10760.700731806157</v>
      </c>
      <c r="Z52" s="28"/>
      <c r="AA52" s="51">
        <f t="shared" si="0"/>
        <v>15448.45926972037</v>
      </c>
    </row>
    <row r="53" spans="1:27" ht="12" x14ac:dyDescent="0.25">
      <c r="A53" s="29">
        <v>42047</v>
      </c>
      <c r="B53" s="30">
        <v>9513.7260184203951</v>
      </c>
      <c r="C53" s="30">
        <v>8821.6498954412018</v>
      </c>
      <c r="D53" s="30">
        <v>8397.7403774912036</v>
      </c>
      <c r="E53" s="30">
        <v>8220.3378541641978</v>
      </c>
      <c r="F53" s="30">
        <v>8314.1961659244153</v>
      </c>
      <c r="G53" s="30">
        <v>8983.5812684780612</v>
      </c>
      <c r="H53" s="30">
        <v>10470.874516370755</v>
      </c>
      <c r="I53" s="30">
        <v>11286.719841671118</v>
      </c>
      <c r="J53" s="30">
        <v>11916.911363489728</v>
      </c>
      <c r="K53" s="30">
        <v>12722.442588596659</v>
      </c>
      <c r="L53" s="30">
        <v>13423.801401749941</v>
      </c>
      <c r="M53" s="30">
        <v>13989.014092349938</v>
      </c>
      <c r="N53" s="30">
        <v>14408.797970222564</v>
      </c>
      <c r="O53" s="30">
        <v>14751.226096644459</v>
      </c>
      <c r="P53" s="30">
        <v>14838.89594828862</v>
      </c>
      <c r="Q53" s="30">
        <v>14702.749825735336</v>
      </c>
      <c r="R53" s="30">
        <v>14519.15884229227</v>
      </c>
      <c r="S53" s="30">
        <v>14553.195372930591</v>
      </c>
      <c r="T53" s="30">
        <v>15225.674705542267</v>
      </c>
      <c r="U53" s="30">
        <v>15058.586282408693</v>
      </c>
      <c r="V53" s="30">
        <v>14350.007599120008</v>
      </c>
      <c r="W53" s="30">
        <v>13296.937969370743</v>
      </c>
      <c r="X53" s="30">
        <v>11823.05305172951</v>
      </c>
      <c r="Y53" s="30">
        <v>10326.477113662728</v>
      </c>
      <c r="Z53" s="28"/>
      <c r="AA53" s="51">
        <f t="shared" si="0"/>
        <v>15225.674705542267</v>
      </c>
    </row>
    <row r="54" spans="1:27" ht="12" x14ac:dyDescent="0.25">
      <c r="A54" s="29">
        <v>42048</v>
      </c>
      <c r="B54" s="32">
        <v>9238.3395432557991</v>
      </c>
      <c r="C54" s="32">
        <v>8550.3890603539767</v>
      </c>
      <c r="D54" s="32">
        <v>8229.6205443382842</v>
      </c>
      <c r="E54" s="32">
        <v>8104.8199319977739</v>
      </c>
      <c r="F54" s="32">
        <v>8249.2173347058033</v>
      </c>
      <c r="G54" s="32">
        <v>8982.5498584587185</v>
      </c>
      <c r="H54" s="32">
        <v>10536.884757608712</v>
      </c>
      <c r="I54" s="32">
        <v>11495.064665578417</v>
      </c>
      <c r="J54" s="32">
        <v>11998.39275501783</v>
      </c>
      <c r="K54" s="32">
        <v>12319.161271033521</v>
      </c>
      <c r="L54" s="32">
        <v>12605.893256410893</v>
      </c>
      <c r="M54" s="32">
        <v>12706.971438306513</v>
      </c>
      <c r="N54" s="32">
        <v>12762.667579351039</v>
      </c>
      <c r="O54" s="32">
        <v>12746.165019041549</v>
      </c>
      <c r="P54" s="32">
        <v>12689.437467977681</v>
      </c>
      <c r="Q54" s="32">
        <v>12600.736206314177</v>
      </c>
      <c r="R54" s="32">
        <v>12512.034944650673</v>
      </c>
      <c r="S54" s="32">
        <v>12514.097764689361</v>
      </c>
      <c r="T54" s="32">
        <v>13241.241828326218</v>
      </c>
      <c r="U54" s="32">
        <v>13522.816763606874</v>
      </c>
      <c r="V54" s="32">
        <v>13092.718785540817</v>
      </c>
      <c r="W54" s="32">
        <v>12350.103571613814</v>
      </c>
      <c r="X54" s="32">
        <v>11353.761492928417</v>
      </c>
      <c r="Y54" s="32">
        <v>10214.053421554334</v>
      </c>
      <c r="Z54" s="28"/>
      <c r="AA54" s="51">
        <f t="shared" si="0"/>
        <v>13522.816763606874</v>
      </c>
    </row>
    <row r="55" spans="1:27" ht="12" x14ac:dyDescent="0.25">
      <c r="A55" s="29">
        <v>42049</v>
      </c>
      <c r="B55" s="32">
        <v>9315.6952947065274</v>
      </c>
      <c r="C55" s="32">
        <v>8871.1575763696692</v>
      </c>
      <c r="D55" s="32">
        <v>8721.6031235649243</v>
      </c>
      <c r="E55" s="32">
        <v>8772.1422145127344</v>
      </c>
      <c r="F55" s="32">
        <v>9096.0049605864551</v>
      </c>
      <c r="G55" s="32">
        <v>10135.666260084261</v>
      </c>
      <c r="H55" s="32">
        <v>12125.256187397026</v>
      </c>
      <c r="I55" s="32">
        <v>13389.76487111162</v>
      </c>
      <c r="J55" s="32">
        <v>13365.011030647385</v>
      </c>
      <c r="K55" s="32">
        <v>13051.462384767096</v>
      </c>
      <c r="L55" s="32">
        <v>12797.735520008702</v>
      </c>
      <c r="M55" s="32">
        <v>12370.731772000674</v>
      </c>
      <c r="N55" s="32">
        <v>12030.366465617464</v>
      </c>
      <c r="O55" s="32">
        <v>11797.267801245933</v>
      </c>
      <c r="P55" s="32">
        <v>11649.776168479875</v>
      </c>
      <c r="Q55" s="32">
        <v>11644.61911838316</v>
      </c>
      <c r="R55" s="32">
        <v>11640.493478305787</v>
      </c>
      <c r="S55" s="32">
        <v>11749.822940356153</v>
      </c>
      <c r="T55" s="32">
        <v>12484.186874128411</v>
      </c>
      <c r="U55" s="32">
        <v>12627.552866817097</v>
      </c>
      <c r="V55" s="32">
        <v>12176.826688364179</v>
      </c>
      <c r="W55" s="32">
        <v>11565.200546893744</v>
      </c>
      <c r="X55" s="32">
        <v>10876.218653972579</v>
      </c>
      <c r="Y55" s="32">
        <v>10053.153458536817</v>
      </c>
      <c r="Z55" s="28"/>
      <c r="AA55" s="51">
        <f t="shared" si="0"/>
        <v>13389.76487111162</v>
      </c>
    </row>
    <row r="56" spans="1:27" ht="12" x14ac:dyDescent="0.25">
      <c r="A56" s="29">
        <v>42050</v>
      </c>
      <c r="B56" s="32">
        <v>9338.3863151320747</v>
      </c>
      <c r="C56" s="32">
        <v>8883.5344966017856</v>
      </c>
      <c r="D56" s="32">
        <v>8642.1845520755087</v>
      </c>
      <c r="E56" s="32">
        <v>8553.4832904120049</v>
      </c>
      <c r="F56" s="32">
        <v>8591.6454611276986</v>
      </c>
      <c r="G56" s="32">
        <v>8890.7543667371865</v>
      </c>
      <c r="H56" s="32">
        <v>9475.5638477047014</v>
      </c>
      <c r="I56" s="32">
        <v>10299.660453159808</v>
      </c>
      <c r="J56" s="32">
        <v>11192.861529910899</v>
      </c>
      <c r="K56" s="32">
        <v>11763.231270607612</v>
      </c>
      <c r="L56" s="32">
        <v>12086.06260666199</v>
      </c>
      <c r="M56" s="32">
        <v>12119.067727280968</v>
      </c>
      <c r="N56" s="32">
        <v>11970.544684495568</v>
      </c>
      <c r="O56" s="32">
        <v>11819.95882167148</v>
      </c>
      <c r="P56" s="32">
        <v>11686.906929176224</v>
      </c>
      <c r="Q56" s="32">
        <v>11637.399248247759</v>
      </c>
      <c r="R56" s="32">
        <v>11609.551177725496</v>
      </c>
      <c r="S56" s="32">
        <v>11683.812699118196</v>
      </c>
      <c r="T56" s="32">
        <v>12256.245259853595</v>
      </c>
      <c r="U56" s="32">
        <v>12390.328562368193</v>
      </c>
      <c r="V56" s="32">
        <v>11959.199174282794</v>
      </c>
      <c r="W56" s="32">
        <v>11387.798023566738</v>
      </c>
      <c r="X56" s="32">
        <v>10720.475741051778</v>
      </c>
      <c r="Y56" s="32">
        <v>9856.1541448422922</v>
      </c>
      <c r="Z56" s="28"/>
      <c r="AA56" s="51">
        <f t="shared" si="0"/>
        <v>12390.328562368193</v>
      </c>
    </row>
    <row r="57" spans="1:27" ht="12" x14ac:dyDescent="0.25">
      <c r="A57" s="29">
        <v>42051</v>
      </c>
      <c r="B57" s="30">
        <v>9126.9472611667479</v>
      </c>
      <c r="C57" s="30">
        <v>8713.3518434101807</v>
      </c>
      <c r="D57" s="30">
        <v>8658.6871123849978</v>
      </c>
      <c r="E57" s="30">
        <v>8708.1947933134652</v>
      </c>
      <c r="F57" s="30">
        <v>8808.2415651897409</v>
      </c>
      <c r="G57" s="30">
        <v>9244.5280033718573</v>
      </c>
      <c r="H57" s="30">
        <v>10012.928467782436</v>
      </c>
      <c r="I57" s="30">
        <v>11053.621177299585</v>
      </c>
      <c r="J57" s="30">
        <v>11893.188933044838</v>
      </c>
      <c r="K57" s="30">
        <v>12137.633107629143</v>
      </c>
      <c r="L57" s="30">
        <v>12021.083775443378</v>
      </c>
      <c r="M57" s="30">
        <v>11749.822940356153</v>
      </c>
      <c r="N57" s="30">
        <v>11596.142847474035</v>
      </c>
      <c r="O57" s="30">
        <v>11483.719155365643</v>
      </c>
      <c r="P57" s="30">
        <v>11432.148654398488</v>
      </c>
      <c r="Q57" s="30">
        <v>11450.714034746665</v>
      </c>
      <c r="R57" s="30">
        <v>11513.630045926591</v>
      </c>
      <c r="S57" s="30">
        <v>11631.210788131701</v>
      </c>
      <c r="T57" s="30">
        <v>12283.061920356515</v>
      </c>
      <c r="U57" s="30">
        <v>12509.972124611988</v>
      </c>
      <c r="V57" s="30">
        <v>12006.644035172574</v>
      </c>
      <c r="W57" s="30">
        <v>11329.007652464183</v>
      </c>
      <c r="X57" s="30">
        <v>10610.114868982069</v>
      </c>
      <c r="Y57" s="30">
        <v>9648.8407309543363</v>
      </c>
      <c r="Z57" s="28"/>
      <c r="AA57" s="51">
        <f t="shared" si="0"/>
        <v>12509.972124611988</v>
      </c>
    </row>
    <row r="58" spans="1:27" ht="12" x14ac:dyDescent="0.25">
      <c r="A58" s="29">
        <v>42052</v>
      </c>
      <c r="B58" s="30">
        <v>8884.5659066211283</v>
      </c>
      <c r="C58" s="30">
        <v>8470.970488864561</v>
      </c>
      <c r="D58" s="30">
        <v>8334.8243663112771</v>
      </c>
      <c r="E58" s="30">
        <v>8378.1435871236845</v>
      </c>
      <c r="F58" s="30">
        <v>8647.3416021722242</v>
      </c>
      <c r="G58" s="30">
        <v>9384.7997660025121</v>
      </c>
      <c r="H58" s="30">
        <v>10601.863588827326</v>
      </c>
      <c r="I58" s="30">
        <v>11707.535129563086</v>
      </c>
      <c r="J58" s="30">
        <v>12320.192681052864</v>
      </c>
      <c r="K58" s="30">
        <v>12554.32275544374</v>
      </c>
      <c r="L58" s="30">
        <v>12659.526577416731</v>
      </c>
      <c r="M58" s="30">
        <v>12684.280417880966</v>
      </c>
      <c r="N58" s="30">
        <v>12722.442588596659</v>
      </c>
      <c r="O58" s="30">
        <v>12792.578469911987</v>
      </c>
      <c r="P58" s="30">
        <v>12865.808581285344</v>
      </c>
      <c r="Q58" s="30">
        <v>12972.04381327768</v>
      </c>
      <c r="R58" s="30">
        <v>13027.739954322205</v>
      </c>
      <c r="S58" s="30">
        <v>13058.682254902496</v>
      </c>
      <c r="T58" s="30">
        <v>13573.355854554684</v>
      </c>
      <c r="U58" s="30">
        <v>13743.538507746289</v>
      </c>
      <c r="V58" s="30">
        <v>13059.713664921839</v>
      </c>
      <c r="W58" s="30">
        <v>12099.470936913449</v>
      </c>
      <c r="X58" s="30">
        <v>10910.2551846109</v>
      </c>
      <c r="Y58" s="30">
        <v>9734.4477625598101</v>
      </c>
      <c r="Z58" s="28"/>
      <c r="AA58" s="51">
        <f t="shared" si="0"/>
        <v>13743.538507746289</v>
      </c>
    </row>
    <row r="59" spans="1:27" ht="12" x14ac:dyDescent="0.25">
      <c r="A59" s="29">
        <v>42053</v>
      </c>
      <c r="B59" s="30">
        <v>8716.4460734682089</v>
      </c>
      <c r="C59" s="30">
        <v>8127.5109524233212</v>
      </c>
      <c r="D59" s="30">
        <v>7921.2289485547089</v>
      </c>
      <c r="E59" s="30">
        <v>7867.5956275488697</v>
      </c>
      <c r="F59" s="30">
        <v>8081.0975015528838</v>
      </c>
      <c r="G59" s="30">
        <v>8883.5344966017856</v>
      </c>
      <c r="H59" s="30">
        <v>10506.973867047764</v>
      </c>
      <c r="I59" s="30">
        <v>11514.661455945934</v>
      </c>
      <c r="J59" s="30">
        <v>11898.345983141553</v>
      </c>
      <c r="K59" s="30">
        <v>12272.747820163084</v>
      </c>
      <c r="L59" s="30">
        <v>12621.364406701039</v>
      </c>
      <c r="M59" s="30">
        <v>12907.064982059066</v>
      </c>
      <c r="N59" s="30">
        <v>13155.634796720744</v>
      </c>
      <c r="O59" s="30">
        <v>13419.675761672568</v>
      </c>
      <c r="P59" s="30">
        <v>13666.182756295559</v>
      </c>
      <c r="Q59" s="30">
        <v>13900.312830686435</v>
      </c>
      <c r="R59" s="30">
        <v>13983.857042253223</v>
      </c>
      <c r="S59" s="30">
        <v>13856.993609874025</v>
      </c>
      <c r="T59" s="30">
        <v>14195.29609621855</v>
      </c>
      <c r="U59" s="30">
        <v>14359.290289294097</v>
      </c>
      <c r="V59" s="30">
        <v>13636.27186573461</v>
      </c>
      <c r="W59" s="30">
        <v>12524.411864882792</v>
      </c>
      <c r="X59" s="30">
        <v>11346.541622793015</v>
      </c>
      <c r="Y59" s="30">
        <v>9970.6406569893716</v>
      </c>
      <c r="Z59" s="28"/>
      <c r="AA59" s="51">
        <f t="shared" si="0"/>
        <v>14359.290289294097</v>
      </c>
    </row>
    <row r="60" spans="1:27" ht="12" x14ac:dyDescent="0.25">
      <c r="A60" s="29">
        <v>42054</v>
      </c>
      <c r="B60" s="30">
        <v>8886.6287266598138</v>
      </c>
      <c r="C60" s="30">
        <v>8235.8090044543424</v>
      </c>
      <c r="D60" s="30">
        <v>7941.8571489415708</v>
      </c>
      <c r="E60" s="30">
        <v>7822.2135866977751</v>
      </c>
      <c r="F60" s="30">
        <v>7965.5795793864609</v>
      </c>
      <c r="G60" s="30">
        <v>8696.8492831006915</v>
      </c>
      <c r="H60" s="30">
        <v>10232.618801902508</v>
      </c>
      <c r="I60" s="30">
        <v>11110.348728363455</v>
      </c>
      <c r="J60" s="30">
        <v>11629.147968093013</v>
      </c>
      <c r="K60" s="30">
        <v>12220.145909176588</v>
      </c>
      <c r="L60" s="30">
        <v>12816.300900356877</v>
      </c>
      <c r="M60" s="30">
        <v>13324.786039893006</v>
      </c>
      <c r="N60" s="30">
        <v>13722.910307359427</v>
      </c>
      <c r="O60" s="30">
        <v>14105.563424535703</v>
      </c>
      <c r="P60" s="30">
        <v>14470.682571383148</v>
      </c>
      <c r="Q60" s="30">
        <v>14818.267747901758</v>
      </c>
      <c r="R60" s="30">
        <v>14902.84336948789</v>
      </c>
      <c r="S60" s="30">
        <v>14695.529955599934</v>
      </c>
      <c r="T60" s="30">
        <v>14886.3408091784</v>
      </c>
      <c r="U60" s="30">
        <v>14971.947840783874</v>
      </c>
      <c r="V60" s="30">
        <v>14264.400567514534</v>
      </c>
      <c r="W60" s="30">
        <v>13180.388637184979</v>
      </c>
      <c r="X60" s="30">
        <v>11924.131233625129</v>
      </c>
      <c r="Y60" s="30">
        <v>10538.947577647397</v>
      </c>
      <c r="Z60" s="28"/>
      <c r="AA60" s="51">
        <f t="shared" si="0"/>
        <v>14971.947840783874</v>
      </c>
    </row>
    <row r="61" spans="1:27" ht="12" x14ac:dyDescent="0.25">
      <c r="A61" s="29">
        <v>42055</v>
      </c>
      <c r="B61" s="32">
        <v>9345.6061852674757</v>
      </c>
      <c r="C61" s="32">
        <v>8654.5614723076251</v>
      </c>
      <c r="D61" s="32">
        <v>8269.8455350926633</v>
      </c>
      <c r="E61" s="32">
        <v>8064.5949412433947</v>
      </c>
      <c r="F61" s="32">
        <v>8122.3539023266057</v>
      </c>
      <c r="G61" s="32">
        <v>8819.5870754025145</v>
      </c>
      <c r="H61" s="32">
        <v>10299.660453159808</v>
      </c>
      <c r="I61" s="32">
        <v>11202.144220084987</v>
      </c>
      <c r="J61" s="32">
        <v>11951.979304147391</v>
      </c>
      <c r="K61" s="32">
        <v>12827.64641056965</v>
      </c>
      <c r="L61" s="32">
        <v>13650.711606005414</v>
      </c>
      <c r="M61" s="32">
        <v>14209.735836489353</v>
      </c>
      <c r="N61" s="32">
        <v>14722.346616102854</v>
      </c>
      <c r="O61" s="32">
        <v>15121.502293588619</v>
      </c>
      <c r="P61" s="32">
        <v>15402.045818849931</v>
      </c>
      <c r="Q61" s="32">
        <v>15644.42717339555</v>
      </c>
      <c r="R61" s="32">
        <v>15677.432294014528</v>
      </c>
      <c r="S61" s="32">
        <v>15447.427859701025</v>
      </c>
      <c r="T61" s="32">
        <v>15712.500234672192</v>
      </c>
      <c r="U61" s="32">
        <v>15847.614947206133</v>
      </c>
      <c r="V61" s="32">
        <v>15187.512534826574</v>
      </c>
      <c r="W61" s="32">
        <v>14215.924296605412</v>
      </c>
      <c r="X61" s="32">
        <v>12957.604073006876</v>
      </c>
      <c r="Y61" s="32">
        <v>11652.870398537903</v>
      </c>
      <c r="Z61" s="28"/>
      <c r="AA61" s="51">
        <f t="shared" si="0"/>
        <v>15847.614947206133</v>
      </c>
    </row>
    <row r="62" spans="1:27" ht="12" x14ac:dyDescent="0.25">
      <c r="A62" s="29">
        <v>42056</v>
      </c>
      <c r="B62" s="32">
        <v>10448.183495945208</v>
      </c>
      <c r="C62" s="32">
        <v>9594.1759999291535</v>
      </c>
      <c r="D62" s="32">
        <v>9145.5126415149225</v>
      </c>
      <c r="E62" s="32">
        <v>8921.6966673174793</v>
      </c>
      <c r="F62" s="32">
        <v>8935.1049975689384</v>
      </c>
      <c r="G62" s="32">
        <v>9526.1029386525115</v>
      </c>
      <c r="H62" s="32">
        <v>10954.605815442652</v>
      </c>
      <c r="I62" s="32">
        <v>11860.183812425859</v>
      </c>
      <c r="J62" s="32">
        <v>12951.415612890818</v>
      </c>
      <c r="K62" s="32">
        <v>14094.21791432293</v>
      </c>
      <c r="L62" s="32">
        <v>15060.649102447378</v>
      </c>
      <c r="M62" s="32">
        <v>15766.133555678032</v>
      </c>
      <c r="N62" s="32">
        <v>16249.864854749927</v>
      </c>
      <c r="O62" s="32">
        <v>16562.382090610874</v>
      </c>
      <c r="P62" s="32">
        <v>16600.54426132657</v>
      </c>
      <c r="Q62" s="32">
        <v>16512.874409682408</v>
      </c>
      <c r="R62" s="32">
        <v>15998.200810030221</v>
      </c>
      <c r="S62" s="32">
        <v>15573.25988206088</v>
      </c>
      <c r="T62" s="32">
        <v>15758.91368554263</v>
      </c>
      <c r="U62" s="32">
        <v>15522.72079111307</v>
      </c>
      <c r="V62" s="32">
        <v>14768.760066973291</v>
      </c>
      <c r="W62" s="32">
        <v>13789.951958616726</v>
      </c>
      <c r="X62" s="32">
        <v>12829.709230608338</v>
      </c>
      <c r="Y62" s="32">
        <v>11639.462068286444</v>
      </c>
      <c r="Z62" s="28"/>
      <c r="AA62" s="51">
        <f t="shared" si="0"/>
        <v>16600.54426132657</v>
      </c>
    </row>
    <row r="63" spans="1:27" ht="12" x14ac:dyDescent="0.25">
      <c r="A63" s="29">
        <v>42057</v>
      </c>
      <c r="B63" s="32">
        <v>10498.722586893018</v>
      </c>
      <c r="C63" s="32">
        <v>9602.4272800838989</v>
      </c>
      <c r="D63" s="32">
        <v>9116.633160973317</v>
      </c>
      <c r="E63" s="32">
        <v>8805.1473351317127</v>
      </c>
      <c r="F63" s="32">
        <v>8723.6659436036116</v>
      </c>
      <c r="G63" s="32">
        <v>8827.83835555726</v>
      </c>
      <c r="H63" s="32">
        <v>9294.0356843003228</v>
      </c>
      <c r="I63" s="32">
        <v>10091.315629252509</v>
      </c>
      <c r="J63" s="32">
        <v>11762.199860588269</v>
      </c>
      <c r="K63" s="32">
        <v>13274.246948945196</v>
      </c>
      <c r="L63" s="32">
        <v>14356.196059236067</v>
      </c>
      <c r="M63" s="32">
        <v>15145.224724033509</v>
      </c>
      <c r="N63" s="32">
        <v>15759.945095561974</v>
      </c>
      <c r="O63" s="32">
        <v>16094.121941829126</v>
      </c>
      <c r="P63" s="32">
        <v>16224.079604266351</v>
      </c>
      <c r="Q63" s="32">
        <v>16281.838565349562</v>
      </c>
      <c r="R63" s="32">
        <v>16071.430921403578</v>
      </c>
      <c r="S63" s="32">
        <v>15527.877841209785</v>
      </c>
      <c r="T63" s="32">
        <v>15436.082349488252</v>
      </c>
      <c r="U63" s="32">
        <v>15219.486245426209</v>
      </c>
      <c r="V63" s="32">
        <v>14377.855669642271</v>
      </c>
      <c r="W63" s="32">
        <v>13476.403312736436</v>
      </c>
      <c r="X63" s="32">
        <v>12495.532384341184</v>
      </c>
      <c r="Y63" s="32">
        <v>11350.667262870387</v>
      </c>
      <c r="Z63" s="28"/>
      <c r="AA63" s="51">
        <f t="shared" si="0"/>
        <v>16281.838565349562</v>
      </c>
    </row>
    <row r="64" spans="1:27" ht="12" x14ac:dyDescent="0.25">
      <c r="A64" s="29">
        <v>42058</v>
      </c>
      <c r="B64" s="32">
        <v>10252.215592270028</v>
      </c>
      <c r="C64" s="32">
        <v>9452.8728272791541</v>
      </c>
      <c r="D64" s="32">
        <v>8939.2306376463112</v>
      </c>
      <c r="E64" s="32">
        <v>8639.0903220174805</v>
      </c>
      <c r="F64" s="32">
        <v>8502.9441994641948</v>
      </c>
      <c r="G64" s="32">
        <v>8552.4518803926621</v>
      </c>
      <c r="H64" s="32">
        <v>8853.6236060408355</v>
      </c>
      <c r="I64" s="32">
        <v>9544.6683190006879</v>
      </c>
      <c r="J64" s="32">
        <v>11153.667949175862</v>
      </c>
      <c r="K64" s="32">
        <v>12730.693868751403</v>
      </c>
      <c r="L64" s="32">
        <v>13949.820511614902</v>
      </c>
      <c r="M64" s="32">
        <v>14864.681198772196</v>
      </c>
      <c r="N64" s="32">
        <v>15918.782238540805</v>
      </c>
      <c r="O64" s="32">
        <v>16087.933481713068</v>
      </c>
      <c r="P64" s="32">
        <v>16232.330884421095</v>
      </c>
      <c r="Q64" s="32">
        <v>16362.288546858321</v>
      </c>
      <c r="R64" s="32">
        <v>16239.550754556496</v>
      </c>
      <c r="S64" s="32">
        <v>15899.185448173286</v>
      </c>
      <c r="T64" s="32">
        <v>15895.059808095915</v>
      </c>
      <c r="U64" s="32">
        <v>15920.845058579491</v>
      </c>
      <c r="V64" s="32">
        <v>15164.821514401026</v>
      </c>
      <c r="W64" s="32">
        <v>13926.09808117001</v>
      </c>
      <c r="X64" s="32">
        <v>12767.824629447754</v>
      </c>
      <c r="Y64" s="32">
        <v>11350.667262870387</v>
      </c>
      <c r="Z64" s="28"/>
      <c r="AA64" s="51">
        <f t="shared" si="0"/>
        <v>16362.288546858321</v>
      </c>
    </row>
    <row r="65" spans="1:27" ht="12" x14ac:dyDescent="0.25">
      <c r="A65" s="29">
        <v>42059</v>
      </c>
      <c r="B65" s="32">
        <v>10067.593198807619</v>
      </c>
      <c r="C65" s="32">
        <v>9376.5484858477685</v>
      </c>
      <c r="D65" s="32">
        <v>8922.728077336822</v>
      </c>
      <c r="E65" s="32">
        <v>8661.7813424430278</v>
      </c>
      <c r="F65" s="32">
        <v>8693.7550530426615</v>
      </c>
      <c r="G65" s="32">
        <v>9314.6638846871847</v>
      </c>
      <c r="H65" s="32">
        <v>10562.670008092289</v>
      </c>
      <c r="I65" s="32">
        <v>11485.781975404328</v>
      </c>
      <c r="J65" s="32">
        <v>12381.045872194105</v>
      </c>
      <c r="K65" s="32">
        <v>13461.963572465633</v>
      </c>
      <c r="L65" s="32">
        <v>14453.148601054316</v>
      </c>
      <c r="M65" s="32">
        <v>15151.413184149567</v>
      </c>
      <c r="N65" s="32">
        <v>15833.175206935332</v>
      </c>
      <c r="O65" s="32">
        <v>16298.341125659052</v>
      </c>
      <c r="P65" s="32">
        <v>16584.041701017079</v>
      </c>
      <c r="Q65" s="32">
        <v>16803.732035137153</v>
      </c>
      <c r="R65" s="32">
        <v>16607.764131461969</v>
      </c>
      <c r="S65" s="32">
        <v>16298.341125659052</v>
      </c>
      <c r="T65" s="32">
        <v>16595.387211229852</v>
      </c>
      <c r="U65" s="32">
        <v>16655.208992351749</v>
      </c>
      <c r="V65" s="32">
        <v>15677.432294014528</v>
      </c>
      <c r="W65" s="32">
        <v>14433.551810686797</v>
      </c>
      <c r="X65" s="32">
        <v>12988.546373587169</v>
      </c>
      <c r="Y65" s="32">
        <v>11486.813385423671</v>
      </c>
      <c r="Z65" s="28"/>
      <c r="AA65" s="51">
        <f t="shared" si="0"/>
        <v>16803.732035137153</v>
      </c>
    </row>
    <row r="66" spans="1:27" ht="12" x14ac:dyDescent="0.25">
      <c r="A66" s="29">
        <v>42060</v>
      </c>
      <c r="B66" s="30">
        <v>10176.922660857983</v>
      </c>
      <c r="C66" s="30">
        <v>9366.2343856543375</v>
      </c>
      <c r="D66" s="30">
        <v>8878.3774465050701</v>
      </c>
      <c r="E66" s="30">
        <v>8609.1794314565304</v>
      </c>
      <c r="F66" s="30">
        <v>8629.8076318433923</v>
      </c>
      <c r="G66" s="30">
        <v>9257.9363336233164</v>
      </c>
      <c r="H66" s="30">
        <v>10661.685369949222</v>
      </c>
      <c r="I66" s="30">
        <v>11452.77685478535</v>
      </c>
      <c r="J66" s="30">
        <v>12269.653590105056</v>
      </c>
      <c r="K66" s="30">
        <v>13198.954017533153</v>
      </c>
      <c r="L66" s="30">
        <v>14029.239083104318</v>
      </c>
      <c r="M66" s="30">
        <v>14719.252386044825</v>
      </c>
      <c r="N66" s="30">
        <v>15374.197748327668</v>
      </c>
      <c r="O66" s="30">
        <v>15944.567489024381</v>
      </c>
      <c r="P66" s="30">
        <v>16389.105207361241</v>
      </c>
      <c r="Q66" s="30">
        <v>16647.98912221635</v>
      </c>
      <c r="R66" s="30">
        <v>16571.664780784962</v>
      </c>
      <c r="S66" s="30">
        <v>16120.938602332044</v>
      </c>
      <c r="T66" s="30">
        <v>16211.702684034235</v>
      </c>
      <c r="U66" s="30">
        <v>16214.796914092263</v>
      </c>
      <c r="V66" s="30">
        <v>15340.161217689347</v>
      </c>
      <c r="W66" s="30">
        <v>14091.123684264901</v>
      </c>
      <c r="X66" s="30">
        <v>12751.322069138265</v>
      </c>
      <c r="Y66" s="30">
        <v>11225.866650529877</v>
      </c>
      <c r="Z66" s="28"/>
      <c r="AA66" s="51">
        <f t="shared" si="0"/>
        <v>16647.98912221635</v>
      </c>
    </row>
    <row r="67" spans="1:27" ht="12" x14ac:dyDescent="0.25">
      <c r="A67" s="29">
        <v>42061</v>
      </c>
      <c r="B67" s="32">
        <v>9930.4156662349924</v>
      </c>
      <c r="C67" s="32">
        <v>9112.5075208959443</v>
      </c>
      <c r="D67" s="32">
        <v>8608.1480214371877</v>
      </c>
      <c r="E67" s="32">
        <v>8372.9865370269708</v>
      </c>
      <c r="F67" s="32">
        <v>8390.5205073558027</v>
      </c>
      <c r="G67" s="32">
        <v>8940.2620476656539</v>
      </c>
      <c r="H67" s="32">
        <v>10294.503403063092</v>
      </c>
      <c r="I67" s="32">
        <v>11154.699359195205</v>
      </c>
      <c r="J67" s="32">
        <v>11866.372272541917</v>
      </c>
      <c r="K67" s="32">
        <v>12657.463757378046</v>
      </c>
      <c r="L67" s="32">
        <v>13701.250696953224</v>
      </c>
      <c r="M67" s="32">
        <v>14394.35822995176</v>
      </c>
      <c r="N67" s="32">
        <v>15012.172831538253</v>
      </c>
      <c r="O67" s="32">
        <v>15432.988119430223</v>
      </c>
      <c r="P67" s="32">
        <v>15701.154724459419</v>
      </c>
      <c r="Q67" s="32">
        <v>15755.819455484601</v>
      </c>
      <c r="R67" s="32">
        <v>15517.563741016354</v>
      </c>
      <c r="S67" s="32">
        <v>15352.538137921465</v>
      </c>
      <c r="T67" s="32">
        <v>15782.636115987521</v>
      </c>
      <c r="U67" s="32">
        <v>15769.22778573606</v>
      </c>
      <c r="V67" s="32">
        <v>15031.769621905773</v>
      </c>
      <c r="W67" s="32">
        <v>13994.171142446652</v>
      </c>
      <c r="X67" s="32">
        <v>12709.034258345198</v>
      </c>
      <c r="Y67" s="32">
        <v>11343.447392734986</v>
      </c>
      <c r="Z67" s="28"/>
      <c r="AA67" s="51">
        <f t="shared" si="0"/>
        <v>15782.636115987521</v>
      </c>
    </row>
    <row r="68" spans="1:27" ht="12" x14ac:dyDescent="0.25">
      <c r="A68" s="29">
        <v>42062</v>
      </c>
      <c r="B68" s="32">
        <v>10155.26305045178</v>
      </c>
      <c r="C68" s="32">
        <v>9466.281157530615</v>
      </c>
      <c r="D68" s="32">
        <v>9097.0363706057997</v>
      </c>
      <c r="E68" s="32">
        <v>8923.7594873561648</v>
      </c>
      <c r="F68" s="32">
        <v>8978.4242183813476</v>
      </c>
      <c r="G68" s="32">
        <v>9580.7676696776944</v>
      </c>
      <c r="H68" s="32">
        <v>10987.61093606163</v>
      </c>
      <c r="I68" s="32">
        <v>11757.042810491554</v>
      </c>
      <c r="J68" s="32">
        <v>12213.95744906053</v>
      </c>
      <c r="K68" s="32">
        <v>12780.20154967987</v>
      </c>
      <c r="L68" s="32">
        <v>13396.984741247021</v>
      </c>
      <c r="M68" s="32">
        <v>13267.027078809795</v>
      </c>
      <c r="N68" s="32">
        <v>13878.65322028023</v>
      </c>
      <c r="O68" s="32">
        <v>13962.197431847018</v>
      </c>
      <c r="P68" s="32">
        <v>13931.255131266726</v>
      </c>
      <c r="Q68" s="32">
        <v>13854.93078983534</v>
      </c>
      <c r="R68" s="32">
        <v>13688.873776721106</v>
      </c>
      <c r="S68" s="32">
        <v>13960.134611808331</v>
      </c>
      <c r="T68" s="32">
        <v>14460.368471189717</v>
      </c>
      <c r="U68" s="32">
        <v>14549.069732853221</v>
      </c>
      <c r="V68" s="32">
        <v>13937.443591382784</v>
      </c>
      <c r="W68" s="32">
        <v>12880.248321556146</v>
      </c>
      <c r="X68" s="32">
        <v>11636.367838228416</v>
      </c>
      <c r="Y68" s="32">
        <v>10387.330304803969</v>
      </c>
      <c r="Z68" s="28"/>
      <c r="AA68" s="51">
        <f t="shared" si="0"/>
        <v>14549.069732853221</v>
      </c>
    </row>
    <row r="69" spans="1:27" ht="12" x14ac:dyDescent="0.25">
      <c r="A69" s="29">
        <v>42063</v>
      </c>
      <c r="B69" s="32">
        <v>9324.9779848806156</v>
      </c>
      <c r="C69" s="32">
        <v>8715.4146634488661</v>
      </c>
      <c r="D69" s="32">
        <v>8432.8083181488673</v>
      </c>
      <c r="E69" s="32">
        <v>8344.1070564853635</v>
      </c>
      <c r="F69" s="32">
        <v>8475.0961289419338</v>
      </c>
      <c r="G69" s="32">
        <v>9215.6485228302517</v>
      </c>
      <c r="H69" s="32">
        <v>10783.391752231704</v>
      </c>
      <c r="I69" s="32">
        <v>11677.624239002138</v>
      </c>
      <c r="J69" s="32">
        <v>11957.136354244107</v>
      </c>
      <c r="K69" s="32">
        <v>12128.350417455056</v>
      </c>
      <c r="L69" s="32">
        <v>12263.465129988996</v>
      </c>
      <c r="M69" s="32">
        <v>12304.721530762719</v>
      </c>
      <c r="N69" s="32">
        <v>12312.972810917463</v>
      </c>
      <c r="O69" s="32">
        <v>12380.014462174762</v>
      </c>
      <c r="P69" s="32">
        <v>12453.24457354812</v>
      </c>
      <c r="Q69" s="32">
        <v>12555.354165463083</v>
      </c>
      <c r="R69" s="32">
        <v>12619.301586662352</v>
      </c>
      <c r="S69" s="32">
        <v>12535.757375095565</v>
      </c>
      <c r="T69" s="32">
        <v>12827.64641056965</v>
      </c>
      <c r="U69" s="32">
        <v>13000.923293819285</v>
      </c>
      <c r="V69" s="32">
        <v>12442.930473354689</v>
      </c>
      <c r="W69" s="32">
        <v>11708.566539582429</v>
      </c>
      <c r="X69" s="32">
        <v>10834.962253198857</v>
      </c>
      <c r="Y69" s="32">
        <v>9839.6515845328031</v>
      </c>
      <c r="Z69" s="28"/>
      <c r="AA69" s="51">
        <f t="shared" si="0"/>
        <v>13000.923293819285</v>
      </c>
    </row>
    <row r="70" spans="1:27" ht="12" x14ac:dyDescent="0.25">
      <c r="A70" s="29">
        <v>42064</v>
      </c>
      <c r="B70" s="32">
        <v>8948.5133278203975</v>
      </c>
      <c r="C70" s="32">
        <v>8386.39486727843</v>
      </c>
      <c r="D70" s="32">
        <v>8079.0346815141975</v>
      </c>
      <c r="E70" s="32">
        <v>7944.9513789995999</v>
      </c>
      <c r="F70" s="32">
        <v>7997.5532899860955</v>
      </c>
      <c r="G70" s="32">
        <v>8320.3846260404734</v>
      </c>
      <c r="H70" s="32">
        <v>8942.3248677043393</v>
      </c>
      <c r="I70" s="32">
        <v>9780.8612134302475</v>
      </c>
      <c r="J70" s="32">
        <v>10832.89943316017</v>
      </c>
      <c r="K70" s="32">
        <v>11523.944146120022</v>
      </c>
      <c r="L70" s="32">
        <v>11959.199174282794</v>
      </c>
      <c r="M70" s="32">
        <v>12184.04655849958</v>
      </c>
      <c r="N70" s="32">
        <v>12398.579842522937</v>
      </c>
      <c r="O70" s="32">
        <v>12610.018896488265</v>
      </c>
      <c r="P70" s="32">
        <v>12766.793219428409</v>
      </c>
      <c r="Q70" s="32">
        <v>12967.918173200307</v>
      </c>
      <c r="R70" s="32">
        <v>12992.67201366454</v>
      </c>
      <c r="S70" s="32">
        <v>12823.520770492278</v>
      </c>
      <c r="T70" s="32">
        <v>12837.960510763081</v>
      </c>
      <c r="U70" s="32">
        <v>13074.153405192643</v>
      </c>
      <c r="V70" s="32">
        <v>12433.647783180602</v>
      </c>
      <c r="W70" s="32">
        <v>11714.754999698487</v>
      </c>
      <c r="X70" s="32">
        <v>10888.595574204695</v>
      </c>
      <c r="Y70" s="32">
        <v>9887.0964454225832</v>
      </c>
      <c r="Z70" s="28"/>
      <c r="AA70" s="51">
        <f t="shared" si="0"/>
        <v>13074.153405192643</v>
      </c>
    </row>
    <row r="71" spans="1:27" ht="12" x14ac:dyDescent="0.25">
      <c r="A71" s="29">
        <v>42065</v>
      </c>
      <c r="B71" s="32">
        <v>9002.1466488262377</v>
      </c>
      <c r="C71" s="32">
        <v>8442.0910083229555</v>
      </c>
      <c r="D71" s="32">
        <v>8124.4167223652921</v>
      </c>
      <c r="E71" s="32">
        <v>7839.747557026607</v>
      </c>
      <c r="F71" s="32">
        <v>7797.4597462335414</v>
      </c>
      <c r="G71" s="32">
        <v>7957.3282992317163</v>
      </c>
      <c r="H71" s="32">
        <v>8348.2326965627362</v>
      </c>
      <c r="I71" s="32">
        <v>9026.9004892904704</v>
      </c>
      <c r="J71" s="32">
        <v>10345.042494010902</v>
      </c>
      <c r="K71" s="32">
        <v>11439.368524533891</v>
      </c>
      <c r="L71" s="32">
        <v>12126.287597416369</v>
      </c>
      <c r="M71" s="32">
        <v>12622.395816720382</v>
      </c>
      <c r="N71" s="32">
        <v>13001.954703838628</v>
      </c>
      <c r="O71" s="32">
        <v>13373.262310802131</v>
      </c>
      <c r="P71" s="32">
        <v>13632.146225657238</v>
      </c>
      <c r="Q71" s="32">
        <v>13859.056429912713</v>
      </c>
      <c r="R71" s="32">
        <v>13932.286541286068</v>
      </c>
      <c r="S71" s="32">
        <v>13759.009658036435</v>
      </c>
      <c r="T71" s="32">
        <v>13829.145539351763</v>
      </c>
      <c r="U71" s="32">
        <v>14080.80958407147</v>
      </c>
      <c r="V71" s="32">
        <v>13362.9482106087</v>
      </c>
      <c r="W71" s="32">
        <v>12391.359972387536</v>
      </c>
      <c r="X71" s="32">
        <v>11277.43715149703</v>
      </c>
      <c r="Y71" s="32">
        <v>10047.996408440102</v>
      </c>
      <c r="Z71" s="28"/>
      <c r="AA71" s="51">
        <f t="shared" si="0"/>
        <v>14080.80958407147</v>
      </c>
    </row>
    <row r="72" spans="1:27" ht="12" x14ac:dyDescent="0.25">
      <c r="A72" s="29">
        <v>42066</v>
      </c>
      <c r="B72" s="32">
        <v>9132.1043112634634</v>
      </c>
      <c r="C72" s="32">
        <v>8374.0179470463136</v>
      </c>
      <c r="D72" s="32">
        <v>7960.4225292897454</v>
      </c>
      <c r="E72" s="32">
        <v>7805.711026388286</v>
      </c>
      <c r="F72" s="32">
        <v>7894.4122880517898</v>
      </c>
      <c r="G72" s="32">
        <v>8567.9230306828085</v>
      </c>
      <c r="H72" s="32">
        <v>9933.5098962930206</v>
      </c>
      <c r="I72" s="32">
        <v>10792.674442405791</v>
      </c>
      <c r="J72" s="32">
        <v>11563.137726855059</v>
      </c>
      <c r="K72" s="32">
        <v>12418.176632890456</v>
      </c>
      <c r="L72" s="32">
        <v>13210.299527745927</v>
      </c>
      <c r="M72" s="32">
        <v>13788.920548597383</v>
      </c>
      <c r="N72" s="32">
        <v>14355.164649216724</v>
      </c>
      <c r="O72" s="32">
        <v>14902.84336948789</v>
      </c>
      <c r="P72" s="32">
        <v>15250.428546006502</v>
      </c>
      <c r="Q72" s="32">
        <v>15561.914371848106</v>
      </c>
      <c r="R72" s="32">
        <v>15654.741273588981</v>
      </c>
      <c r="S72" s="32">
        <v>15422.674019236792</v>
      </c>
      <c r="T72" s="32">
        <v>15419.579789178762</v>
      </c>
      <c r="U72" s="32">
        <v>15565.008601906135</v>
      </c>
      <c r="V72" s="32">
        <v>14665.619065038985</v>
      </c>
      <c r="W72" s="32">
        <v>13434.11550194337</v>
      </c>
      <c r="X72" s="32">
        <v>12079.874146545932</v>
      </c>
      <c r="Y72" s="32">
        <v>10570.921288247033</v>
      </c>
      <c r="Z72" s="28"/>
      <c r="AA72" s="51">
        <f t="shared" si="0"/>
        <v>15654.741273588981</v>
      </c>
    </row>
    <row r="73" spans="1:27" ht="12" x14ac:dyDescent="0.25">
      <c r="A73" s="29">
        <v>42067</v>
      </c>
      <c r="B73" s="32">
        <v>9346.6375952868202</v>
      </c>
      <c r="C73" s="32">
        <v>8563.7973906054358</v>
      </c>
      <c r="D73" s="32">
        <v>8135.7622325780658</v>
      </c>
      <c r="E73" s="32">
        <v>7919.1661285160235</v>
      </c>
      <c r="F73" s="32">
        <v>7966.6109894058036</v>
      </c>
      <c r="G73" s="32">
        <v>8586.4884110309831</v>
      </c>
      <c r="H73" s="32">
        <v>9956.2009167185679</v>
      </c>
      <c r="I73" s="32">
        <v>10846.307763411631</v>
      </c>
      <c r="J73" s="32">
        <v>11574.483237067832</v>
      </c>
      <c r="K73" s="32">
        <v>12419.208042909799</v>
      </c>
      <c r="L73" s="32">
        <v>13177.294407126948</v>
      </c>
      <c r="M73" s="32">
        <v>13795.109008713442</v>
      </c>
      <c r="N73" s="32">
        <v>14352.070419158696</v>
      </c>
      <c r="O73" s="32">
        <v>14866.744018810883</v>
      </c>
      <c r="P73" s="32">
        <v>15304.06186701234</v>
      </c>
      <c r="Q73" s="32">
        <v>15627.924613086061</v>
      </c>
      <c r="R73" s="32">
        <v>15706.311774556134</v>
      </c>
      <c r="S73" s="32">
        <v>15462.899009991172</v>
      </c>
      <c r="T73" s="32">
        <v>15487.652850455406</v>
      </c>
      <c r="U73" s="32">
        <v>15581.511162215624</v>
      </c>
      <c r="V73" s="32">
        <v>14796.608137495554</v>
      </c>
      <c r="W73" s="32">
        <v>13714.659027204683</v>
      </c>
      <c r="X73" s="32">
        <v>12377.951642136077</v>
      </c>
      <c r="Y73" s="32">
        <v>10944.291715249221</v>
      </c>
      <c r="Z73" s="28"/>
      <c r="AA73" s="51">
        <f t="shared" si="0"/>
        <v>15706.311774556134</v>
      </c>
    </row>
    <row r="74" spans="1:27" ht="12" x14ac:dyDescent="0.25">
      <c r="A74" s="29">
        <v>42068</v>
      </c>
      <c r="B74" s="32">
        <v>9700.4112319214892</v>
      </c>
      <c r="C74" s="32">
        <v>8984.6126784974058</v>
      </c>
      <c r="D74" s="32">
        <v>8568.9544407021513</v>
      </c>
      <c r="E74" s="32">
        <v>8396.7089674718609</v>
      </c>
      <c r="F74" s="32">
        <v>8466.8448487871883</v>
      </c>
      <c r="G74" s="32">
        <v>9090.8479104897397</v>
      </c>
      <c r="H74" s="32">
        <v>10549.261677840828</v>
      </c>
      <c r="I74" s="32">
        <v>11432.148654398488</v>
      </c>
      <c r="J74" s="32">
        <v>12115.973497222938</v>
      </c>
      <c r="K74" s="32">
        <v>13070.02776511527</v>
      </c>
      <c r="L74" s="32">
        <v>13891.030140512346</v>
      </c>
      <c r="M74" s="32">
        <v>14593.420363684971</v>
      </c>
      <c r="N74" s="32">
        <v>15177.198434633145</v>
      </c>
      <c r="O74" s="32">
        <v>15552.631681674018</v>
      </c>
      <c r="P74" s="32">
        <v>15702.186134478761</v>
      </c>
      <c r="Q74" s="32">
        <v>15750.662405387886</v>
      </c>
      <c r="R74" s="32">
        <v>15558.820141790076</v>
      </c>
      <c r="S74" s="32">
        <v>15308.187507089713</v>
      </c>
      <c r="T74" s="32">
        <v>15481.464390339346</v>
      </c>
      <c r="U74" s="32">
        <v>15568.102831964165</v>
      </c>
      <c r="V74" s="32">
        <v>14888.403629217088</v>
      </c>
      <c r="W74" s="32">
        <v>13838.428229525851</v>
      </c>
      <c r="X74" s="32">
        <v>12560.511215559798</v>
      </c>
      <c r="Y74" s="32">
        <v>11129.945518730972</v>
      </c>
      <c r="Z74" s="28"/>
      <c r="AA74" s="51">
        <f t="shared" si="0"/>
        <v>15750.662405387886</v>
      </c>
    </row>
    <row r="75" spans="1:27" ht="12" x14ac:dyDescent="0.25">
      <c r="A75" s="29">
        <v>42069</v>
      </c>
      <c r="B75" s="32">
        <v>9931.4470762543351</v>
      </c>
      <c r="C75" s="32">
        <v>9229.0568530817109</v>
      </c>
      <c r="D75" s="32">
        <v>8788.6447748222236</v>
      </c>
      <c r="E75" s="32">
        <v>8602.9909713404722</v>
      </c>
      <c r="F75" s="32">
        <v>8632.9018619014205</v>
      </c>
      <c r="G75" s="32">
        <v>9232.1510831397391</v>
      </c>
      <c r="H75" s="32">
        <v>10603.926408866011</v>
      </c>
      <c r="I75" s="32">
        <v>11479.59351528827</v>
      </c>
      <c r="J75" s="32">
        <v>12428.490733083887</v>
      </c>
      <c r="K75" s="32">
        <v>13393.890511188991</v>
      </c>
      <c r="L75" s="32">
        <v>14104.532014516361</v>
      </c>
      <c r="M75" s="32">
        <v>14690.37290550322</v>
      </c>
      <c r="N75" s="32">
        <v>15079.214482795553</v>
      </c>
      <c r="O75" s="32">
        <v>14999.795911306137</v>
      </c>
      <c r="P75" s="32">
        <v>14819.299157921101</v>
      </c>
      <c r="Q75" s="32">
        <v>13734.255817572201</v>
      </c>
      <c r="R75" s="32">
        <v>13204.111067629869</v>
      </c>
      <c r="S75" s="32">
        <v>13291.780919274028</v>
      </c>
      <c r="T75" s="32">
        <v>13892.061550531689</v>
      </c>
      <c r="U75" s="32">
        <v>14013.767932814171</v>
      </c>
      <c r="V75" s="32">
        <v>13449.586652233516</v>
      </c>
      <c r="W75" s="32">
        <v>12546.071475288994</v>
      </c>
      <c r="X75" s="32">
        <v>11490.939025501044</v>
      </c>
      <c r="Y75" s="32">
        <v>10288.314942947034</v>
      </c>
      <c r="Z75" s="28"/>
      <c r="AA75" s="51">
        <f t="shared" si="0"/>
        <v>15079.214482795553</v>
      </c>
    </row>
    <row r="76" spans="1:27" ht="12" x14ac:dyDescent="0.25">
      <c r="A76" s="29">
        <v>42070</v>
      </c>
      <c r="B76" s="32">
        <v>9243.4965933525127</v>
      </c>
      <c r="C76" s="32">
        <v>8595.7711012050713</v>
      </c>
      <c r="D76" s="32">
        <v>8325.5416761371889</v>
      </c>
      <c r="E76" s="32">
        <v>8200.7410637966786</v>
      </c>
      <c r="F76" s="32">
        <v>8316.2589859631007</v>
      </c>
      <c r="G76" s="32">
        <v>8987.706908555434</v>
      </c>
      <c r="H76" s="32">
        <v>10420.335425422947</v>
      </c>
      <c r="I76" s="32">
        <v>11296.002531845204</v>
      </c>
      <c r="J76" s="32">
        <v>12083.999786623304</v>
      </c>
      <c r="K76" s="32">
        <v>12731.725278770746</v>
      </c>
      <c r="L76" s="32">
        <v>13260.838618693737</v>
      </c>
      <c r="M76" s="32">
        <v>13499.094333161984</v>
      </c>
      <c r="N76" s="32">
        <v>13622.863535483151</v>
      </c>
      <c r="O76" s="32">
        <v>13634.209045695925</v>
      </c>
      <c r="P76" s="32">
        <v>13623.894945502494</v>
      </c>
      <c r="Q76" s="32">
        <v>13633.177635676582</v>
      </c>
      <c r="R76" s="32">
        <v>13543.444963993736</v>
      </c>
      <c r="S76" s="32">
        <v>13302.095019467459</v>
      </c>
      <c r="T76" s="32">
        <v>13424.832811769284</v>
      </c>
      <c r="U76" s="32">
        <v>13512.502663413443</v>
      </c>
      <c r="V76" s="32">
        <v>13004.017523877314</v>
      </c>
      <c r="W76" s="32">
        <v>12124.224777377683</v>
      </c>
      <c r="X76" s="32">
        <v>11187.704479814183</v>
      </c>
      <c r="Y76" s="32">
        <v>9981.9861672021452</v>
      </c>
      <c r="Z76" s="28"/>
      <c r="AA76" s="51">
        <f t="shared" ref="AA76:AA139" si="1">MAX(B76:Y76)</f>
        <v>13634.209045695925</v>
      </c>
    </row>
    <row r="77" spans="1:27" ht="12" x14ac:dyDescent="0.25">
      <c r="A77" s="29">
        <v>42071</v>
      </c>
      <c r="B77" s="32">
        <v>9165.1094318824416</v>
      </c>
      <c r="C77" s="32">
        <v>8557.6089304893776</v>
      </c>
      <c r="D77" s="32">
        <v>8277.0654052280661</v>
      </c>
      <c r="E77" s="32">
        <v>8173.9244032937595</v>
      </c>
      <c r="F77" s="32">
        <v>8252.3115647638315</v>
      </c>
      <c r="G77" s="32">
        <v>8517.3839397349984</v>
      </c>
      <c r="H77" s="32">
        <v>9186.7690422886444</v>
      </c>
      <c r="I77" s="32">
        <v>10119.163699774772</v>
      </c>
      <c r="J77" s="32">
        <v>11086.626297918563</v>
      </c>
      <c r="K77" s="32">
        <v>11638.430658267102</v>
      </c>
      <c r="L77" s="32">
        <v>11796.23639122659</v>
      </c>
      <c r="M77" s="32">
        <v>11783.859470994474</v>
      </c>
      <c r="N77" s="32">
        <v>11758.074220510896</v>
      </c>
      <c r="O77" s="32">
        <v>11747.760120317465</v>
      </c>
      <c r="P77" s="32">
        <v>11827.178691806881</v>
      </c>
      <c r="Q77" s="32">
        <v>11944.75943401199</v>
      </c>
      <c r="R77" s="32">
        <v>12007.675445191917</v>
      </c>
      <c r="S77" s="32">
        <v>11949.916484108706</v>
      </c>
      <c r="T77" s="32">
        <v>12126.287597416369</v>
      </c>
      <c r="U77" s="32">
        <v>12437.773423257973</v>
      </c>
      <c r="V77" s="32">
        <v>11901.440213199581</v>
      </c>
      <c r="W77" s="32">
        <v>11253.71472105214</v>
      </c>
      <c r="X77" s="32">
        <v>10456.434776099954</v>
      </c>
      <c r="Y77" s="32">
        <v>9650.9035509930218</v>
      </c>
      <c r="Z77" s="28"/>
      <c r="AA77" s="51">
        <f t="shared" si="1"/>
        <v>12437.773423257973</v>
      </c>
    </row>
    <row r="78" spans="1:27" ht="12" x14ac:dyDescent="0.25">
      <c r="A78" s="29">
        <v>42072</v>
      </c>
      <c r="B78" s="32">
        <v>8738.1056838744134</v>
      </c>
      <c r="C78" s="32">
        <v>0</v>
      </c>
      <c r="D78" s="32">
        <v>8222.4006742028832</v>
      </c>
      <c r="E78" s="32">
        <v>7942.8885589609135</v>
      </c>
      <c r="F78" s="32">
        <v>7843.8731971039797</v>
      </c>
      <c r="G78" s="32">
        <v>7972.7994495218618</v>
      </c>
      <c r="H78" s="32">
        <v>8335.8557763306198</v>
      </c>
      <c r="I78" s="32">
        <v>8860.8434761762383</v>
      </c>
      <c r="J78" s="32">
        <v>9625.1183005094463</v>
      </c>
      <c r="K78" s="32">
        <v>10563.701418111632</v>
      </c>
      <c r="L78" s="32">
        <v>11325.913422406154</v>
      </c>
      <c r="M78" s="32">
        <v>11660.090268673306</v>
      </c>
      <c r="N78" s="32">
        <v>12111.847857145567</v>
      </c>
      <c r="O78" s="32">
        <v>12361.449081826588</v>
      </c>
      <c r="P78" s="32">
        <v>12544.008655250309</v>
      </c>
      <c r="Q78" s="32">
        <v>12809.081030221476</v>
      </c>
      <c r="R78" s="32">
        <v>13082.404685347386</v>
      </c>
      <c r="S78" s="32">
        <v>13213.393757803955</v>
      </c>
      <c r="T78" s="32">
        <v>13017.425854128775</v>
      </c>
      <c r="U78" s="32">
        <v>13074.153405192643</v>
      </c>
      <c r="V78" s="32">
        <v>13383.57641099556</v>
      </c>
      <c r="W78" s="32">
        <v>12614.144536565636</v>
      </c>
      <c r="X78" s="32">
        <v>11609.551177725496</v>
      </c>
      <c r="Y78" s="32">
        <v>10173.828430799955</v>
      </c>
      <c r="Z78" s="28"/>
      <c r="AA78" s="51">
        <f t="shared" si="1"/>
        <v>13383.57641099556</v>
      </c>
    </row>
    <row r="79" spans="1:27" ht="12" x14ac:dyDescent="0.25">
      <c r="A79" s="29">
        <v>42073</v>
      </c>
      <c r="B79" s="32">
        <v>8982.5498584587185</v>
      </c>
      <c r="C79" s="32">
        <v>8191.4583736225914</v>
      </c>
      <c r="D79" s="32">
        <v>7807.7738464269723</v>
      </c>
      <c r="E79" s="32">
        <v>7688.1302841831775</v>
      </c>
      <c r="F79" s="32">
        <v>7828.4020468138333</v>
      </c>
      <c r="G79" s="32">
        <v>8459.6249786517874</v>
      </c>
      <c r="H79" s="32">
        <v>9830.3688943587149</v>
      </c>
      <c r="I79" s="32">
        <v>10840.119303295573</v>
      </c>
      <c r="J79" s="32">
        <v>11141.291028943746</v>
      </c>
      <c r="K79" s="32">
        <v>11731.257560007976</v>
      </c>
      <c r="L79" s="32">
        <v>12439.836243296661</v>
      </c>
      <c r="M79" s="32">
        <v>12864.777171266001</v>
      </c>
      <c r="N79" s="32">
        <v>13343.351420241181</v>
      </c>
      <c r="O79" s="32">
        <v>13661.025706198845</v>
      </c>
      <c r="P79" s="32">
        <v>14134.442905077309</v>
      </c>
      <c r="Q79" s="32">
        <v>14592.388953665628</v>
      </c>
      <c r="R79" s="32">
        <v>14969.885020745189</v>
      </c>
      <c r="S79" s="32">
        <v>14995.670271228766</v>
      </c>
      <c r="T79" s="32">
        <v>14683.153035367817</v>
      </c>
      <c r="U79" s="32">
        <v>14599.608823801029</v>
      </c>
      <c r="V79" s="32">
        <v>14725.440846160884</v>
      </c>
      <c r="W79" s="32">
        <v>13648.648785966727</v>
      </c>
      <c r="X79" s="32">
        <v>12449.118933470747</v>
      </c>
      <c r="Y79" s="32">
        <v>10940.166075171848</v>
      </c>
      <c r="Z79" s="28"/>
      <c r="AA79" s="51">
        <f t="shared" si="1"/>
        <v>14995.670271228766</v>
      </c>
    </row>
    <row r="80" spans="1:27" ht="12" x14ac:dyDescent="0.25">
      <c r="A80" s="29">
        <v>42074</v>
      </c>
      <c r="B80" s="32">
        <v>9539.5112689039725</v>
      </c>
      <c r="C80" s="32">
        <v>8670.0326225977715</v>
      </c>
      <c r="D80" s="32">
        <v>8188.3641435645623</v>
      </c>
      <c r="E80" s="32">
        <v>7949.0770190769717</v>
      </c>
      <c r="F80" s="32">
        <v>7948.045609057629</v>
      </c>
      <c r="G80" s="32">
        <v>8555.5461104506921</v>
      </c>
      <c r="H80" s="32">
        <v>9912.8816959061605</v>
      </c>
      <c r="I80" s="32">
        <v>10882.407114088637</v>
      </c>
      <c r="J80" s="32">
        <v>11143.353848982431</v>
      </c>
      <c r="K80" s="32">
        <v>11835.429971961627</v>
      </c>
      <c r="L80" s="32">
        <v>12450.15034349009</v>
      </c>
      <c r="M80" s="32">
        <v>13020.520084186803</v>
      </c>
      <c r="N80" s="32">
        <v>13515.596893471473</v>
      </c>
      <c r="O80" s="32">
        <v>13969.417301982419</v>
      </c>
      <c r="P80" s="32">
        <v>14395.389639971103</v>
      </c>
      <c r="Q80" s="32">
        <v>14871.901068907599</v>
      </c>
      <c r="R80" s="32">
        <v>15273.119566432049</v>
      </c>
      <c r="S80" s="32">
        <v>15390.700308637157</v>
      </c>
      <c r="T80" s="32">
        <v>15117.376653511246</v>
      </c>
      <c r="U80" s="32">
        <v>14981.230530957962</v>
      </c>
      <c r="V80" s="32">
        <v>15119.439473549932</v>
      </c>
      <c r="W80" s="32">
        <v>14190.139046121834</v>
      </c>
      <c r="X80" s="32">
        <v>12928.724592465271</v>
      </c>
      <c r="Y80" s="32">
        <v>11289.814071729146</v>
      </c>
      <c r="Z80" s="28"/>
      <c r="AA80" s="51">
        <f t="shared" si="1"/>
        <v>15390.700308637157</v>
      </c>
    </row>
    <row r="81" spans="1:27" ht="12" x14ac:dyDescent="0.25">
      <c r="A81" s="29">
        <v>42075</v>
      </c>
      <c r="B81" s="32">
        <v>10005.708597647035</v>
      </c>
      <c r="C81" s="32">
        <v>9124.8844411280606</v>
      </c>
      <c r="D81" s="32">
        <v>8667.969802559086</v>
      </c>
      <c r="E81" s="32">
        <v>8465.8134387678456</v>
      </c>
      <c r="F81" s="32">
        <v>8511.1954796189402</v>
      </c>
      <c r="G81" s="32">
        <v>9123.8530311087179</v>
      </c>
      <c r="H81" s="32">
        <v>10538.947577647397</v>
      </c>
      <c r="I81" s="32">
        <v>10481.188616564186</v>
      </c>
      <c r="J81" s="32">
        <v>11719.912049795203</v>
      </c>
      <c r="K81" s="32">
        <v>12550.197115366367</v>
      </c>
      <c r="L81" s="32">
        <v>13560.978934322568</v>
      </c>
      <c r="M81" s="32">
        <v>14368.572979468185</v>
      </c>
      <c r="N81" s="32">
        <v>14993.607451190079</v>
      </c>
      <c r="O81" s="32">
        <v>15417.516969140077</v>
      </c>
      <c r="P81" s="32">
        <v>15645.458583414893</v>
      </c>
      <c r="Q81" s="32">
        <v>16084.839251655038</v>
      </c>
      <c r="R81" s="32">
        <v>16348.880216606862</v>
      </c>
      <c r="S81" s="32">
        <v>16226.142424305037</v>
      </c>
      <c r="T81" s="32">
        <v>15787.793166084237</v>
      </c>
      <c r="U81" s="32">
        <v>15605.233592660514</v>
      </c>
      <c r="V81" s="32">
        <v>15683.620754130587</v>
      </c>
      <c r="W81" s="32">
        <v>14724.409436141541</v>
      </c>
      <c r="X81" s="32">
        <v>13512.502663413443</v>
      </c>
      <c r="Y81" s="32">
        <v>12025.209415520749</v>
      </c>
      <c r="Z81" s="28"/>
      <c r="AA81" s="51">
        <f t="shared" si="1"/>
        <v>16348.880216606862</v>
      </c>
    </row>
    <row r="82" spans="1:27" ht="12" x14ac:dyDescent="0.25">
      <c r="A82" s="29">
        <v>42076</v>
      </c>
      <c r="B82" s="30">
        <v>10647.24562967842</v>
      </c>
      <c r="C82" s="30">
        <v>9725.1650723857238</v>
      </c>
      <c r="D82" s="30">
        <v>9175.4235320758708</v>
      </c>
      <c r="E82" s="30">
        <v>8882.5030865824428</v>
      </c>
      <c r="F82" s="30">
        <v>8806.1787451510554</v>
      </c>
      <c r="G82" s="30">
        <v>9266.18761377806</v>
      </c>
      <c r="H82" s="30">
        <v>10477.062976486815</v>
      </c>
      <c r="I82" s="30">
        <v>11237.212160742651</v>
      </c>
      <c r="J82" s="30">
        <v>11458.965314901408</v>
      </c>
      <c r="K82" s="30">
        <v>12112.87926716491</v>
      </c>
      <c r="L82" s="30">
        <v>12599.704796294835</v>
      </c>
      <c r="M82" s="30">
        <v>12884.373961633519</v>
      </c>
      <c r="N82" s="30">
        <v>13042.179694593007</v>
      </c>
      <c r="O82" s="30">
        <v>13141.195056449942</v>
      </c>
      <c r="P82" s="30">
        <v>13209.268117726584</v>
      </c>
      <c r="Q82" s="30">
        <v>13280.435409061254</v>
      </c>
      <c r="R82" s="30">
        <v>13418.644351653225</v>
      </c>
      <c r="S82" s="30">
        <v>13385.639231034247</v>
      </c>
      <c r="T82" s="30">
        <v>13006.080343916001</v>
      </c>
      <c r="U82" s="30">
        <v>12959.666893045563</v>
      </c>
      <c r="V82" s="30">
        <v>13216.487987861985</v>
      </c>
      <c r="W82" s="30">
        <v>12415.082402832426</v>
      </c>
      <c r="X82" s="30">
        <v>11339.321752657614</v>
      </c>
      <c r="Y82" s="30">
        <v>10040.776538304699</v>
      </c>
      <c r="Z82" s="28"/>
      <c r="AA82" s="51">
        <f t="shared" si="1"/>
        <v>13418.644351653225</v>
      </c>
    </row>
    <row r="83" spans="1:27" ht="12" x14ac:dyDescent="0.25">
      <c r="A83" s="29">
        <v>42077</v>
      </c>
      <c r="B83" s="30">
        <v>8949.5447378397403</v>
      </c>
      <c r="C83" s="30">
        <v>8332.7615462725898</v>
      </c>
      <c r="D83" s="30">
        <v>7989.3020098313509</v>
      </c>
      <c r="E83" s="30">
        <v>7903.6949782258771</v>
      </c>
      <c r="F83" s="30">
        <v>8075.9404514561684</v>
      </c>
      <c r="G83" s="30">
        <v>8814.4300253058009</v>
      </c>
      <c r="H83" s="30">
        <v>10464.686056254697</v>
      </c>
      <c r="I83" s="30">
        <v>11646.681938421845</v>
      </c>
      <c r="J83" s="30">
        <v>11910.722903373669</v>
      </c>
      <c r="K83" s="30">
        <v>12144.852977764544</v>
      </c>
      <c r="L83" s="30">
        <v>12323.286911110894</v>
      </c>
      <c r="M83" s="30">
        <v>12366.606131923303</v>
      </c>
      <c r="N83" s="30">
        <v>12348.040751575127</v>
      </c>
      <c r="O83" s="30">
        <v>12394.454202445566</v>
      </c>
      <c r="P83" s="30">
        <v>12454.275983567462</v>
      </c>
      <c r="Q83" s="30">
        <v>12563.605445617826</v>
      </c>
      <c r="R83" s="30">
        <v>12720.379768557972</v>
      </c>
      <c r="S83" s="30">
        <v>12711.097078383886</v>
      </c>
      <c r="T83" s="30">
        <v>12468.715723838266</v>
      </c>
      <c r="U83" s="30">
        <v>12448.087523451404</v>
      </c>
      <c r="V83" s="30">
        <v>12672.934907668192</v>
      </c>
      <c r="W83" s="30">
        <v>12042.743385849581</v>
      </c>
      <c r="X83" s="30">
        <v>11166.044869407979</v>
      </c>
      <c r="Y83" s="30">
        <v>10156.294460471123</v>
      </c>
      <c r="Z83" s="28"/>
      <c r="AA83" s="51">
        <f t="shared" si="1"/>
        <v>12720.379768557972</v>
      </c>
    </row>
    <row r="84" spans="1:27" ht="12" x14ac:dyDescent="0.25">
      <c r="A84" s="29">
        <v>42078</v>
      </c>
      <c r="B84" s="30">
        <v>9040.3088195419296</v>
      </c>
      <c r="C84" s="30">
        <v>8372.9865370269708</v>
      </c>
      <c r="D84" s="30">
        <v>7965.5795793864609</v>
      </c>
      <c r="E84" s="30">
        <v>7781.9885959433959</v>
      </c>
      <c r="F84" s="30">
        <v>7817.0565366010596</v>
      </c>
      <c r="G84" s="30">
        <v>8067.6891713014238</v>
      </c>
      <c r="H84" s="30">
        <v>8591.6454611276986</v>
      </c>
      <c r="I84" s="30">
        <v>9469.3753875886432</v>
      </c>
      <c r="J84" s="30">
        <v>10455.403366080611</v>
      </c>
      <c r="K84" s="30">
        <v>11356.855722986445</v>
      </c>
      <c r="L84" s="30">
        <v>12042.743385849581</v>
      </c>
      <c r="M84" s="30">
        <v>12434.679193199945</v>
      </c>
      <c r="N84" s="30">
        <v>12716.254128480599</v>
      </c>
      <c r="O84" s="30">
        <v>12951.415612890818</v>
      </c>
      <c r="P84" s="30">
        <v>13226.802088055416</v>
      </c>
      <c r="Q84" s="30">
        <v>13509.408433355415</v>
      </c>
      <c r="R84" s="30">
        <v>13814.705799080961</v>
      </c>
      <c r="S84" s="30">
        <v>13867.307710067456</v>
      </c>
      <c r="T84" s="30">
        <v>13527.973813703589</v>
      </c>
      <c r="U84" s="30">
        <v>13198.954017533153</v>
      </c>
      <c r="V84" s="30">
        <v>13274.246948945196</v>
      </c>
      <c r="W84" s="30">
        <v>12553.291345424397</v>
      </c>
      <c r="X84" s="30">
        <v>11728.163329949948</v>
      </c>
      <c r="Y84" s="30">
        <v>10564.732828130975</v>
      </c>
      <c r="Z84" s="28"/>
      <c r="AA84" s="51">
        <f t="shared" si="1"/>
        <v>13867.307710067456</v>
      </c>
    </row>
    <row r="85" spans="1:27" ht="12" x14ac:dyDescent="0.25">
      <c r="A85" s="29">
        <v>42079</v>
      </c>
      <c r="B85" s="30">
        <v>9532.2913987685697</v>
      </c>
      <c r="C85" s="30">
        <v>8814.4300253058009</v>
      </c>
      <c r="D85" s="30">
        <v>8354.4211566787944</v>
      </c>
      <c r="E85" s="30">
        <v>8096.5686518430293</v>
      </c>
      <c r="F85" s="30">
        <v>7992.39623988938</v>
      </c>
      <c r="G85" s="30">
        <v>8059.4378911466792</v>
      </c>
      <c r="H85" s="30">
        <v>8399.8031975298891</v>
      </c>
      <c r="I85" s="30">
        <v>8930.9793574915657</v>
      </c>
      <c r="J85" s="30">
        <v>9996.4259074729489</v>
      </c>
      <c r="K85" s="30">
        <v>11373.358283295935</v>
      </c>
      <c r="L85" s="30">
        <v>12340.820881439726</v>
      </c>
      <c r="M85" s="30">
        <v>13047.336744689723</v>
      </c>
      <c r="N85" s="30">
        <v>13606.360975173662</v>
      </c>
      <c r="O85" s="30">
        <v>14033.364723181689</v>
      </c>
      <c r="P85" s="30">
        <v>14446.960140938256</v>
      </c>
      <c r="Q85" s="30">
        <v>14729.566486238255</v>
      </c>
      <c r="R85" s="30">
        <v>14860.555558694825</v>
      </c>
      <c r="S85" s="30">
        <v>14815.17351784373</v>
      </c>
      <c r="T85" s="30">
        <v>14449.022960976943</v>
      </c>
      <c r="U85" s="30">
        <v>14309.782608365629</v>
      </c>
      <c r="V85" s="30">
        <v>14557.321013007964</v>
      </c>
      <c r="W85" s="30">
        <v>13782.732088481325</v>
      </c>
      <c r="X85" s="30">
        <v>12804.955390144103</v>
      </c>
      <c r="Y85" s="30">
        <v>11425.96019428243</v>
      </c>
      <c r="Z85" s="28"/>
      <c r="AA85" s="51">
        <f t="shared" si="1"/>
        <v>14860.555558694825</v>
      </c>
    </row>
    <row r="86" spans="1:27" ht="12" x14ac:dyDescent="0.25">
      <c r="A86" s="29">
        <v>42080</v>
      </c>
      <c r="B86" s="32">
        <v>10214.053421554334</v>
      </c>
      <c r="C86" s="32">
        <v>9412.6478365247749</v>
      </c>
      <c r="D86" s="32">
        <v>8962.9530680912012</v>
      </c>
      <c r="E86" s="32">
        <v>8799.9902850349972</v>
      </c>
      <c r="F86" s="32">
        <v>8888.691546698501</v>
      </c>
      <c r="G86" s="32">
        <v>9528.1657586911988</v>
      </c>
      <c r="H86" s="32">
        <v>10844.244943372943</v>
      </c>
      <c r="I86" s="32">
        <v>11827.178691806881</v>
      </c>
      <c r="J86" s="32">
        <v>12355.260621710529</v>
      </c>
      <c r="K86" s="32">
        <v>13394.921921208334</v>
      </c>
      <c r="L86" s="32">
        <v>14521.221662330958</v>
      </c>
      <c r="M86" s="32">
        <v>15289.622126741537</v>
      </c>
      <c r="N86" s="32">
        <v>15842.457897109418</v>
      </c>
      <c r="O86" s="32">
        <v>16123.001422370731</v>
      </c>
      <c r="P86" s="32">
        <v>16269.461645117446</v>
      </c>
      <c r="Q86" s="32">
        <v>16372.602647051752</v>
      </c>
      <c r="R86" s="32">
        <v>16403.544947632043</v>
      </c>
      <c r="S86" s="32">
        <v>16175.603333357227</v>
      </c>
      <c r="T86" s="32">
        <v>15915.688008482775</v>
      </c>
      <c r="U86" s="32">
        <v>16070.399511384236</v>
      </c>
      <c r="V86" s="32">
        <v>16059.054001171462</v>
      </c>
      <c r="W86" s="32">
        <v>15193.700994942634</v>
      </c>
      <c r="X86" s="32">
        <v>14167.448025696287</v>
      </c>
      <c r="Y86" s="32">
        <v>12755.447709215636</v>
      </c>
      <c r="Z86" s="28"/>
      <c r="AA86" s="51">
        <f t="shared" si="1"/>
        <v>16403.544947632043</v>
      </c>
    </row>
    <row r="87" spans="1:27" ht="12" x14ac:dyDescent="0.25">
      <c r="A87" s="29">
        <v>42081</v>
      </c>
      <c r="B87" s="32">
        <v>11501.253125694475</v>
      </c>
      <c r="C87" s="32">
        <v>10679.219340278054</v>
      </c>
      <c r="D87" s="32">
        <v>10260.466872424771</v>
      </c>
      <c r="E87" s="32">
        <v>10058.310508633533</v>
      </c>
      <c r="F87" s="32">
        <v>10026.336798033897</v>
      </c>
      <c r="G87" s="32">
        <v>10480.157206544844</v>
      </c>
      <c r="H87" s="32">
        <v>11633.273608170386</v>
      </c>
      <c r="I87" s="32">
        <v>12312.972810917463</v>
      </c>
      <c r="J87" s="32">
        <v>12197.454888751041</v>
      </c>
      <c r="K87" s="32">
        <v>12570.825315753229</v>
      </c>
      <c r="L87" s="32">
        <v>12934.913052581329</v>
      </c>
      <c r="M87" s="32">
        <v>13132.943776295197</v>
      </c>
      <c r="N87" s="32">
        <v>13302.095019467459</v>
      </c>
      <c r="O87" s="32">
        <v>13536.225093858333</v>
      </c>
      <c r="P87" s="32">
        <v>13841.522459583879</v>
      </c>
      <c r="Q87" s="32">
        <v>14165.385205657602</v>
      </c>
      <c r="R87" s="32">
        <v>14505.750512040811</v>
      </c>
      <c r="S87" s="32">
        <v>14610.954334013803</v>
      </c>
      <c r="T87" s="32">
        <v>14320.09670855906</v>
      </c>
      <c r="U87" s="32">
        <v>14175.699305851032</v>
      </c>
      <c r="V87" s="32">
        <v>14350.007599120008</v>
      </c>
      <c r="W87" s="32">
        <v>13460.93216244629</v>
      </c>
      <c r="X87" s="32">
        <v>12240.774109563448</v>
      </c>
      <c r="Y87" s="32">
        <v>10729.758431225864</v>
      </c>
      <c r="Z87" s="28"/>
      <c r="AA87" s="51">
        <f t="shared" si="1"/>
        <v>14610.954334013803</v>
      </c>
    </row>
    <row r="88" spans="1:27" ht="12" x14ac:dyDescent="0.25">
      <c r="A88" s="29">
        <v>42082</v>
      </c>
      <c r="B88" s="32">
        <v>9400.2709162926585</v>
      </c>
      <c r="C88" s="32">
        <v>8605.0537913791595</v>
      </c>
      <c r="D88" s="32">
        <v>8179.0814533904741</v>
      </c>
      <c r="E88" s="32">
        <v>7989.3020098313509</v>
      </c>
      <c r="F88" s="32">
        <v>8039.841100779161</v>
      </c>
      <c r="G88" s="32">
        <v>8658.6871123849978</v>
      </c>
      <c r="H88" s="32">
        <v>10019.116927898496</v>
      </c>
      <c r="I88" s="32">
        <v>10937.07184511382</v>
      </c>
      <c r="J88" s="32">
        <v>11314.567912193381</v>
      </c>
      <c r="K88" s="32">
        <v>12050.994666004326</v>
      </c>
      <c r="L88" s="32">
        <v>12776.075909602498</v>
      </c>
      <c r="M88" s="32">
        <v>13309.31488960286</v>
      </c>
      <c r="N88" s="32">
        <v>13661.025706198845</v>
      </c>
      <c r="O88" s="32">
        <v>14089.060864226214</v>
      </c>
      <c r="P88" s="32">
        <v>14509.876152118184</v>
      </c>
      <c r="Q88" s="32">
        <v>14914.188879700663</v>
      </c>
      <c r="R88" s="32">
        <v>15166.884334439714</v>
      </c>
      <c r="S88" s="32">
        <v>15182.35548472986</v>
      </c>
      <c r="T88" s="32">
        <v>14773.917117070006</v>
      </c>
      <c r="U88" s="32">
        <v>14496.467821866723</v>
      </c>
      <c r="V88" s="32">
        <v>14689.341495483875</v>
      </c>
      <c r="W88" s="32">
        <v>13825.019899274392</v>
      </c>
      <c r="X88" s="32">
        <v>12662.620807474761</v>
      </c>
      <c r="Y88" s="32">
        <v>11186.673069794841</v>
      </c>
      <c r="Z88" s="28"/>
      <c r="AA88" s="51">
        <f t="shared" si="1"/>
        <v>15182.35548472986</v>
      </c>
    </row>
    <row r="89" spans="1:27" ht="12" x14ac:dyDescent="0.25">
      <c r="A89" s="29">
        <v>42083</v>
      </c>
      <c r="B89" s="30">
        <v>9925.2586161382769</v>
      </c>
      <c r="C89" s="30">
        <v>9089.8165004703969</v>
      </c>
      <c r="D89" s="30">
        <v>8647.3416021722242</v>
      </c>
      <c r="E89" s="30">
        <v>8396.7089674718609</v>
      </c>
      <c r="F89" s="30">
        <v>8412.1801177620055</v>
      </c>
      <c r="G89" s="30">
        <v>8976.3613983426603</v>
      </c>
      <c r="H89" s="30">
        <v>10289.346352966377</v>
      </c>
      <c r="I89" s="30">
        <v>11221.741010452504</v>
      </c>
      <c r="J89" s="30">
        <v>11625.022328015642</v>
      </c>
      <c r="K89" s="30">
        <v>12332.569601284982</v>
      </c>
      <c r="L89" s="30">
        <v>13071.059175134613</v>
      </c>
      <c r="M89" s="30">
        <v>13621.832125463809</v>
      </c>
      <c r="N89" s="30">
        <v>14051.930103529865</v>
      </c>
      <c r="O89" s="30">
        <v>14499.562051924753</v>
      </c>
      <c r="P89" s="30">
        <v>14904.906189526575</v>
      </c>
      <c r="Q89" s="30">
        <v>15226.70611556161</v>
      </c>
      <c r="R89" s="30">
        <v>15437.113759507596</v>
      </c>
      <c r="S89" s="30">
        <v>15362.852238114894</v>
      </c>
      <c r="T89" s="30">
        <v>14998.764501286794</v>
      </c>
      <c r="U89" s="30">
        <v>14699.655595677306</v>
      </c>
      <c r="V89" s="30">
        <v>14857.461328636795</v>
      </c>
      <c r="W89" s="30">
        <v>13858.025019893368</v>
      </c>
      <c r="X89" s="30">
        <v>12623.427226739725</v>
      </c>
      <c r="Y89" s="30">
        <v>11191.830119891556</v>
      </c>
      <c r="Z89" s="28"/>
      <c r="AA89" s="51">
        <f t="shared" si="1"/>
        <v>15437.113759507596</v>
      </c>
    </row>
    <row r="90" spans="1:27" ht="12" x14ac:dyDescent="0.25">
      <c r="A90" s="29">
        <v>42084</v>
      </c>
      <c r="B90" s="30">
        <v>9813.8663340492258</v>
      </c>
      <c r="C90" s="30">
        <v>8923.7594873561648</v>
      </c>
      <c r="D90" s="30">
        <v>8374.0179470463136</v>
      </c>
      <c r="E90" s="30">
        <v>8070.7834013594529</v>
      </c>
      <c r="F90" s="30">
        <v>8063.563531224052</v>
      </c>
      <c r="G90" s="30">
        <v>8528.7294499477721</v>
      </c>
      <c r="H90" s="30">
        <v>9627.1811205481317</v>
      </c>
      <c r="I90" s="30">
        <v>10589.486668595207</v>
      </c>
      <c r="J90" s="30">
        <v>11191.830119891556</v>
      </c>
      <c r="K90" s="30">
        <v>12091.219656758705</v>
      </c>
      <c r="L90" s="30">
        <v>12996.797653741913</v>
      </c>
      <c r="M90" s="30">
        <v>13706.40774704994</v>
      </c>
      <c r="N90" s="30">
        <v>14269.55761761125</v>
      </c>
      <c r="O90" s="30">
        <v>14829.613258114532</v>
      </c>
      <c r="P90" s="30">
        <v>15360.789418076209</v>
      </c>
      <c r="Q90" s="30">
        <v>15791.918806161608</v>
      </c>
      <c r="R90" s="30">
        <v>15960.038639314527</v>
      </c>
      <c r="S90" s="30">
        <v>15795.013036219638</v>
      </c>
      <c r="T90" s="30">
        <v>15206.07791517475</v>
      </c>
      <c r="U90" s="30">
        <v>14769.791476992636</v>
      </c>
      <c r="V90" s="30">
        <v>14805.890827669642</v>
      </c>
      <c r="W90" s="30">
        <v>13941.569231460157</v>
      </c>
      <c r="X90" s="30">
        <v>12999.891883799943</v>
      </c>
      <c r="Y90" s="30">
        <v>11826.147281787538</v>
      </c>
      <c r="Z90" s="28"/>
      <c r="AA90" s="51">
        <f t="shared" si="1"/>
        <v>15960.038639314527</v>
      </c>
    </row>
    <row r="91" spans="1:27" ht="12" x14ac:dyDescent="0.25">
      <c r="A91" s="29">
        <v>42085</v>
      </c>
      <c r="B91" s="30">
        <v>10631.774479388274</v>
      </c>
      <c r="C91" s="30">
        <v>9829.3374843393722</v>
      </c>
      <c r="D91" s="30">
        <v>9278.5645340101782</v>
      </c>
      <c r="E91" s="30">
        <v>8948.5133278203975</v>
      </c>
      <c r="F91" s="30">
        <v>8815.4614353251436</v>
      </c>
      <c r="G91" s="30">
        <v>8956.764607975143</v>
      </c>
      <c r="H91" s="30">
        <v>9390.9882261185721</v>
      </c>
      <c r="I91" s="30">
        <v>9955.1695066992252</v>
      </c>
      <c r="J91" s="30">
        <v>10906.129544533527</v>
      </c>
      <c r="K91" s="30">
        <v>12372.794592039361</v>
      </c>
      <c r="L91" s="30">
        <v>13462.994982484977</v>
      </c>
      <c r="M91" s="30">
        <v>14037.490363259061</v>
      </c>
      <c r="N91" s="30">
        <v>14538.75563265979</v>
      </c>
      <c r="O91" s="30">
        <v>14918.314519778036</v>
      </c>
      <c r="P91" s="30">
        <v>15178.229844652487</v>
      </c>
      <c r="Q91" s="30">
        <v>15459.804779933143</v>
      </c>
      <c r="R91" s="30">
        <v>15820.798286703213</v>
      </c>
      <c r="S91" s="30">
        <v>15813.578416567812</v>
      </c>
      <c r="T91" s="30">
        <v>15353.569547940808</v>
      </c>
      <c r="U91" s="30">
        <v>14795.576727476211</v>
      </c>
      <c r="V91" s="30">
        <v>14730.597896257599</v>
      </c>
      <c r="W91" s="30">
        <v>13845.648099661252</v>
      </c>
      <c r="X91" s="30">
        <v>12780.20154967987</v>
      </c>
      <c r="Y91" s="30">
        <v>11494.033255559072</v>
      </c>
      <c r="Z91" s="28"/>
      <c r="AA91" s="51">
        <f t="shared" si="1"/>
        <v>15820.798286703213</v>
      </c>
    </row>
    <row r="92" spans="1:27" ht="12" x14ac:dyDescent="0.25">
      <c r="A92" s="29">
        <v>42086</v>
      </c>
      <c r="B92" s="32">
        <v>10285.220712889006</v>
      </c>
      <c r="C92" s="32">
        <v>9368.297205693023</v>
      </c>
      <c r="D92" s="32">
        <v>8815.4614353251436</v>
      </c>
      <c r="E92" s="32">
        <v>8491.5986892514211</v>
      </c>
      <c r="F92" s="32">
        <v>8336.8871863499626</v>
      </c>
      <c r="G92" s="32">
        <v>8402.8974275879191</v>
      </c>
      <c r="H92" s="32">
        <v>8702.006333197407</v>
      </c>
      <c r="I92" s="32">
        <v>9162.0152018244116</v>
      </c>
      <c r="J92" s="32">
        <v>10174.859840819297</v>
      </c>
      <c r="K92" s="32">
        <v>11670.404368866737</v>
      </c>
      <c r="L92" s="32">
        <v>12962.761123103592</v>
      </c>
      <c r="M92" s="32">
        <v>13933.317951305413</v>
      </c>
      <c r="N92" s="32">
        <v>14853.335688559422</v>
      </c>
      <c r="O92" s="32">
        <v>15648.552813472923</v>
      </c>
      <c r="P92" s="32">
        <v>16186.94884357</v>
      </c>
      <c r="Q92" s="32">
        <v>16635.612201984233</v>
      </c>
      <c r="R92" s="32">
        <v>16829.517285620728</v>
      </c>
      <c r="S92" s="32">
        <v>16807.857675214524</v>
      </c>
      <c r="T92" s="32">
        <v>16422.110327980219</v>
      </c>
      <c r="U92" s="32">
        <v>15951.787359159784</v>
      </c>
      <c r="V92" s="32">
        <v>16028.111700591169</v>
      </c>
      <c r="W92" s="32">
        <v>14999.795911306137</v>
      </c>
      <c r="X92" s="32">
        <v>13802.328878848844</v>
      </c>
      <c r="Y92" s="32">
        <v>12300.595890685347</v>
      </c>
      <c r="Z92" s="28"/>
      <c r="AA92" s="51">
        <f t="shared" si="1"/>
        <v>16829.517285620728</v>
      </c>
    </row>
    <row r="93" spans="1:27" ht="12" x14ac:dyDescent="0.25">
      <c r="A93" s="29">
        <v>42087</v>
      </c>
      <c r="B93" s="32">
        <v>10964.919915636083</v>
      </c>
      <c r="C93" s="32">
        <v>10006.740007666378</v>
      </c>
      <c r="D93" s="32">
        <v>9365.2029756349948</v>
      </c>
      <c r="E93" s="32">
        <v>9097.0363706057997</v>
      </c>
      <c r="F93" s="32">
        <v>9061.9684299481341</v>
      </c>
      <c r="G93" s="32">
        <v>9514.7574284397379</v>
      </c>
      <c r="H93" s="32">
        <v>10488.408486699589</v>
      </c>
      <c r="I93" s="32">
        <v>11333.133292541555</v>
      </c>
      <c r="J93" s="32">
        <v>11926.194053663816</v>
      </c>
      <c r="K93" s="32">
        <v>12761.636169331696</v>
      </c>
      <c r="L93" s="32">
        <v>13416.581531614538</v>
      </c>
      <c r="M93" s="32">
        <v>13868.339120086799</v>
      </c>
      <c r="N93" s="32">
        <v>14041.616003336434</v>
      </c>
      <c r="O93" s="32">
        <v>14022.019212968915</v>
      </c>
      <c r="P93" s="32">
        <v>13838.428229525851</v>
      </c>
      <c r="Q93" s="32">
        <v>13717.753257262713</v>
      </c>
      <c r="R93" s="32">
        <v>13730.13017749483</v>
      </c>
      <c r="S93" s="32">
        <v>13804.39169888753</v>
      </c>
      <c r="T93" s="32">
        <v>13792.014778655413</v>
      </c>
      <c r="U93" s="32">
        <v>13866.276300048114</v>
      </c>
      <c r="V93" s="32">
        <v>13756.946837997748</v>
      </c>
      <c r="W93" s="32">
        <v>12895.719471846292</v>
      </c>
      <c r="X93" s="32">
        <v>11900.408803180238</v>
      </c>
      <c r="Y93" s="32">
        <v>10601.863588827326</v>
      </c>
      <c r="Z93" s="28"/>
      <c r="AA93" s="51">
        <f t="shared" si="1"/>
        <v>14041.616003336434</v>
      </c>
    </row>
    <row r="94" spans="1:27" ht="12" x14ac:dyDescent="0.25">
      <c r="A94" s="29">
        <v>42088</v>
      </c>
      <c r="B94" s="32">
        <v>9502.3805082076215</v>
      </c>
      <c r="C94" s="32">
        <v>8688.5980029459461</v>
      </c>
      <c r="D94" s="32">
        <v>8173.9244032937595</v>
      </c>
      <c r="E94" s="32">
        <v>7985.1763697539791</v>
      </c>
      <c r="F94" s="32">
        <v>8039.841100779161</v>
      </c>
      <c r="G94" s="32">
        <v>8535.949320083173</v>
      </c>
      <c r="H94" s="32">
        <v>9683.908671612</v>
      </c>
      <c r="I94" s="32">
        <v>10592.580898653237</v>
      </c>
      <c r="J94" s="32">
        <v>11138.196798885716</v>
      </c>
      <c r="K94" s="32">
        <v>11940.633793934618</v>
      </c>
      <c r="L94" s="32">
        <v>12501.720844457244</v>
      </c>
      <c r="M94" s="32">
        <v>13060.745074941182</v>
      </c>
      <c r="N94" s="32">
        <v>13497.031513123298</v>
      </c>
      <c r="O94" s="32">
        <v>13799.234648790814</v>
      </c>
      <c r="P94" s="32">
        <v>14078.746764032783</v>
      </c>
      <c r="Q94" s="32">
        <v>14300.499918191543</v>
      </c>
      <c r="R94" s="32">
        <v>14491.310771770008</v>
      </c>
      <c r="S94" s="32">
        <v>14506.781922060154</v>
      </c>
      <c r="T94" s="32">
        <v>14215.924296605412</v>
      </c>
      <c r="U94" s="32">
        <v>13866.276300048114</v>
      </c>
      <c r="V94" s="32">
        <v>13995.202552465997</v>
      </c>
      <c r="W94" s="32">
        <v>13051.462384767096</v>
      </c>
      <c r="X94" s="32">
        <v>11774.576780820385</v>
      </c>
      <c r="Y94" s="32">
        <v>10294.503403063092</v>
      </c>
      <c r="Z94" s="28"/>
      <c r="AA94" s="51">
        <f t="shared" si="1"/>
        <v>14506.781922060154</v>
      </c>
    </row>
    <row r="95" spans="1:27" ht="12" x14ac:dyDescent="0.25">
      <c r="A95" s="29">
        <v>42089</v>
      </c>
      <c r="B95" s="32">
        <v>8983.5812684780612</v>
      </c>
      <c r="C95" s="32">
        <v>8222.4006742028832</v>
      </c>
      <c r="D95" s="32">
        <v>7793.3341061561696</v>
      </c>
      <c r="E95" s="32">
        <v>7644.8110633707684</v>
      </c>
      <c r="F95" s="32">
        <v>7761.360395556535</v>
      </c>
      <c r="G95" s="32">
        <v>8372.9865370269708</v>
      </c>
      <c r="H95" s="32">
        <v>9710.7253321149201</v>
      </c>
      <c r="I95" s="32">
        <v>10843.213533353601</v>
      </c>
      <c r="J95" s="32">
        <v>11494.033255559072</v>
      </c>
      <c r="K95" s="32">
        <v>11825.115871768196</v>
      </c>
      <c r="L95" s="32">
        <v>12087.094016681333</v>
      </c>
      <c r="M95" s="32">
        <v>12089.15683672002</v>
      </c>
      <c r="N95" s="32">
        <v>11964.35622437951</v>
      </c>
      <c r="O95" s="32">
        <v>11811.707541516736</v>
      </c>
      <c r="P95" s="32">
        <v>11712.692179659802</v>
      </c>
      <c r="Q95" s="32">
        <v>11656.996038615276</v>
      </c>
      <c r="R95" s="32">
        <v>11757.042810491554</v>
      </c>
      <c r="S95" s="32">
        <v>11826.147281787538</v>
      </c>
      <c r="T95" s="32">
        <v>11791.079341129875</v>
      </c>
      <c r="U95" s="32">
        <v>12124.224777377683</v>
      </c>
      <c r="V95" s="32">
        <v>12615.175946584981</v>
      </c>
      <c r="W95" s="32">
        <v>11992.20429490177</v>
      </c>
      <c r="X95" s="32">
        <v>11009.270546467835</v>
      </c>
      <c r="Y95" s="32">
        <v>9930.4156662349924</v>
      </c>
      <c r="Z95" s="28"/>
      <c r="AA95" s="51">
        <f t="shared" si="1"/>
        <v>12615.175946584981</v>
      </c>
    </row>
    <row r="96" spans="1:27" ht="12" x14ac:dyDescent="0.25">
      <c r="A96" s="29">
        <v>42090</v>
      </c>
      <c r="B96" s="32">
        <v>8950.5761478590848</v>
      </c>
      <c r="C96" s="32">
        <v>8369.8923069689408</v>
      </c>
      <c r="D96" s="32">
        <v>8069.7519913401102</v>
      </c>
      <c r="E96" s="32">
        <v>7999.6161100247818</v>
      </c>
      <c r="F96" s="32">
        <v>8136.7936425974085</v>
      </c>
      <c r="G96" s="32">
        <v>8738.1056838744134</v>
      </c>
      <c r="H96" s="32">
        <v>10006.740007666378</v>
      </c>
      <c r="I96" s="32">
        <v>10900.972494436814</v>
      </c>
      <c r="J96" s="32">
        <v>11343.447392734986</v>
      </c>
      <c r="K96" s="32">
        <v>11964.35622437951</v>
      </c>
      <c r="L96" s="32">
        <v>12268.622180085711</v>
      </c>
      <c r="M96" s="32">
        <v>12418.176632890456</v>
      </c>
      <c r="N96" s="32">
        <v>12487.281104186441</v>
      </c>
      <c r="O96" s="32">
        <v>12544.008655250309</v>
      </c>
      <c r="P96" s="32">
        <v>12536.788785114908</v>
      </c>
      <c r="Q96" s="32">
        <v>12523.380454863447</v>
      </c>
      <c r="R96" s="32">
        <v>12546.071475288994</v>
      </c>
      <c r="S96" s="32">
        <v>12530.60032499885</v>
      </c>
      <c r="T96" s="32">
        <v>12452.213163528777</v>
      </c>
      <c r="U96" s="32">
        <v>12732.756688790088</v>
      </c>
      <c r="V96" s="32">
        <v>12991.640603645197</v>
      </c>
      <c r="W96" s="32">
        <v>12347.009341555784</v>
      </c>
      <c r="X96" s="32">
        <v>11406.363403914913</v>
      </c>
      <c r="Y96" s="32">
        <v>10261.498282444114</v>
      </c>
      <c r="Z96" s="28"/>
      <c r="AA96" s="51">
        <f t="shared" si="1"/>
        <v>12991.640603645197</v>
      </c>
    </row>
    <row r="97" spans="1:27" ht="12" x14ac:dyDescent="0.25">
      <c r="A97" s="29">
        <v>42091</v>
      </c>
      <c r="B97" s="32">
        <v>9220.8055729269654</v>
      </c>
      <c r="C97" s="32">
        <v>8515.321119696313</v>
      </c>
      <c r="D97" s="32">
        <v>8146.0763327714967</v>
      </c>
      <c r="E97" s="32">
        <v>7949.0770190769717</v>
      </c>
      <c r="F97" s="32">
        <v>8027.4641805470446</v>
      </c>
      <c r="G97" s="32">
        <v>8547.2948302959467</v>
      </c>
      <c r="H97" s="32">
        <v>9655.0291910703945</v>
      </c>
      <c r="I97" s="32">
        <v>10569.88987822769</v>
      </c>
      <c r="J97" s="32">
        <v>11222.772420471847</v>
      </c>
      <c r="K97" s="32">
        <v>12106.690807048852</v>
      </c>
      <c r="L97" s="32">
        <v>12987.514963567824</v>
      </c>
      <c r="M97" s="32">
        <v>13506.314203297385</v>
      </c>
      <c r="N97" s="32">
        <v>13863.182069990084</v>
      </c>
      <c r="O97" s="32">
        <v>14071.526893897382</v>
      </c>
      <c r="P97" s="32">
        <v>14240.678137069644</v>
      </c>
      <c r="Q97" s="32">
        <v>14345.881959042637</v>
      </c>
      <c r="R97" s="32">
        <v>14327.316578694461</v>
      </c>
      <c r="S97" s="32">
        <v>14104.532014516361</v>
      </c>
      <c r="T97" s="32">
        <v>13776.543628365267</v>
      </c>
      <c r="U97" s="32">
        <v>13779.637858423297</v>
      </c>
      <c r="V97" s="32">
        <v>13915.783980976581</v>
      </c>
      <c r="W97" s="32">
        <v>13302.095019467459</v>
      </c>
      <c r="X97" s="32">
        <v>12512.034944650673</v>
      </c>
      <c r="Y97" s="32">
        <v>11455.87108484338</v>
      </c>
      <c r="Z97" s="28"/>
      <c r="AA97" s="51">
        <f t="shared" si="1"/>
        <v>14345.881959042637</v>
      </c>
    </row>
    <row r="98" spans="1:27" ht="12" x14ac:dyDescent="0.25">
      <c r="A98" s="29">
        <v>42092</v>
      </c>
      <c r="B98" s="32">
        <v>10432.712345655063</v>
      </c>
      <c r="C98" s="32">
        <v>9722.0708423276938</v>
      </c>
      <c r="D98" s="32">
        <v>9258.9677436426591</v>
      </c>
      <c r="E98" s="32">
        <v>9018.6492091357268</v>
      </c>
      <c r="F98" s="32">
        <v>8968.1101181879167</v>
      </c>
      <c r="G98" s="32">
        <v>9137.2613613601789</v>
      </c>
      <c r="H98" s="32">
        <v>9583.8618997357244</v>
      </c>
      <c r="I98" s="32">
        <v>10232.618801902508</v>
      </c>
      <c r="J98" s="32">
        <v>11198.018580007614</v>
      </c>
      <c r="K98" s="32">
        <v>12509.972124611988</v>
      </c>
      <c r="L98" s="32">
        <v>13630.083405618552</v>
      </c>
      <c r="M98" s="32">
        <v>14397.45246000979</v>
      </c>
      <c r="N98" s="32">
        <v>14732.660716296285</v>
      </c>
      <c r="O98" s="32">
        <v>14911.094649642635</v>
      </c>
      <c r="P98" s="32">
        <v>14873.963888946284</v>
      </c>
      <c r="Q98" s="32">
        <v>14693.467135561248</v>
      </c>
      <c r="R98" s="32">
        <v>14456.242831112344</v>
      </c>
      <c r="S98" s="32">
        <v>14207.673016450666</v>
      </c>
      <c r="T98" s="32">
        <v>13817.800029138989</v>
      </c>
      <c r="U98" s="32">
        <v>13706.40774704994</v>
      </c>
      <c r="V98" s="32">
        <v>13428.958451846654</v>
      </c>
      <c r="W98" s="32">
        <v>12577.013775869287</v>
      </c>
      <c r="X98" s="32">
        <v>11775.608190839728</v>
      </c>
      <c r="Y98" s="32">
        <v>10739.041121399952</v>
      </c>
      <c r="Z98" s="28"/>
      <c r="AA98" s="51">
        <f t="shared" si="1"/>
        <v>14911.094649642635</v>
      </c>
    </row>
    <row r="99" spans="1:27" ht="12" x14ac:dyDescent="0.25">
      <c r="A99" s="29">
        <v>42093</v>
      </c>
      <c r="B99" s="32">
        <v>9693.1913617860882</v>
      </c>
      <c r="C99" s="32">
        <v>8950.5761478590848</v>
      </c>
      <c r="D99" s="32">
        <v>8428.6826780714946</v>
      </c>
      <c r="E99" s="32">
        <v>8169.7987632163868</v>
      </c>
      <c r="F99" s="32">
        <v>8074.9090414368256</v>
      </c>
      <c r="G99" s="32">
        <v>8173.9244032937595</v>
      </c>
      <c r="H99" s="32">
        <v>8568.9544407021513</v>
      </c>
      <c r="I99" s="32">
        <v>9059.9056099094487</v>
      </c>
      <c r="J99" s="32">
        <v>9958.2637367572552</v>
      </c>
      <c r="K99" s="32">
        <v>11121.694238576229</v>
      </c>
      <c r="L99" s="32">
        <v>11924.131233625129</v>
      </c>
      <c r="M99" s="32">
        <v>12326.381141168924</v>
      </c>
      <c r="N99" s="32">
        <v>12508.940714592645</v>
      </c>
      <c r="O99" s="32">
        <v>12646.118247165272</v>
      </c>
      <c r="P99" s="32">
        <v>12776.075909602498</v>
      </c>
      <c r="Q99" s="32">
        <v>12885.405371652862</v>
      </c>
      <c r="R99" s="32">
        <v>12995.76624372257</v>
      </c>
      <c r="S99" s="32">
        <v>12971.012403258337</v>
      </c>
      <c r="T99" s="32">
        <v>12708.002848325856</v>
      </c>
      <c r="U99" s="32">
        <v>12522.349044844104</v>
      </c>
      <c r="V99" s="32">
        <v>12868.902811343372</v>
      </c>
      <c r="W99" s="32">
        <v>12071.622866391186</v>
      </c>
      <c r="X99" s="32">
        <v>11002.050676332432</v>
      </c>
      <c r="Y99" s="32">
        <v>9682.8772615926573</v>
      </c>
      <c r="Z99" s="28"/>
      <c r="AA99" s="51">
        <f t="shared" si="1"/>
        <v>12995.76624372257</v>
      </c>
    </row>
    <row r="100" spans="1:27" ht="12" x14ac:dyDescent="0.25">
      <c r="A100" s="29">
        <v>42094</v>
      </c>
      <c r="B100" s="30">
        <v>8566.8916206634658</v>
      </c>
      <c r="C100" s="30">
        <v>7968.67380944449</v>
      </c>
      <c r="D100" s="30">
        <v>7582.9264622101855</v>
      </c>
      <c r="E100" s="30">
        <v>7458.1258498696743</v>
      </c>
      <c r="F100" s="30">
        <v>7602.5232525777037</v>
      </c>
      <c r="G100" s="30">
        <v>8415.2743478200355</v>
      </c>
      <c r="H100" s="30">
        <v>9870.5938851130941</v>
      </c>
      <c r="I100" s="30">
        <v>10791.643032386448</v>
      </c>
      <c r="J100" s="30">
        <v>11102.097448208709</v>
      </c>
      <c r="K100" s="30">
        <v>11532.195426274766</v>
      </c>
      <c r="L100" s="30">
        <v>11975.701734592283</v>
      </c>
      <c r="M100" s="30">
        <v>12329.475371226952</v>
      </c>
      <c r="N100" s="30">
        <v>12582.170825966003</v>
      </c>
      <c r="O100" s="30">
        <v>12882.311141594833</v>
      </c>
      <c r="P100" s="30">
        <v>13146.352106546658</v>
      </c>
      <c r="Q100" s="30">
        <v>13366.042440666728</v>
      </c>
      <c r="R100" s="30">
        <v>13469.183442601035</v>
      </c>
      <c r="S100" s="30">
        <v>13357.791160511984</v>
      </c>
      <c r="T100" s="30">
        <v>13228.864908094101</v>
      </c>
      <c r="U100" s="30">
        <v>13387.702051072933</v>
      </c>
      <c r="V100" s="30">
        <v>13677.528266508332</v>
      </c>
      <c r="W100" s="30">
        <v>12788.452829834614</v>
      </c>
      <c r="X100" s="30">
        <v>11621.928097957612</v>
      </c>
      <c r="Y100" s="30">
        <v>10192.393811148129</v>
      </c>
      <c r="Z100" s="28"/>
      <c r="AA100" s="51">
        <f t="shared" si="1"/>
        <v>13677.528266508332</v>
      </c>
    </row>
    <row r="101" spans="1:27" ht="12" x14ac:dyDescent="0.25">
      <c r="A101" s="86">
        <v>42095</v>
      </c>
      <c r="B101" s="30">
        <v>8976.3613983426603</v>
      </c>
      <c r="C101" s="30">
        <v>8254.3743848025188</v>
      </c>
      <c r="D101" s="30">
        <v>7886.1610078970452</v>
      </c>
      <c r="E101" s="30">
        <v>7735.5751450729585</v>
      </c>
      <c r="F101" s="30">
        <v>7838.7161470072642</v>
      </c>
      <c r="G101" s="30">
        <v>8513.2582996576257</v>
      </c>
      <c r="H101" s="30">
        <v>10096.472679349225</v>
      </c>
      <c r="I101" s="30">
        <v>11057.746817376958</v>
      </c>
      <c r="J101" s="30">
        <v>11401.206353818197</v>
      </c>
      <c r="K101" s="30">
        <v>11867.40368256126</v>
      </c>
      <c r="L101" s="30">
        <v>12319.161271033521</v>
      </c>
      <c r="M101" s="30">
        <v>12708.002848325856</v>
      </c>
      <c r="N101" s="30">
        <v>13019.48867416746</v>
      </c>
      <c r="O101" s="30">
        <v>13421.738581711254</v>
      </c>
      <c r="P101" s="30">
        <v>13905.46988078315</v>
      </c>
      <c r="Q101" s="30">
        <v>14447.9915509576</v>
      </c>
      <c r="R101" s="30">
        <v>14941.005540203583</v>
      </c>
      <c r="S101" s="30">
        <v>15117.376653511246</v>
      </c>
      <c r="T101" s="30">
        <v>14849.210048482051</v>
      </c>
      <c r="U101" s="30">
        <v>14371.667209526213</v>
      </c>
      <c r="V101" s="30">
        <v>14484.090901634607</v>
      </c>
      <c r="W101" s="30">
        <v>13533.130863800305</v>
      </c>
      <c r="X101" s="30">
        <v>12124.224777377683</v>
      </c>
      <c r="Y101" s="30">
        <v>10582.266798459807</v>
      </c>
      <c r="Z101" s="28"/>
      <c r="AA101" s="51">
        <f t="shared" si="1"/>
        <v>15117.376653511246</v>
      </c>
    </row>
    <row r="102" spans="1:27" ht="12" x14ac:dyDescent="0.25">
      <c r="A102" s="86">
        <v>42096</v>
      </c>
      <c r="B102" s="30">
        <v>9278.5645340101782</v>
      </c>
      <c r="C102" s="30">
        <v>8473.0333089032465</v>
      </c>
      <c r="D102" s="30">
        <v>8034.6840506824456</v>
      </c>
      <c r="E102" s="30">
        <v>7808.8052564463151</v>
      </c>
      <c r="F102" s="30">
        <v>7867.5956275488697</v>
      </c>
      <c r="G102" s="30">
        <v>8544.2006002379185</v>
      </c>
      <c r="H102" s="30">
        <v>9996.4259074729489</v>
      </c>
      <c r="I102" s="30">
        <v>10807.114182676594</v>
      </c>
      <c r="J102" s="30">
        <v>11181.516019698125</v>
      </c>
      <c r="K102" s="30">
        <v>11879.780602793378</v>
      </c>
      <c r="L102" s="30">
        <v>12465.621493780236</v>
      </c>
      <c r="M102" s="30">
        <v>12994.734833703227</v>
      </c>
      <c r="N102" s="30">
        <v>13354.696930453954</v>
      </c>
      <c r="O102" s="30">
        <v>13797.171828752129</v>
      </c>
      <c r="P102" s="30">
        <v>14467.588341325118</v>
      </c>
      <c r="Q102" s="30">
        <v>15066.837562563436</v>
      </c>
      <c r="R102" s="30">
        <v>15516.532330997012</v>
      </c>
      <c r="S102" s="30">
        <v>15704.248954517449</v>
      </c>
      <c r="T102" s="30">
        <v>15350.475317882778</v>
      </c>
      <c r="U102" s="30">
        <v>14867.775428830226</v>
      </c>
      <c r="V102" s="30">
        <v>14966.790790687159</v>
      </c>
      <c r="W102" s="30">
        <v>14011.705112775486</v>
      </c>
      <c r="X102" s="30">
        <v>12586.296466043374</v>
      </c>
      <c r="Y102" s="30">
        <v>11030.930156874037</v>
      </c>
      <c r="Z102" s="28"/>
      <c r="AA102" s="51">
        <f t="shared" si="1"/>
        <v>15704.248954517449</v>
      </c>
    </row>
    <row r="103" spans="1:27" ht="12" x14ac:dyDescent="0.25">
      <c r="A103" s="70">
        <v>42097</v>
      </c>
      <c r="B103" s="30">
        <v>9669.4689313411982</v>
      </c>
      <c r="C103" s="30">
        <v>8807.2101551703981</v>
      </c>
      <c r="D103" s="30">
        <v>8318.321806001788</v>
      </c>
      <c r="E103" s="30">
        <v>8116.1654422105476</v>
      </c>
      <c r="F103" s="30">
        <v>8160.5160730422995</v>
      </c>
      <c r="G103" s="30">
        <v>8842.2780958280619</v>
      </c>
      <c r="H103" s="30">
        <v>10171.765610761269</v>
      </c>
      <c r="I103" s="30">
        <v>10961.825685578053</v>
      </c>
      <c r="J103" s="30">
        <v>11489.907615481701</v>
      </c>
      <c r="K103" s="30">
        <v>12283.061920356515</v>
      </c>
      <c r="L103" s="30">
        <v>13028.771364341548</v>
      </c>
      <c r="M103" s="30">
        <v>13644.523145889356</v>
      </c>
      <c r="N103" s="30">
        <v>14195.29609621855</v>
      </c>
      <c r="O103" s="30">
        <v>14720.283796064168</v>
      </c>
      <c r="P103" s="30">
        <v>15438.145169526939</v>
      </c>
      <c r="Q103" s="30">
        <v>15909.499548366717</v>
      </c>
      <c r="R103" s="30">
        <v>16240.582164575841</v>
      </c>
      <c r="S103" s="30">
        <v>16108.561682099928</v>
      </c>
      <c r="T103" s="30">
        <v>15739.316895175112</v>
      </c>
      <c r="U103" s="30">
        <v>15198.858045039347</v>
      </c>
      <c r="V103" s="30">
        <v>15481.464390339346</v>
      </c>
      <c r="W103" s="30">
        <v>14492.342181789352</v>
      </c>
      <c r="X103" s="30">
        <v>13041.148284573665</v>
      </c>
      <c r="Y103" s="30">
        <v>11456.902494862723</v>
      </c>
      <c r="Z103" s="28"/>
      <c r="AA103" s="51">
        <f t="shared" si="1"/>
        <v>16240.582164575841</v>
      </c>
    </row>
    <row r="104" spans="1:27" ht="12" x14ac:dyDescent="0.25">
      <c r="A104" s="70">
        <v>42098</v>
      </c>
      <c r="B104" s="30">
        <v>10063.467558730246</v>
      </c>
      <c r="C104" s="30">
        <v>9196.0517324627326</v>
      </c>
      <c r="D104" s="30">
        <v>8658.6871123849978</v>
      </c>
      <c r="E104" s="30">
        <v>8394.6461474331736</v>
      </c>
      <c r="F104" s="30">
        <v>8364.7352568722254</v>
      </c>
      <c r="G104" s="30">
        <v>8954.7017879364557</v>
      </c>
      <c r="H104" s="30">
        <v>10382.173254707253</v>
      </c>
      <c r="I104" s="30">
        <v>11134.071158808345</v>
      </c>
      <c r="J104" s="30">
        <v>11712.692179659802</v>
      </c>
      <c r="K104" s="30">
        <v>12625.49004677841</v>
      </c>
      <c r="L104" s="30">
        <v>13498.062923142641</v>
      </c>
      <c r="M104" s="30">
        <v>14211.798656528039</v>
      </c>
      <c r="N104" s="30">
        <v>14758.445966779862</v>
      </c>
      <c r="O104" s="30">
        <v>15317.470197263799</v>
      </c>
      <c r="P104" s="30">
        <v>15853.803407322192</v>
      </c>
      <c r="Q104" s="30">
        <v>16320.000736065256</v>
      </c>
      <c r="R104" s="30">
        <v>16695.43398310613</v>
      </c>
      <c r="S104" s="30">
        <v>16660.366042448466</v>
      </c>
      <c r="T104" s="30">
        <v>16201.388583840804</v>
      </c>
      <c r="U104" s="30">
        <v>15402.045818849931</v>
      </c>
      <c r="V104" s="30">
        <v>15231.863165658326</v>
      </c>
      <c r="W104" s="30">
        <v>14371.667209526213</v>
      </c>
      <c r="X104" s="30">
        <v>13238.14759826819</v>
      </c>
      <c r="Y104" s="30">
        <v>11906.597263296297</v>
      </c>
      <c r="Z104" s="28"/>
      <c r="AA104" s="51">
        <f t="shared" si="1"/>
        <v>16695.43398310613</v>
      </c>
    </row>
    <row r="105" spans="1:27" ht="12" x14ac:dyDescent="0.25">
      <c r="A105" s="70">
        <v>42099</v>
      </c>
      <c r="B105" s="31">
        <v>10616.303329098128</v>
      </c>
      <c r="C105" s="31">
        <v>9691.1285417474028</v>
      </c>
      <c r="D105" s="31">
        <v>9088.7850904510542</v>
      </c>
      <c r="E105" s="31">
        <v>8714.3832534295234</v>
      </c>
      <c r="F105" s="31">
        <v>8562.7659805860931</v>
      </c>
      <c r="G105" s="31">
        <v>8616.3993015919332</v>
      </c>
      <c r="H105" s="31">
        <v>9056.8113798514187</v>
      </c>
      <c r="I105" s="31">
        <v>9610.6785602386426</v>
      </c>
      <c r="J105" s="31">
        <v>10924.694924881704</v>
      </c>
      <c r="K105" s="31">
        <v>12419.208042909799</v>
      </c>
      <c r="L105" s="31">
        <v>13560.978934322568</v>
      </c>
      <c r="M105" s="31">
        <v>14470.682571383148</v>
      </c>
      <c r="N105" s="31">
        <v>15209.172145232778</v>
      </c>
      <c r="O105" s="31">
        <v>15956.944409256497</v>
      </c>
      <c r="P105" s="31">
        <v>16469.555188869999</v>
      </c>
      <c r="Q105" s="31">
        <v>16847.051255949558</v>
      </c>
      <c r="R105" s="31">
        <v>16989.385838618902</v>
      </c>
      <c r="S105" s="31">
        <v>16896.558936878027</v>
      </c>
      <c r="T105" s="31">
        <v>16270.493055136789</v>
      </c>
      <c r="U105" s="31">
        <v>15441.239399584967</v>
      </c>
      <c r="V105" s="31">
        <v>15349.443907863435</v>
      </c>
      <c r="W105" s="31">
        <v>14450.054370996286</v>
      </c>
      <c r="X105" s="31">
        <v>13367.073850686073</v>
      </c>
      <c r="Y105" s="31">
        <v>12112.87926716491</v>
      </c>
      <c r="Z105" s="28"/>
      <c r="AA105" s="51">
        <f t="shared" si="1"/>
        <v>16989.385838618902</v>
      </c>
    </row>
    <row r="106" spans="1:27" ht="12" x14ac:dyDescent="0.25">
      <c r="A106" s="70">
        <v>42100</v>
      </c>
      <c r="B106" s="30">
        <v>10810.208412734622</v>
      </c>
      <c r="C106" s="30">
        <v>9849.965684726234</v>
      </c>
      <c r="D106" s="30">
        <v>9156.8581517276962</v>
      </c>
      <c r="E106" s="30">
        <v>8741.1999139324435</v>
      </c>
      <c r="F106" s="30">
        <v>8567.9230306828085</v>
      </c>
      <c r="G106" s="30">
        <v>8593.7082811663859</v>
      </c>
      <c r="H106" s="30">
        <v>8890.7543667371865</v>
      </c>
      <c r="I106" s="30">
        <v>9307.4440145517838</v>
      </c>
      <c r="J106" s="30">
        <v>10685.407800394112</v>
      </c>
      <c r="K106" s="30">
        <v>12286.156150414543</v>
      </c>
      <c r="L106" s="30">
        <v>13554.790474206509</v>
      </c>
      <c r="M106" s="30">
        <v>14463.462701247745</v>
      </c>
      <c r="N106" s="30">
        <v>15285.496486664166</v>
      </c>
      <c r="O106" s="30">
        <v>16002.326450107594</v>
      </c>
      <c r="P106" s="30">
        <v>16659.334632429123</v>
      </c>
      <c r="Q106" s="30">
        <v>17078.087100282406</v>
      </c>
      <c r="R106" s="30">
        <v>17281.274874092989</v>
      </c>
      <c r="S106" s="30">
        <v>17266.835133822187</v>
      </c>
      <c r="T106" s="30">
        <v>16773.821144576203</v>
      </c>
      <c r="U106" s="30">
        <v>16105.467452041899</v>
      </c>
      <c r="V106" s="30">
        <v>16129.189882486789</v>
      </c>
      <c r="W106" s="30">
        <v>15083.340122872925</v>
      </c>
      <c r="X106" s="30">
        <v>13776.543628365267</v>
      </c>
      <c r="Y106" s="30">
        <v>12140.727337687173</v>
      </c>
      <c r="Z106" s="28"/>
      <c r="AA106" s="51">
        <f t="shared" si="1"/>
        <v>17281.274874092989</v>
      </c>
    </row>
    <row r="107" spans="1:27" ht="12" x14ac:dyDescent="0.25">
      <c r="A107" s="70">
        <v>42101</v>
      </c>
      <c r="B107" s="32">
        <v>10871.061603875864</v>
      </c>
      <c r="C107" s="32">
        <v>9988.1746273182034</v>
      </c>
      <c r="D107" s="32">
        <v>9502.3805082076215</v>
      </c>
      <c r="E107" s="32">
        <v>9266.18761377806</v>
      </c>
      <c r="F107" s="32">
        <v>9331.1664449966738</v>
      </c>
      <c r="G107" s="32">
        <v>9984.0489872408307</v>
      </c>
      <c r="H107" s="32">
        <v>11338.290342638271</v>
      </c>
      <c r="I107" s="32">
        <v>12105.659397029509</v>
      </c>
      <c r="J107" s="32">
        <v>12786.390009795929</v>
      </c>
      <c r="K107" s="32">
        <v>14040.584593317091</v>
      </c>
      <c r="L107" s="32">
        <v>15276.213796490078</v>
      </c>
      <c r="M107" s="32">
        <v>16344.754576529489</v>
      </c>
      <c r="N107" s="32">
        <v>17223.515913009778</v>
      </c>
      <c r="O107" s="32">
        <v>18001.199067594443</v>
      </c>
      <c r="P107" s="32">
        <v>18611.793799045536</v>
      </c>
      <c r="Q107" s="32">
        <v>19071.802667672542</v>
      </c>
      <c r="R107" s="32">
        <v>19353.377602953198</v>
      </c>
      <c r="S107" s="32">
        <v>19240.953910844804</v>
      </c>
      <c r="T107" s="32">
        <v>18685.023910418895</v>
      </c>
      <c r="U107" s="32">
        <v>18197.166971269628</v>
      </c>
      <c r="V107" s="32">
        <v>18050.706748522913</v>
      </c>
      <c r="W107" s="32">
        <v>16854.271126084961</v>
      </c>
      <c r="X107" s="32">
        <v>15369.040698230954</v>
      </c>
      <c r="Y107" s="32">
        <v>13821.925669216362</v>
      </c>
      <c r="Z107" s="28"/>
      <c r="AA107" s="51">
        <f t="shared" si="1"/>
        <v>19353.377602953198</v>
      </c>
    </row>
    <row r="108" spans="1:27" ht="12" x14ac:dyDescent="0.25">
      <c r="A108" s="70">
        <v>42102</v>
      </c>
      <c r="B108" s="30">
        <v>12507.909304573303</v>
      </c>
      <c r="C108" s="30">
        <v>11517.755686003964</v>
      </c>
      <c r="D108" s="30">
        <v>10788.54880232842</v>
      </c>
      <c r="E108" s="30">
        <v>10405.895685152143</v>
      </c>
      <c r="F108" s="30">
        <v>10412.084145268202</v>
      </c>
      <c r="G108" s="30">
        <v>10961.825685578053</v>
      </c>
      <c r="H108" s="30">
        <v>12355.260621710529</v>
      </c>
      <c r="I108" s="30">
        <v>13092.718785540817</v>
      </c>
      <c r="J108" s="30">
        <v>13696.093646856509</v>
      </c>
      <c r="K108" s="30">
        <v>14544.944092775848</v>
      </c>
      <c r="L108" s="30">
        <v>15527.877841209785</v>
      </c>
      <c r="M108" s="30">
        <v>16340.628936452116</v>
      </c>
      <c r="N108" s="30">
        <v>16816.108955369269</v>
      </c>
      <c r="O108" s="30">
        <v>17063.647360011604</v>
      </c>
      <c r="P108" s="30">
        <v>17014.139679083135</v>
      </c>
      <c r="Q108" s="30">
        <v>16752.161534169998</v>
      </c>
      <c r="R108" s="30">
        <v>16893.464706819999</v>
      </c>
      <c r="S108" s="30">
        <v>16327.220606200657</v>
      </c>
      <c r="T108" s="30">
        <v>15239.083035793728</v>
      </c>
      <c r="U108" s="30">
        <v>14711.00110589008</v>
      </c>
      <c r="V108" s="30">
        <v>14782.168397224752</v>
      </c>
      <c r="W108" s="30">
        <v>13786.857728558698</v>
      </c>
      <c r="X108" s="30">
        <v>12393.422792426221</v>
      </c>
      <c r="Y108" s="30">
        <v>10900.972494436814</v>
      </c>
      <c r="Z108" s="28"/>
      <c r="AA108" s="51">
        <f t="shared" si="1"/>
        <v>17063.647360011604</v>
      </c>
    </row>
    <row r="109" spans="1:27" ht="12" x14ac:dyDescent="0.25">
      <c r="A109" s="70">
        <v>42103</v>
      </c>
      <c r="B109" s="32">
        <v>9744.7618627532411</v>
      </c>
      <c r="C109" s="32">
        <v>8970.1729382266021</v>
      </c>
      <c r="D109" s="32">
        <v>8520.4781697930284</v>
      </c>
      <c r="E109" s="32">
        <v>8293.5679655375534</v>
      </c>
      <c r="F109" s="32">
        <v>8278.0968152474088</v>
      </c>
      <c r="G109" s="32">
        <v>8847.4351459247773</v>
      </c>
      <c r="H109" s="32">
        <v>10202.70791134156</v>
      </c>
      <c r="I109" s="32">
        <v>10840.119303295573</v>
      </c>
      <c r="J109" s="32">
        <v>11165.013459388636</v>
      </c>
      <c r="K109" s="32">
        <v>11817.896001632795</v>
      </c>
      <c r="L109" s="32">
        <v>12324.318321130237</v>
      </c>
      <c r="M109" s="32">
        <v>12593.516336178776</v>
      </c>
      <c r="N109" s="32">
        <v>12753.38488917695</v>
      </c>
      <c r="O109" s="32">
        <v>12886.436781672206</v>
      </c>
      <c r="P109" s="32">
        <v>13102.001475714906</v>
      </c>
      <c r="Q109" s="32">
        <v>13365.011030647385</v>
      </c>
      <c r="R109" s="32">
        <v>13615.64366534775</v>
      </c>
      <c r="S109" s="32">
        <v>13775.512218345924</v>
      </c>
      <c r="T109" s="32">
        <v>13603.266745115632</v>
      </c>
      <c r="U109" s="32">
        <v>13359.85398055067</v>
      </c>
      <c r="V109" s="32">
        <v>13731.161587514172</v>
      </c>
      <c r="W109" s="32">
        <v>12908.096392078409</v>
      </c>
      <c r="X109" s="32">
        <v>11579.640287164548</v>
      </c>
      <c r="Y109" s="32">
        <v>10172.797020780612</v>
      </c>
      <c r="Z109" s="28"/>
      <c r="AA109" s="51">
        <f t="shared" si="1"/>
        <v>13775.512218345924</v>
      </c>
    </row>
    <row r="110" spans="1:27" ht="12" x14ac:dyDescent="0.25">
      <c r="A110" s="70">
        <v>42104</v>
      </c>
      <c r="B110" s="32">
        <v>8998.0210087488649</v>
      </c>
      <c r="C110" s="32">
        <v>8304.9134757503271</v>
      </c>
      <c r="D110" s="32">
        <v>7901.6321581871907</v>
      </c>
      <c r="E110" s="32">
        <v>7752.0777053824468</v>
      </c>
      <c r="F110" s="32">
        <v>7824.2764067364615</v>
      </c>
      <c r="G110" s="32">
        <v>8468.9076688258738</v>
      </c>
      <c r="H110" s="32">
        <v>9912.8816959061605</v>
      </c>
      <c r="I110" s="32">
        <v>10674.062290181339</v>
      </c>
      <c r="J110" s="32">
        <v>11034.024386932068</v>
      </c>
      <c r="K110" s="32">
        <v>11628.116558073671</v>
      </c>
      <c r="L110" s="32">
        <v>12174.763868325494</v>
      </c>
      <c r="M110" s="32">
        <v>12569.793905733886</v>
      </c>
      <c r="N110" s="32">
        <v>12836.929100743739</v>
      </c>
      <c r="O110" s="32">
        <v>13143.257876488628</v>
      </c>
      <c r="P110" s="32">
        <v>13474.340492697751</v>
      </c>
      <c r="Q110" s="32">
        <v>13833.271179429135</v>
      </c>
      <c r="R110" s="32">
        <v>14080.80958407147</v>
      </c>
      <c r="S110" s="32">
        <v>14074.621123955412</v>
      </c>
      <c r="T110" s="32">
        <v>13831.20835939045</v>
      </c>
      <c r="U110" s="32">
        <v>13659.9942961795</v>
      </c>
      <c r="V110" s="32">
        <v>14018.924982910887</v>
      </c>
      <c r="W110" s="32">
        <v>13139.132236411255</v>
      </c>
      <c r="X110" s="32">
        <v>11904.534443257611</v>
      </c>
      <c r="Y110" s="32">
        <v>10467.780286312727</v>
      </c>
      <c r="Z110" s="28"/>
      <c r="AA110" s="51">
        <f t="shared" si="1"/>
        <v>14080.80958407147</v>
      </c>
    </row>
    <row r="111" spans="1:27" ht="12" x14ac:dyDescent="0.25">
      <c r="A111" s="70">
        <v>42105</v>
      </c>
      <c r="B111" s="32">
        <v>9287.8472241842646</v>
      </c>
      <c r="C111" s="32">
        <v>8489.5358692127356</v>
      </c>
      <c r="D111" s="32">
        <v>8072.8462213981393</v>
      </c>
      <c r="E111" s="32">
        <v>7895.4436980711325</v>
      </c>
      <c r="F111" s="32">
        <v>7954.2340691736872</v>
      </c>
      <c r="G111" s="32">
        <v>8538.0121401218603</v>
      </c>
      <c r="H111" s="32">
        <v>9934.5413063123651</v>
      </c>
      <c r="I111" s="32">
        <v>10717.381510993748</v>
      </c>
      <c r="J111" s="32">
        <v>11256.808951110168</v>
      </c>
      <c r="K111" s="32">
        <v>12129.381827474399</v>
      </c>
      <c r="L111" s="32">
        <v>12912.222032155782</v>
      </c>
      <c r="M111" s="32">
        <v>13444.429602136801</v>
      </c>
      <c r="N111" s="32">
        <v>13811.611569022931</v>
      </c>
      <c r="O111" s="32">
        <v>14176.730715870375</v>
      </c>
      <c r="P111" s="32">
        <v>14508.84474209884</v>
      </c>
      <c r="Q111" s="32">
        <v>14630.551124381322</v>
      </c>
      <c r="R111" s="32">
        <v>14668.713295097015</v>
      </c>
      <c r="S111" s="32">
        <v>14482.028081595921</v>
      </c>
      <c r="T111" s="32">
        <v>14136.505725115996</v>
      </c>
      <c r="U111" s="32">
        <v>13870.401940125486</v>
      </c>
      <c r="V111" s="32">
        <v>14055.024333587893</v>
      </c>
      <c r="W111" s="32">
        <v>13406.267431421107</v>
      </c>
      <c r="X111" s="32">
        <v>12502.752254476587</v>
      </c>
      <c r="Y111" s="32">
        <v>11350.667262870387</v>
      </c>
      <c r="Z111" s="28"/>
      <c r="AA111" s="51">
        <f t="shared" si="1"/>
        <v>14668.713295097015</v>
      </c>
    </row>
    <row r="112" spans="1:27" ht="12" x14ac:dyDescent="0.25">
      <c r="A112" s="70">
        <v>42106</v>
      </c>
      <c r="B112" s="32">
        <v>10215.084831573677</v>
      </c>
      <c r="C112" s="32">
        <v>9411.6164265054322</v>
      </c>
      <c r="D112" s="32">
        <v>8840.2152757893764</v>
      </c>
      <c r="E112" s="32">
        <v>8512.226889638283</v>
      </c>
      <c r="F112" s="32">
        <v>8374.0179470463136</v>
      </c>
      <c r="G112" s="32">
        <v>8480.2531790386474</v>
      </c>
      <c r="H112" s="32">
        <v>8961.9216580718585</v>
      </c>
      <c r="I112" s="32">
        <v>9560.1394692908325</v>
      </c>
      <c r="J112" s="32">
        <v>10880.344294049952</v>
      </c>
      <c r="K112" s="32">
        <v>12319.161271033521</v>
      </c>
      <c r="L112" s="32">
        <v>13412.455891537167</v>
      </c>
      <c r="M112" s="32">
        <v>14250.992237263075</v>
      </c>
      <c r="N112" s="32">
        <v>14814.142107824386</v>
      </c>
      <c r="O112" s="32">
        <v>15314.375967205771</v>
      </c>
      <c r="P112" s="32">
        <v>15613.484872815259</v>
      </c>
      <c r="Q112" s="32">
        <v>15885.777117921827</v>
      </c>
      <c r="R112" s="32">
        <v>15986.855299817447</v>
      </c>
      <c r="S112" s="32">
        <v>15874.431607709053</v>
      </c>
      <c r="T112" s="32">
        <v>15275.182386470735</v>
      </c>
      <c r="U112" s="32">
        <v>14580.012033433512</v>
      </c>
      <c r="V112" s="32">
        <v>14574.854983336796</v>
      </c>
      <c r="W112" s="32">
        <v>13883.810270376945</v>
      </c>
      <c r="X112" s="32">
        <v>12801.861160086075</v>
      </c>
      <c r="Y112" s="32">
        <v>11685.875519156882</v>
      </c>
      <c r="Z112" s="28"/>
      <c r="AA112" s="51">
        <f t="shared" si="1"/>
        <v>15986.855299817447</v>
      </c>
    </row>
    <row r="113" spans="1:27" ht="12" x14ac:dyDescent="0.25">
      <c r="A113" s="70">
        <v>42107</v>
      </c>
      <c r="B113" s="32">
        <v>10582.266798459807</v>
      </c>
      <c r="C113" s="32">
        <v>9718.9766122696656</v>
      </c>
      <c r="D113" s="32">
        <v>9176.4549420952153</v>
      </c>
      <c r="E113" s="32">
        <v>8810.3043852284281</v>
      </c>
      <c r="F113" s="32">
        <v>8656.6242923463124</v>
      </c>
      <c r="G113" s="32">
        <v>8713.3518434101807</v>
      </c>
      <c r="H113" s="32">
        <v>9033.0889494065286</v>
      </c>
      <c r="I113" s="32">
        <v>9485.8779478981323</v>
      </c>
      <c r="J113" s="32">
        <v>10669.936650103968</v>
      </c>
      <c r="K113" s="32">
        <v>12097.408116874763</v>
      </c>
      <c r="L113" s="32">
        <v>13169.043126972205</v>
      </c>
      <c r="M113" s="32">
        <v>13931.255131266726</v>
      </c>
      <c r="N113" s="32">
        <v>14594.451773704315</v>
      </c>
      <c r="O113" s="32">
        <v>15031.769621905773</v>
      </c>
      <c r="P113" s="32">
        <v>15214.329195329494</v>
      </c>
      <c r="Q113" s="32">
        <v>15360.789418076209</v>
      </c>
      <c r="R113" s="32">
        <v>15398.951588791902</v>
      </c>
      <c r="S113" s="32">
        <v>15326.752887437888</v>
      </c>
      <c r="T113" s="32">
        <v>14980.19912093862</v>
      </c>
      <c r="U113" s="32">
        <v>14876.026708984969</v>
      </c>
      <c r="V113" s="32">
        <v>15191.638174903946</v>
      </c>
      <c r="W113" s="32">
        <v>14407.766560203221</v>
      </c>
      <c r="X113" s="32">
        <v>13284.561049138627</v>
      </c>
      <c r="Y113" s="32">
        <v>11870.49791261929</v>
      </c>
      <c r="Z113" s="28"/>
      <c r="AA113" s="51">
        <f t="shared" si="1"/>
        <v>15398.951588791902</v>
      </c>
    </row>
    <row r="114" spans="1:27" ht="12" x14ac:dyDescent="0.25">
      <c r="A114" s="70">
        <v>42108</v>
      </c>
      <c r="B114" s="32">
        <v>10627.648839310901</v>
      </c>
      <c r="C114" s="32">
        <v>9815.929154087913</v>
      </c>
      <c r="D114" s="32">
        <v>9364.1715656156521</v>
      </c>
      <c r="E114" s="32">
        <v>9105.2876507605433</v>
      </c>
      <c r="F114" s="32">
        <v>9129.0100812054334</v>
      </c>
      <c r="G114" s="32">
        <v>9700.4112319214892</v>
      </c>
      <c r="H114" s="32">
        <v>11058.7782273963</v>
      </c>
      <c r="I114" s="32">
        <v>11828.210101826224</v>
      </c>
      <c r="J114" s="32">
        <v>12655.40093733936</v>
      </c>
      <c r="K114" s="32">
        <v>13907.532700821836</v>
      </c>
      <c r="L114" s="32">
        <v>15056.523462370005</v>
      </c>
      <c r="M114" s="32">
        <v>16046.677080939344</v>
      </c>
      <c r="N114" s="32">
        <v>16839.831385814159</v>
      </c>
      <c r="O114" s="32">
        <v>17614.420310340796</v>
      </c>
      <c r="P114" s="32">
        <v>18227.077861830574</v>
      </c>
      <c r="Q114" s="32">
        <v>18744.845691540791</v>
      </c>
      <c r="R114" s="32">
        <v>19015.075116608674</v>
      </c>
      <c r="S114" s="32">
        <v>18926.37385494517</v>
      </c>
      <c r="T114" s="32">
        <v>18357.035524267802</v>
      </c>
      <c r="U114" s="32">
        <v>17638.142740785686</v>
      </c>
      <c r="V114" s="32">
        <v>17538.095968909412</v>
      </c>
      <c r="W114" s="32">
        <v>16447.895578463795</v>
      </c>
      <c r="X114" s="32">
        <v>14933.785670068182</v>
      </c>
      <c r="Y114" s="32">
        <v>13215.456577842642</v>
      </c>
      <c r="Z114" s="28"/>
      <c r="AA114" s="51">
        <f t="shared" si="1"/>
        <v>19015.075116608674</v>
      </c>
    </row>
    <row r="115" spans="1:27" ht="12" x14ac:dyDescent="0.25">
      <c r="A115" s="70">
        <v>42109</v>
      </c>
      <c r="B115" s="32">
        <v>11742.60307022075</v>
      </c>
      <c r="C115" s="32">
        <v>10793.705852425135</v>
      </c>
      <c r="D115" s="32">
        <v>10202.70791134156</v>
      </c>
      <c r="E115" s="32">
        <v>9794.2695436817085</v>
      </c>
      <c r="F115" s="32">
        <v>9715.8823822116356</v>
      </c>
      <c r="G115" s="32">
        <v>10222.304701709078</v>
      </c>
      <c r="H115" s="32">
        <v>11561.074906816371</v>
      </c>
      <c r="I115" s="32">
        <v>12266.559360047026</v>
      </c>
      <c r="J115" s="32">
        <v>13260.838618693737</v>
      </c>
      <c r="K115" s="32">
        <v>14649.116504729496</v>
      </c>
      <c r="L115" s="32">
        <v>15801.201496335696</v>
      </c>
      <c r="M115" s="32">
        <v>16846.019845930216</v>
      </c>
      <c r="N115" s="32">
        <v>17601.011980089337</v>
      </c>
      <c r="O115" s="32">
        <v>18138.376600167074</v>
      </c>
      <c r="P115" s="32">
        <v>18349.815654132399</v>
      </c>
      <c r="Q115" s="32">
        <v>18512.778437188605</v>
      </c>
      <c r="R115" s="32">
        <v>18394.166284964151</v>
      </c>
      <c r="S115" s="32">
        <v>17674.242091462696</v>
      </c>
      <c r="T115" s="32">
        <v>17304.997304537879</v>
      </c>
      <c r="U115" s="32">
        <v>16791.355114905036</v>
      </c>
      <c r="V115" s="32">
        <v>16829.517285620728</v>
      </c>
      <c r="W115" s="32">
        <v>15840.395077070732</v>
      </c>
      <c r="X115" s="32">
        <v>14334.536448829864</v>
      </c>
      <c r="Y115" s="32">
        <v>12689.437467977681</v>
      </c>
      <c r="Z115" s="28"/>
      <c r="AA115" s="51">
        <f t="shared" si="1"/>
        <v>18512.778437188605</v>
      </c>
    </row>
    <row r="116" spans="1:27" ht="12" x14ac:dyDescent="0.25">
      <c r="A116" s="70">
        <v>42110</v>
      </c>
      <c r="B116" s="32">
        <v>11322.819192348124</v>
      </c>
      <c r="C116" s="32">
        <v>10388.361714823312</v>
      </c>
      <c r="D116" s="32">
        <v>9800.4580037977667</v>
      </c>
      <c r="E116" s="32">
        <v>9496.1920480915633</v>
      </c>
      <c r="F116" s="32">
        <v>9432.244626892294</v>
      </c>
      <c r="G116" s="32">
        <v>9914.944515944846</v>
      </c>
      <c r="H116" s="32">
        <v>11152.63653915652</v>
      </c>
      <c r="I116" s="32">
        <v>11761.168450568926</v>
      </c>
      <c r="J116" s="32">
        <v>12196.423478731698</v>
      </c>
      <c r="K116" s="32">
        <v>12865.808581285344</v>
      </c>
      <c r="L116" s="32">
        <v>13424.832811769284</v>
      </c>
      <c r="M116" s="32">
        <v>13807.485928945558</v>
      </c>
      <c r="N116" s="32">
        <v>14204.578786392638</v>
      </c>
      <c r="O116" s="32">
        <v>14661.493424961613</v>
      </c>
      <c r="P116" s="32">
        <v>14991.544631151393</v>
      </c>
      <c r="Q116" s="32">
        <v>15238.051625774384</v>
      </c>
      <c r="R116" s="32">
        <v>15387.606078579129</v>
      </c>
      <c r="S116" s="32">
        <v>15332.941347553946</v>
      </c>
      <c r="T116" s="32">
        <v>15076.120252737524</v>
      </c>
      <c r="U116" s="32">
        <v>15015.267061596283</v>
      </c>
      <c r="V116" s="32">
        <v>15297.873406896282</v>
      </c>
      <c r="W116" s="32">
        <v>14653.242144806869</v>
      </c>
      <c r="X116" s="32">
        <v>13424.832811769284</v>
      </c>
      <c r="Y116" s="32">
        <v>11932.382513779874</v>
      </c>
      <c r="Z116" s="28"/>
      <c r="AA116" s="51">
        <f t="shared" si="1"/>
        <v>15387.606078579129</v>
      </c>
    </row>
    <row r="117" spans="1:27" ht="12" x14ac:dyDescent="0.25">
      <c r="A117" s="70">
        <v>42111</v>
      </c>
      <c r="B117" s="32">
        <v>10730.789841245207</v>
      </c>
      <c r="C117" s="32">
        <v>9942.7925864671088</v>
      </c>
      <c r="D117" s="32">
        <v>9481.7523078207614</v>
      </c>
      <c r="E117" s="32">
        <v>9240.4023632944845</v>
      </c>
      <c r="F117" s="32">
        <v>9274.4388939328055</v>
      </c>
      <c r="G117" s="32">
        <v>9857.185554861635</v>
      </c>
      <c r="H117" s="32">
        <v>11182.547429717468</v>
      </c>
      <c r="I117" s="32">
        <v>11936.508153857247</v>
      </c>
      <c r="J117" s="32">
        <v>12597.641976256149</v>
      </c>
      <c r="K117" s="32">
        <v>13582.638544728772</v>
      </c>
      <c r="L117" s="32">
        <v>14445.928730918913</v>
      </c>
      <c r="M117" s="32">
        <v>15000.82732132548</v>
      </c>
      <c r="N117" s="32">
        <v>15185.449714787888</v>
      </c>
      <c r="O117" s="32">
        <v>15327.78429745723</v>
      </c>
      <c r="P117" s="32">
        <v>15381.417618463071</v>
      </c>
      <c r="Q117" s="32">
        <v>15299.936226934968</v>
      </c>
      <c r="R117" s="32">
        <v>15176.1670246138</v>
      </c>
      <c r="S117" s="32">
        <v>14917.283109758693</v>
      </c>
      <c r="T117" s="32">
        <v>14675.933165232416</v>
      </c>
      <c r="U117" s="32">
        <v>14529.472942485701</v>
      </c>
      <c r="V117" s="32">
        <v>14713.063925928767</v>
      </c>
      <c r="W117" s="32">
        <v>14161.259565580229</v>
      </c>
      <c r="X117" s="32">
        <v>13170.074536991548</v>
      </c>
      <c r="Y117" s="32">
        <v>11892.157523025495</v>
      </c>
      <c r="Z117" s="28"/>
      <c r="AA117" s="51">
        <f t="shared" si="1"/>
        <v>15381.417618463071</v>
      </c>
    </row>
    <row r="118" spans="1:27" ht="12" x14ac:dyDescent="0.25">
      <c r="A118" s="70">
        <v>42112</v>
      </c>
      <c r="B118" s="32">
        <v>10736.978301361267</v>
      </c>
      <c r="C118" s="32">
        <v>9925.2586161382769</v>
      </c>
      <c r="D118" s="32">
        <v>9398.2080962539731</v>
      </c>
      <c r="E118" s="32">
        <v>9108.3818808185733</v>
      </c>
      <c r="F118" s="32">
        <v>9062.9998399674787</v>
      </c>
      <c r="G118" s="32">
        <v>9521.9772985751406</v>
      </c>
      <c r="H118" s="32">
        <v>10461.591826196669</v>
      </c>
      <c r="I118" s="32">
        <v>11249.589080974767</v>
      </c>
      <c r="J118" s="32">
        <v>12290.281790491916</v>
      </c>
      <c r="K118" s="32">
        <v>13584.701364767458</v>
      </c>
      <c r="L118" s="32">
        <v>14634.676764458694</v>
      </c>
      <c r="M118" s="32">
        <v>15330.87852751526</v>
      </c>
      <c r="N118" s="32">
        <v>15759.945095561974</v>
      </c>
      <c r="O118" s="32">
        <v>16225.111014285694</v>
      </c>
      <c r="P118" s="32">
        <v>16450.989808521823</v>
      </c>
      <c r="Q118" s="32">
        <v>16410.764817767445</v>
      </c>
      <c r="R118" s="32">
        <v>16321.032146084599</v>
      </c>
      <c r="S118" s="32">
        <v>16214.796914092263</v>
      </c>
      <c r="T118" s="32">
        <v>15766.133555678032</v>
      </c>
      <c r="U118" s="32">
        <v>15234.957395716356</v>
      </c>
      <c r="V118" s="32">
        <v>15263.836876257961</v>
      </c>
      <c r="W118" s="32">
        <v>14628.488304342636</v>
      </c>
      <c r="X118" s="32">
        <v>13718.784667282056</v>
      </c>
      <c r="Y118" s="32">
        <v>12646.118247165272</v>
      </c>
      <c r="Z118" s="28"/>
      <c r="AA118" s="51">
        <f t="shared" si="1"/>
        <v>16450.989808521823</v>
      </c>
    </row>
    <row r="119" spans="1:27" ht="12" x14ac:dyDescent="0.25">
      <c r="A119" s="70">
        <v>42113</v>
      </c>
      <c r="B119" s="32">
        <v>11476.49928523024</v>
      </c>
      <c r="C119" s="32">
        <v>10698.816130645573</v>
      </c>
      <c r="D119" s="32">
        <v>10155.26305045178</v>
      </c>
      <c r="E119" s="32">
        <v>9800.4580037977667</v>
      </c>
      <c r="F119" s="32">
        <v>9679.7830315346291</v>
      </c>
      <c r="G119" s="32">
        <v>9792.2067236430212</v>
      </c>
      <c r="H119" s="32">
        <v>10007.771417685723</v>
      </c>
      <c r="I119" s="32">
        <v>10333.696983798129</v>
      </c>
      <c r="J119" s="32">
        <v>11269.185871342286</v>
      </c>
      <c r="K119" s="32">
        <v>12815.269490337534</v>
      </c>
      <c r="L119" s="32">
        <v>14072.558303916725</v>
      </c>
      <c r="M119" s="32">
        <v>14933.785670068182</v>
      </c>
      <c r="N119" s="32">
        <v>15626.893203066718</v>
      </c>
      <c r="O119" s="32">
        <v>16133.315522564162</v>
      </c>
      <c r="P119" s="32">
        <v>16409.733407748103</v>
      </c>
      <c r="Q119" s="32">
        <v>16596.418621249195</v>
      </c>
      <c r="R119" s="32">
        <v>16566.507730688249</v>
      </c>
      <c r="S119" s="32">
        <v>16190.04307362803</v>
      </c>
      <c r="T119" s="32">
        <v>15456.710549875113</v>
      </c>
      <c r="U119" s="32">
        <v>14557.321013007964</v>
      </c>
      <c r="V119" s="32">
        <v>14397.45246000979</v>
      </c>
      <c r="W119" s="32">
        <v>13580.575724690085</v>
      </c>
      <c r="X119" s="32">
        <v>12614.144536565636</v>
      </c>
      <c r="Y119" s="32">
        <v>11261.966001206883</v>
      </c>
      <c r="Z119" s="28"/>
      <c r="AA119" s="51">
        <f t="shared" si="1"/>
        <v>16596.418621249195</v>
      </c>
    </row>
    <row r="120" spans="1:27" ht="12" x14ac:dyDescent="0.25">
      <c r="A120" s="70">
        <v>42114</v>
      </c>
      <c r="B120" s="32">
        <v>10035.619488207984</v>
      </c>
      <c r="C120" s="32">
        <v>9118.6959810120024</v>
      </c>
      <c r="D120" s="32">
        <v>8493.6615092901084</v>
      </c>
      <c r="E120" s="32">
        <v>8167.7359431777004</v>
      </c>
      <c r="F120" s="32">
        <v>8030.5584106050737</v>
      </c>
      <c r="G120" s="32">
        <v>8102.7571119590875</v>
      </c>
      <c r="H120" s="32">
        <v>8432.8083181488673</v>
      </c>
      <c r="I120" s="32">
        <v>8822.6813054605445</v>
      </c>
      <c r="J120" s="32">
        <v>9923.1957960995915</v>
      </c>
      <c r="K120" s="32">
        <v>11063.935277493016</v>
      </c>
      <c r="L120" s="32">
        <v>11695.15820933097</v>
      </c>
      <c r="M120" s="32">
        <v>12210.8632190025</v>
      </c>
      <c r="N120" s="32">
        <v>12556.385575482425</v>
      </c>
      <c r="O120" s="32">
        <v>12804.955390144103</v>
      </c>
      <c r="P120" s="32">
        <v>12972.04381327768</v>
      </c>
      <c r="Q120" s="32">
        <v>13103.032885734248</v>
      </c>
      <c r="R120" s="32">
        <v>13187.608507320379</v>
      </c>
      <c r="S120" s="32">
        <v>13098.907245656876</v>
      </c>
      <c r="T120" s="32">
        <v>12875.091271459432</v>
      </c>
      <c r="U120" s="32">
        <v>12747.196429060892</v>
      </c>
      <c r="V120" s="32">
        <v>13194.82837745578</v>
      </c>
      <c r="W120" s="32">
        <v>12694.594518074397</v>
      </c>
      <c r="X120" s="32">
        <v>11690.001159234254</v>
      </c>
      <c r="Y120" s="32">
        <v>10363.607874359077</v>
      </c>
      <c r="Z120" s="28"/>
      <c r="AA120" s="51">
        <f t="shared" si="1"/>
        <v>13194.82837745578</v>
      </c>
    </row>
    <row r="121" spans="1:27" ht="12" x14ac:dyDescent="0.25">
      <c r="A121" s="70">
        <v>42115</v>
      </c>
      <c r="B121" s="32">
        <v>9196.0517324627326</v>
      </c>
      <c r="C121" s="32">
        <v>8430.7454981101819</v>
      </c>
      <c r="D121" s="32">
        <v>8022.3071304503292</v>
      </c>
      <c r="E121" s="32">
        <v>7823.2449967171187</v>
      </c>
      <c r="F121" s="32">
        <v>7885.1295978777016</v>
      </c>
      <c r="G121" s="32">
        <v>8497.7871493674811</v>
      </c>
      <c r="H121" s="32">
        <v>9789.112493584993</v>
      </c>
      <c r="I121" s="32">
        <v>10481.188616564186</v>
      </c>
      <c r="J121" s="32">
        <v>11049.495537222214</v>
      </c>
      <c r="K121" s="32">
        <v>11775.608190839728</v>
      </c>
      <c r="L121" s="32">
        <v>12453.24457354812</v>
      </c>
      <c r="M121" s="32">
        <v>12967.918173200307</v>
      </c>
      <c r="N121" s="32">
        <v>13487.74882294921</v>
      </c>
      <c r="O121" s="32">
        <v>13906.501290802493</v>
      </c>
      <c r="P121" s="32">
        <v>14379.918489680958</v>
      </c>
      <c r="Q121" s="32">
        <v>14754.320326702489</v>
      </c>
      <c r="R121" s="32">
        <v>15055.492052350663</v>
      </c>
      <c r="S121" s="32">
        <v>15028.675391847743</v>
      </c>
      <c r="T121" s="32">
        <v>14797.639547514898</v>
      </c>
      <c r="U121" s="32">
        <v>14476.871031499206</v>
      </c>
      <c r="V121" s="32">
        <v>14723.378026122196</v>
      </c>
      <c r="W121" s="32">
        <v>13849.773739738624</v>
      </c>
      <c r="X121" s="32">
        <v>12535.757375095565</v>
      </c>
      <c r="Y121" s="32">
        <v>11103.128858228052</v>
      </c>
      <c r="Z121" s="28"/>
      <c r="AA121" s="51">
        <f t="shared" si="1"/>
        <v>15055.492052350663</v>
      </c>
    </row>
    <row r="122" spans="1:27" ht="12" x14ac:dyDescent="0.25">
      <c r="A122" s="70">
        <v>42116</v>
      </c>
      <c r="B122" s="32">
        <v>9761.2644230627302</v>
      </c>
      <c r="C122" s="32">
        <v>8863.9377062342664</v>
      </c>
      <c r="D122" s="32">
        <v>8428.6826780714946</v>
      </c>
      <c r="E122" s="32">
        <v>8161.5474830616422</v>
      </c>
      <c r="F122" s="32">
        <v>8166.7045331583577</v>
      </c>
      <c r="G122" s="32">
        <v>8830.9325856152882</v>
      </c>
      <c r="H122" s="32">
        <v>10182.079710954698</v>
      </c>
      <c r="I122" s="32">
        <v>10769.983421980243</v>
      </c>
      <c r="J122" s="32">
        <v>11369.232643218562</v>
      </c>
      <c r="K122" s="32">
        <v>12103.596576990822</v>
      </c>
      <c r="L122" s="32">
        <v>12865.808581285344</v>
      </c>
      <c r="M122" s="32">
        <v>13618.737895405779</v>
      </c>
      <c r="N122" s="32">
        <v>14183.950586005776</v>
      </c>
      <c r="O122" s="32">
        <v>14642.928044613438</v>
      </c>
      <c r="P122" s="32">
        <v>15116.345243491904</v>
      </c>
      <c r="Q122" s="32">
        <v>15688.777804227302</v>
      </c>
      <c r="R122" s="32">
        <v>16083.807841635695</v>
      </c>
      <c r="S122" s="32">
        <v>16158.069363028395</v>
      </c>
      <c r="T122" s="32">
        <v>15855.866227360879</v>
      </c>
      <c r="U122" s="32">
        <v>15395.857358733872</v>
      </c>
      <c r="V122" s="32">
        <v>15603.170772621828</v>
      </c>
      <c r="W122" s="32">
        <v>14682.121625348474</v>
      </c>
      <c r="X122" s="32">
        <v>13206.173887668554</v>
      </c>
      <c r="Y122" s="32">
        <v>11569.326186971117</v>
      </c>
      <c r="Z122" s="28"/>
      <c r="AA122" s="51">
        <f t="shared" si="1"/>
        <v>16158.069363028395</v>
      </c>
    </row>
    <row r="123" spans="1:27" ht="12" x14ac:dyDescent="0.25">
      <c r="A123" s="70">
        <v>42117</v>
      </c>
      <c r="B123" s="32">
        <v>10217.147651612364</v>
      </c>
      <c r="C123" s="32">
        <v>9357.9831054995939</v>
      </c>
      <c r="D123" s="32">
        <v>8816.4928453444863</v>
      </c>
      <c r="E123" s="32">
        <v>8488.5044591933929</v>
      </c>
      <c r="F123" s="32">
        <v>8435.9025482068973</v>
      </c>
      <c r="G123" s="32">
        <v>8981.5184484393758</v>
      </c>
      <c r="H123" s="32">
        <v>10227.461751805793</v>
      </c>
      <c r="I123" s="32">
        <v>9528.1657586911988</v>
      </c>
      <c r="J123" s="32">
        <v>11594.08002743535</v>
      </c>
      <c r="K123" s="32">
        <v>12433.647783180602</v>
      </c>
      <c r="L123" s="32">
        <v>13234.021958190817</v>
      </c>
      <c r="M123" s="32">
        <v>13827.082719313077</v>
      </c>
      <c r="N123" s="32">
        <v>14532.567172543731</v>
      </c>
      <c r="O123" s="32">
        <v>15379.354798424383</v>
      </c>
      <c r="P123" s="32">
        <v>16276.681515252847</v>
      </c>
      <c r="Q123" s="32">
        <v>16948.129437845178</v>
      </c>
      <c r="R123" s="32">
        <v>17431.860736917075</v>
      </c>
      <c r="S123" s="32">
        <v>17553.567119199557</v>
      </c>
      <c r="T123" s="32">
        <v>17178.133872158684</v>
      </c>
      <c r="U123" s="32">
        <v>16459.241088676568</v>
      </c>
      <c r="V123" s="32">
        <v>16383.948157264525</v>
      </c>
      <c r="W123" s="32">
        <v>15594.919492467083</v>
      </c>
      <c r="X123" s="32">
        <v>14145.788415290082</v>
      </c>
      <c r="Y123" s="32">
        <v>12192.297838654325</v>
      </c>
      <c r="Z123" s="28"/>
      <c r="AA123" s="51">
        <f t="shared" si="1"/>
        <v>17553.567119199557</v>
      </c>
    </row>
    <row r="124" spans="1:27" ht="12" x14ac:dyDescent="0.25">
      <c r="A124" s="70">
        <v>42118</v>
      </c>
      <c r="B124" s="32">
        <v>10848.370583450316</v>
      </c>
      <c r="C124" s="32">
        <v>9945.8868165251388</v>
      </c>
      <c r="D124" s="32">
        <v>9106.3190607798861</v>
      </c>
      <c r="E124" s="32">
        <v>8746.3569640291589</v>
      </c>
      <c r="F124" s="32">
        <v>8757.7024742419326</v>
      </c>
      <c r="G124" s="32">
        <v>9090.8479104897397</v>
      </c>
      <c r="H124" s="32">
        <v>10303.78609323718</v>
      </c>
      <c r="I124" s="32">
        <v>11018.553236641921</v>
      </c>
      <c r="J124" s="32">
        <v>11803.456261361991</v>
      </c>
      <c r="K124" s="32">
        <v>12917.379082252497</v>
      </c>
      <c r="L124" s="32">
        <v>14028.207673084973</v>
      </c>
      <c r="M124" s="32">
        <v>14957.508100513072</v>
      </c>
      <c r="N124" s="32">
        <v>15804.295726393726</v>
      </c>
      <c r="O124" s="32">
        <v>16555.162220475475</v>
      </c>
      <c r="P124" s="32">
        <v>17184.32233227474</v>
      </c>
      <c r="Q124" s="32">
        <v>17798.011293783864</v>
      </c>
      <c r="R124" s="32">
        <v>18152.816340437876</v>
      </c>
      <c r="S124" s="32">
        <v>18106.402889567438</v>
      </c>
      <c r="T124" s="32">
        <v>17584.50941977985</v>
      </c>
      <c r="U124" s="32">
        <v>16766.6012744408</v>
      </c>
      <c r="V124" s="32">
        <v>16698.528213164158</v>
      </c>
      <c r="W124" s="32">
        <v>15746.536765310513</v>
      </c>
      <c r="X124" s="32">
        <v>14226.238396798841</v>
      </c>
      <c r="Y124" s="32">
        <v>12595.579156217462</v>
      </c>
      <c r="Z124" s="28"/>
      <c r="AA124" s="51">
        <f t="shared" si="1"/>
        <v>18152.816340437876</v>
      </c>
    </row>
    <row r="125" spans="1:27" ht="12" x14ac:dyDescent="0.25">
      <c r="A125" s="70">
        <v>42119</v>
      </c>
      <c r="B125" s="32">
        <v>11137.165388866373</v>
      </c>
      <c r="C125" s="32">
        <v>10082.032939078423</v>
      </c>
      <c r="D125" s="32">
        <v>9418.8362966408331</v>
      </c>
      <c r="E125" s="32">
        <v>9034.1203594258714</v>
      </c>
      <c r="F125" s="32">
        <v>8944.3876877430266</v>
      </c>
      <c r="G125" s="32">
        <v>9438.4330870083522</v>
      </c>
      <c r="H125" s="32">
        <v>10640.025759543018</v>
      </c>
      <c r="I125" s="32">
        <v>11317.662142251409</v>
      </c>
      <c r="J125" s="32">
        <v>12160.32412805469</v>
      </c>
      <c r="K125" s="32">
        <v>13310.346299622204</v>
      </c>
      <c r="L125" s="32">
        <v>14525.347302408329</v>
      </c>
      <c r="M125" s="32">
        <v>15582.542572234966</v>
      </c>
      <c r="N125" s="32">
        <v>16500.497489450292</v>
      </c>
      <c r="O125" s="32">
        <v>17343.159475253571</v>
      </c>
      <c r="P125" s="32">
        <v>18068.240718851743</v>
      </c>
      <c r="Q125" s="32">
        <v>18679.866860322178</v>
      </c>
      <c r="R125" s="32">
        <v>19014.043706589331</v>
      </c>
      <c r="S125" s="32">
        <v>18923.279624887142</v>
      </c>
      <c r="T125" s="32">
        <v>18221.92081173386</v>
      </c>
      <c r="U125" s="32">
        <v>17191.542202410143</v>
      </c>
      <c r="V125" s="32">
        <v>16904.810217032773</v>
      </c>
      <c r="W125" s="32">
        <v>15971.384149527301</v>
      </c>
      <c r="X125" s="32">
        <v>14638.802404536065</v>
      </c>
      <c r="Y125" s="32">
        <v>13170.074536991548</v>
      </c>
      <c r="Z125" s="28"/>
      <c r="AA125" s="51">
        <f t="shared" si="1"/>
        <v>19014.043706589331</v>
      </c>
    </row>
    <row r="126" spans="1:27" ht="12" x14ac:dyDescent="0.25">
      <c r="A126" s="70">
        <v>42120</v>
      </c>
      <c r="B126" s="32">
        <v>11686.906929176224</v>
      </c>
      <c r="C126" s="32">
        <v>10569.88987822769</v>
      </c>
      <c r="D126" s="32">
        <v>9837.5887644941158</v>
      </c>
      <c r="E126" s="32">
        <v>9362.1087455769648</v>
      </c>
      <c r="F126" s="32">
        <v>9088.7850904510542</v>
      </c>
      <c r="G126" s="32">
        <v>9107.3504707992288</v>
      </c>
      <c r="H126" s="32">
        <v>9412.6478365247749</v>
      </c>
      <c r="I126" s="32">
        <v>10009.834237724408</v>
      </c>
      <c r="J126" s="32">
        <v>11494.033255559072</v>
      </c>
      <c r="K126" s="32">
        <v>13131.912366275854</v>
      </c>
      <c r="L126" s="32">
        <v>14606.828693936432</v>
      </c>
      <c r="M126" s="32">
        <v>15867.211737573652</v>
      </c>
      <c r="N126" s="32">
        <v>16850.14548600759</v>
      </c>
      <c r="O126" s="32">
        <v>17591.729289915249</v>
      </c>
      <c r="P126" s="32">
        <v>18036.267008252111</v>
      </c>
      <c r="Q126" s="32">
        <v>18431.297045660503</v>
      </c>
      <c r="R126" s="32">
        <v>18634.484819471083</v>
      </c>
      <c r="S126" s="32">
        <v>18513.809847207947</v>
      </c>
      <c r="T126" s="32">
        <v>17835.142054480213</v>
      </c>
      <c r="U126" s="32">
        <v>16794.449344963065</v>
      </c>
      <c r="V126" s="32">
        <v>16502.560309488978</v>
      </c>
      <c r="W126" s="32">
        <v>15642.364353356865</v>
      </c>
      <c r="X126" s="32">
        <v>14474.808211460519</v>
      </c>
      <c r="Y126" s="32">
        <v>13184.514277262349</v>
      </c>
      <c r="Z126" s="28"/>
      <c r="AA126" s="51">
        <f t="shared" si="1"/>
        <v>18634.484819471083</v>
      </c>
    </row>
    <row r="127" spans="1:27" ht="12" x14ac:dyDescent="0.25">
      <c r="A127" s="70">
        <v>42121</v>
      </c>
      <c r="B127" s="32">
        <v>11924.131233625129</v>
      </c>
      <c r="C127" s="32">
        <v>10930.883384997762</v>
      </c>
      <c r="D127" s="32">
        <v>10183.111120974043</v>
      </c>
      <c r="E127" s="32">
        <v>9734.4477625598101</v>
      </c>
      <c r="F127" s="32">
        <v>9445.6529571437532</v>
      </c>
      <c r="G127" s="32">
        <v>9395.113866195943</v>
      </c>
      <c r="H127" s="32">
        <v>9560.1394692908325</v>
      </c>
      <c r="I127" s="32">
        <v>10025.305388014554</v>
      </c>
      <c r="J127" s="32">
        <v>11659.058858653963</v>
      </c>
      <c r="K127" s="32">
        <v>13504.251383258699</v>
      </c>
      <c r="L127" s="32">
        <v>15034.863851963801</v>
      </c>
      <c r="M127" s="32">
        <v>16265.336005040073</v>
      </c>
      <c r="N127" s="32">
        <v>17216.296042874375</v>
      </c>
      <c r="O127" s="32">
        <v>17984.696507284956</v>
      </c>
      <c r="P127" s="32">
        <v>18494.213056840428</v>
      </c>
      <c r="Q127" s="32">
        <v>18928.436674983855</v>
      </c>
      <c r="R127" s="32">
        <v>19100.682148214149</v>
      </c>
      <c r="S127" s="32">
        <v>18985.164226047724</v>
      </c>
      <c r="T127" s="32">
        <v>18378.695134674006</v>
      </c>
      <c r="U127" s="32">
        <v>17512.310718425833</v>
      </c>
      <c r="V127" s="32">
        <v>17386.47869606598</v>
      </c>
      <c r="W127" s="32">
        <v>16445.832758425109</v>
      </c>
      <c r="X127" s="32">
        <v>14962.665150609788</v>
      </c>
      <c r="Y127" s="32">
        <v>13465.057802523663</v>
      </c>
      <c r="Z127" s="28"/>
      <c r="AA127" s="51">
        <f t="shared" si="1"/>
        <v>19100.682148214149</v>
      </c>
    </row>
    <row r="128" spans="1:27" ht="12" x14ac:dyDescent="0.25">
      <c r="A128" s="70">
        <v>42122</v>
      </c>
      <c r="B128" s="32">
        <v>12152.072847899946</v>
      </c>
      <c r="C128" s="32">
        <v>11249.589080974767</v>
      </c>
      <c r="D128" s="32">
        <v>10673.030880161996</v>
      </c>
      <c r="E128" s="32">
        <v>10312.037373391924</v>
      </c>
      <c r="F128" s="32">
        <v>10281.095072811633</v>
      </c>
      <c r="G128" s="32">
        <v>10850.433403489003</v>
      </c>
      <c r="H128" s="32">
        <v>12055.120306081699</v>
      </c>
      <c r="I128" s="32">
        <v>12760.604759312351</v>
      </c>
      <c r="J128" s="32">
        <v>13696.093646856509</v>
      </c>
      <c r="K128" s="32">
        <v>14984.324761015992</v>
      </c>
      <c r="L128" s="32">
        <v>16425.204558038247</v>
      </c>
      <c r="M128" s="32">
        <v>17623.703000514884</v>
      </c>
      <c r="N128" s="32">
        <v>18522.061127362693</v>
      </c>
      <c r="O128" s="32">
        <v>19286.335951695899</v>
      </c>
      <c r="P128" s="32">
        <v>19917.558883533853</v>
      </c>
      <c r="Q128" s="32">
        <v>20401.29018260575</v>
      </c>
      <c r="R128" s="32">
        <v>20529.185025004288</v>
      </c>
      <c r="S128" s="32">
        <v>20478.64593405648</v>
      </c>
      <c r="T128" s="32">
        <v>19908.276193359765</v>
      </c>
      <c r="U128" s="32">
        <v>19042.923187130938</v>
      </c>
      <c r="V128" s="32">
        <v>18794.353372469261</v>
      </c>
      <c r="W128" s="32">
        <v>17645.362610921089</v>
      </c>
      <c r="X128" s="32">
        <v>15984.79247977876</v>
      </c>
      <c r="Y128" s="32">
        <v>14307.719788326944</v>
      </c>
      <c r="Z128" s="28"/>
      <c r="AA128" s="51">
        <f t="shared" si="1"/>
        <v>20529.185025004288</v>
      </c>
    </row>
    <row r="129" spans="1:27" ht="12" x14ac:dyDescent="0.25">
      <c r="A129" s="70">
        <v>42123</v>
      </c>
      <c r="B129" s="32">
        <v>12932.850232542643</v>
      </c>
      <c r="C129" s="32">
        <v>11960.230584302137</v>
      </c>
      <c r="D129" s="32">
        <v>11324.88201238681</v>
      </c>
      <c r="E129" s="32">
        <v>10956.668635481337</v>
      </c>
      <c r="F129" s="32">
        <v>10894.784034320754</v>
      </c>
      <c r="G129" s="32">
        <v>11400.174943798855</v>
      </c>
      <c r="H129" s="32">
        <v>12533.694555056878</v>
      </c>
      <c r="I129" s="32">
        <v>13224.739268016729</v>
      </c>
      <c r="J129" s="32">
        <v>14334.536448829864</v>
      </c>
      <c r="K129" s="32">
        <v>15717.657284768908</v>
      </c>
      <c r="L129" s="32">
        <v>17079.118510301749</v>
      </c>
      <c r="M129" s="32">
        <v>18220.889401714518</v>
      </c>
      <c r="N129" s="32">
        <v>19056.331517382398</v>
      </c>
      <c r="O129" s="32">
        <v>19725.716619936044</v>
      </c>
      <c r="P129" s="32">
        <v>20189.851128640421</v>
      </c>
      <c r="Q129" s="32">
        <v>20518.870924810857</v>
      </c>
      <c r="R129" s="32">
        <v>20450.797863534215</v>
      </c>
      <c r="S129" s="32">
        <v>20212.542149065968</v>
      </c>
      <c r="T129" s="32">
        <v>19739.124950187503</v>
      </c>
      <c r="U129" s="32">
        <v>18961.441795602834</v>
      </c>
      <c r="V129" s="32">
        <v>18664.395710032033</v>
      </c>
      <c r="W129" s="32">
        <v>17580.383779702475</v>
      </c>
      <c r="X129" s="32">
        <v>15975.509789604674</v>
      </c>
      <c r="Y129" s="32">
        <v>14300.499918191543</v>
      </c>
      <c r="Z129" s="28"/>
      <c r="AA129" s="51">
        <f t="shared" si="1"/>
        <v>20518.870924810857</v>
      </c>
    </row>
    <row r="130" spans="1:27" ht="12" x14ac:dyDescent="0.25">
      <c r="A130" s="70">
        <v>42124</v>
      </c>
      <c r="B130" s="32">
        <v>12887.468191691549</v>
      </c>
      <c r="C130" s="32">
        <v>11998.39275501783</v>
      </c>
      <c r="D130" s="32">
        <v>11417.708914127687</v>
      </c>
      <c r="E130" s="32">
        <v>11092.814758034621</v>
      </c>
      <c r="F130" s="32">
        <v>11072.186557647761</v>
      </c>
      <c r="G130" s="32">
        <v>11570.35759699046</v>
      </c>
      <c r="H130" s="32">
        <v>12729.66245873206</v>
      </c>
      <c r="I130" s="32">
        <v>13414.518711575853</v>
      </c>
      <c r="J130" s="32">
        <v>14485.12231165395</v>
      </c>
      <c r="K130" s="32">
        <v>15866.180327554308</v>
      </c>
      <c r="L130" s="32">
        <v>17208.04476271963</v>
      </c>
      <c r="M130" s="32">
        <v>18261.114392468895</v>
      </c>
      <c r="N130" s="32">
        <v>19036.734727014878</v>
      </c>
      <c r="O130" s="32">
        <v>19707.151239587867</v>
      </c>
      <c r="P130" s="32">
        <v>20115.589607247719</v>
      </c>
      <c r="Q130" s="32">
        <v>20396.133132509032</v>
      </c>
      <c r="R130" s="32">
        <v>20250.70431978166</v>
      </c>
      <c r="S130" s="32">
        <v>19452.392964810133</v>
      </c>
      <c r="T130" s="32">
        <v>18856.237973629843</v>
      </c>
      <c r="U130" s="32">
        <v>18213.669531579115</v>
      </c>
      <c r="V130" s="32">
        <v>18169.318900747363</v>
      </c>
      <c r="W130" s="32">
        <v>17196.699252506856</v>
      </c>
      <c r="X130" s="32">
        <v>15662.992553743727</v>
      </c>
      <c r="Y130" s="32">
        <v>14062.244203723294</v>
      </c>
      <c r="Z130" s="28"/>
      <c r="AA130" s="51">
        <f t="shared" si="1"/>
        <v>20396.133132509032</v>
      </c>
    </row>
    <row r="131" spans="1:27" ht="12" x14ac:dyDescent="0.25">
      <c r="A131" s="70">
        <v>42125</v>
      </c>
      <c r="B131" s="32">
        <v>12660.557987436076</v>
      </c>
      <c r="C131" s="32">
        <v>11739.508840162722</v>
      </c>
      <c r="D131" s="32">
        <v>11122.725648595571</v>
      </c>
      <c r="E131" s="32">
        <v>10791.643032386448</v>
      </c>
      <c r="F131" s="32">
        <v>10697.78472062623</v>
      </c>
      <c r="G131" s="32">
        <v>11245.463440897394</v>
      </c>
      <c r="H131" s="32">
        <v>12473.872773934982</v>
      </c>
      <c r="I131" s="32">
        <v>13192.765557417095</v>
      </c>
      <c r="J131" s="32">
        <v>14167.448025696287</v>
      </c>
      <c r="K131" s="32">
        <v>15561.914371848106</v>
      </c>
      <c r="L131" s="32">
        <v>16977.008918386786</v>
      </c>
      <c r="M131" s="32">
        <v>18036.267008252111</v>
      </c>
      <c r="N131" s="32">
        <v>18871.709123919987</v>
      </c>
      <c r="O131" s="32">
        <v>19581.319217228014</v>
      </c>
      <c r="P131" s="32">
        <v>20031.01398566159</v>
      </c>
      <c r="Q131" s="32">
        <v>20255.861369878377</v>
      </c>
      <c r="R131" s="32">
        <v>20143.437677769984</v>
      </c>
      <c r="S131" s="32">
        <v>19546.25127657035</v>
      </c>
      <c r="T131" s="32">
        <v>18630.359179393712</v>
      </c>
      <c r="U131" s="32">
        <v>17919.717676066342</v>
      </c>
      <c r="V131" s="32">
        <v>17853.707434828386</v>
      </c>
      <c r="W131" s="32">
        <v>16795.480754982407</v>
      </c>
      <c r="X131" s="32">
        <v>15358.726598037523</v>
      </c>
      <c r="Y131" s="32">
        <v>13830.176949371105</v>
      </c>
      <c r="Z131" s="28"/>
      <c r="AA131" s="51">
        <f t="shared" si="1"/>
        <v>20255.861369878377</v>
      </c>
    </row>
    <row r="132" spans="1:27" ht="12" x14ac:dyDescent="0.25">
      <c r="A132" s="70">
        <v>42126</v>
      </c>
      <c r="B132" s="32">
        <v>12524.411864882792</v>
      </c>
      <c r="C132" s="32">
        <v>11607.488357686809</v>
      </c>
      <c r="D132" s="32">
        <v>11016.490416603236</v>
      </c>
      <c r="E132" s="32">
        <v>10654.465499813821</v>
      </c>
      <c r="F132" s="32">
        <v>10559.575778034259</v>
      </c>
      <c r="G132" s="32">
        <v>11078.375017763819</v>
      </c>
      <c r="H132" s="32">
        <v>12265.527950027683</v>
      </c>
      <c r="I132" s="32">
        <v>13004.017523877314</v>
      </c>
      <c r="J132" s="32">
        <v>13875.5589902222</v>
      </c>
      <c r="K132" s="32">
        <v>15132.847803801393</v>
      </c>
      <c r="L132" s="32">
        <v>16200.357173821461</v>
      </c>
      <c r="M132" s="32">
        <v>16997.637118773648</v>
      </c>
      <c r="N132" s="32">
        <v>17458.677397419997</v>
      </c>
      <c r="O132" s="32">
        <v>17989.85355738167</v>
      </c>
      <c r="P132" s="32">
        <v>18370.443854519261</v>
      </c>
      <c r="Q132" s="32">
        <v>18569.505988252473</v>
      </c>
      <c r="R132" s="32">
        <v>18445.736785931305</v>
      </c>
      <c r="S132" s="32">
        <v>18071.334948909775</v>
      </c>
      <c r="T132" s="32">
        <v>17494.776748097003</v>
      </c>
      <c r="U132" s="32">
        <v>16709.873723376932</v>
      </c>
      <c r="V132" s="32">
        <v>16694.402573086787</v>
      </c>
      <c r="W132" s="32">
        <v>15573.25988206088</v>
      </c>
      <c r="X132" s="32">
        <v>14440.771680822198</v>
      </c>
      <c r="Y132" s="32">
        <v>13216.487987861985</v>
      </c>
      <c r="Z132" s="28"/>
      <c r="AA132" s="51">
        <f t="shared" si="1"/>
        <v>18569.505988252473</v>
      </c>
    </row>
    <row r="133" spans="1:27" ht="12" x14ac:dyDescent="0.25">
      <c r="A133" s="70">
        <v>42127</v>
      </c>
      <c r="B133" s="66">
        <v>12004.581215133889</v>
      </c>
      <c r="C133" s="66">
        <v>11080.437837802505</v>
      </c>
      <c r="D133" s="66">
        <v>10459.529006157982</v>
      </c>
      <c r="E133" s="66">
        <v>10082.032939078423</v>
      </c>
      <c r="F133" s="66">
        <v>9889.1592654612705</v>
      </c>
      <c r="G133" s="66">
        <v>9995.3944974536043</v>
      </c>
      <c r="H133" s="66">
        <v>10357.419414243019</v>
      </c>
      <c r="I133" s="66">
        <v>10922.632104843016</v>
      </c>
      <c r="J133" s="66">
        <v>12028.303645578779</v>
      </c>
      <c r="K133" s="66">
        <v>13377.387950879502</v>
      </c>
      <c r="L133" s="66">
        <v>14465.525521286432</v>
      </c>
      <c r="M133" s="66">
        <v>15204.015095136063</v>
      </c>
      <c r="N133" s="66">
        <v>15542.317581480587</v>
      </c>
      <c r="O133" s="66">
        <v>15704.248954517449</v>
      </c>
      <c r="P133" s="66">
        <v>15613.484872815259</v>
      </c>
      <c r="Q133" s="66">
        <v>15197.826635020005</v>
      </c>
      <c r="R133" s="66">
        <v>14236.552496992272</v>
      </c>
      <c r="S133" s="66">
        <v>13863.182069990084</v>
      </c>
      <c r="T133" s="66">
        <v>13518.691123529501</v>
      </c>
      <c r="U133" s="66">
        <v>13423.801401749941</v>
      </c>
      <c r="V133" s="66">
        <v>13658.962886160158</v>
      </c>
      <c r="W133" s="66">
        <v>13225.770678036073</v>
      </c>
      <c r="X133" s="66">
        <v>12492.438154283156</v>
      </c>
      <c r="Y133" s="66">
        <v>11562.106316835714</v>
      </c>
      <c r="Z133" s="28"/>
      <c r="AA133" s="51">
        <f t="shared" si="1"/>
        <v>15704.248954517449</v>
      </c>
    </row>
    <row r="134" spans="1:27" ht="12" x14ac:dyDescent="0.25">
      <c r="A134" s="70">
        <v>42128</v>
      </c>
      <c r="B134" s="66">
        <v>10603.926408866011</v>
      </c>
      <c r="C134" s="66">
        <v>9848.9342747068895</v>
      </c>
      <c r="D134" s="66">
        <v>9378.6113058864539</v>
      </c>
      <c r="E134" s="66">
        <v>9059.9056099094487</v>
      </c>
      <c r="F134" s="66">
        <v>8959.8588380331712</v>
      </c>
      <c r="G134" s="66">
        <v>8961.9216580718585</v>
      </c>
      <c r="H134" s="66">
        <v>9082.596630334996</v>
      </c>
      <c r="I134" s="66">
        <v>9229.0568530817109</v>
      </c>
      <c r="J134" s="66">
        <v>10299.660453159808</v>
      </c>
      <c r="K134" s="66">
        <v>11507.441585810533</v>
      </c>
      <c r="L134" s="66">
        <v>12448.087523451404</v>
      </c>
      <c r="M134" s="66">
        <v>13117.47262600505</v>
      </c>
      <c r="N134" s="66">
        <v>13795.109008713442</v>
      </c>
      <c r="O134" s="66">
        <v>14374.761439584243</v>
      </c>
      <c r="P134" s="66">
        <v>14874.995298965627</v>
      </c>
      <c r="Q134" s="66">
        <v>15431.956709410881</v>
      </c>
      <c r="R134" s="66">
        <v>15864.117507515622</v>
      </c>
      <c r="S134" s="66">
        <v>16082.776431616352</v>
      </c>
      <c r="T134" s="66">
        <v>15894.028398076571</v>
      </c>
      <c r="U134" s="66">
        <v>15216.392015368181</v>
      </c>
      <c r="V134" s="66">
        <v>14986.387581054678</v>
      </c>
      <c r="W134" s="66">
        <v>14101.43778445833</v>
      </c>
      <c r="X134" s="66">
        <v>12950.384202871475</v>
      </c>
      <c r="Y134" s="66">
        <v>11340.353162676956</v>
      </c>
      <c r="Z134" s="28"/>
      <c r="AA134" s="51">
        <f t="shared" si="1"/>
        <v>16082.776431616352</v>
      </c>
    </row>
    <row r="135" spans="1:27" ht="12" x14ac:dyDescent="0.25">
      <c r="A135" s="70">
        <v>42129</v>
      </c>
      <c r="B135" s="31">
        <v>10061.404738691561</v>
      </c>
      <c r="C135" s="31">
        <v>9057.8427898707632</v>
      </c>
      <c r="D135" s="31">
        <v>8667.969802559086</v>
      </c>
      <c r="E135" s="31">
        <v>8387.4262772977727</v>
      </c>
      <c r="F135" s="31">
        <v>8395.6775574525182</v>
      </c>
      <c r="G135" s="31">
        <v>8977.3928083620031</v>
      </c>
      <c r="H135" s="31">
        <v>10120.195109794115</v>
      </c>
      <c r="I135" s="31">
        <v>10823.616742986083</v>
      </c>
      <c r="J135" s="31">
        <v>11647.71334844119</v>
      </c>
      <c r="K135" s="31">
        <v>12723.473998616002</v>
      </c>
      <c r="L135" s="31">
        <v>13820.894259197019</v>
      </c>
      <c r="M135" s="31">
        <v>14734.72353633497</v>
      </c>
      <c r="N135" s="31">
        <v>15595.950902486427</v>
      </c>
      <c r="O135" s="31">
        <v>16382.916747245183</v>
      </c>
      <c r="P135" s="31">
        <v>17104.903760785324</v>
      </c>
      <c r="Q135" s="31">
        <v>17709.31003212036</v>
      </c>
      <c r="R135" s="31">
        <v>18237.391962024005</v>
      </c>
      <c r="S135" s="31">
        <v>18311.653483416707</v>
      </c>
      <c r="T135" s="31">
        <v>17887.743965466707</v>
      </c>
      <c r="U135" s="31">
        <v>16503.59171950832</v>
      </c>
      <c r="V135" s="31">
        <v>16542.785300243359</v>
      </c>
      <c r="W135" s="31">
        <v>15498.99836066818</v>
      </c>
      <c r="X135" s="31">
        <v>13510.439843374757</v>
      </c>
      <c r="Y135" s="31">
        <v>12185.077968518925</v>
      </c>
      <c r="Z135" s="28"/>
      <c r="AA135" s="51">
        <f t="shared" si="1"/>
        <v>18311.653483416707</v>
      </c>
    </row>
    <row r="136" spans="1:27" ht="12" x14ac:dyDescent="0.25">
      <c r="A136" s="70">
        <v>42130</v>
      </c>
      <c r="B136" s="30">
        <v>10724.601381129149</v>
      </c>
      <c r="C136" s="30">
        <v>9805.6150538944821</v>
      </c>
      <c r="D136" s="30">
        <v>9187.800452307989</v>
      </c>
      <c r="E136" s="30">
        <v>8820.6184854218591</v>
      </c>
      <c r="F136" s="30">
        <v>8733.9800437970407</v>
      </c>
      <c r="G136" s="30">
        <v>9235.2453131977691</v>
      </c>
      <c r="H136" s="30">
        <v>10393.518764920027</v>
      </c>
      <c r="I136" s="30">
        <v>11099.003218150681</v>
      </c>
      <c r="J136" s="30">
        <v>11944.75943401199</v>
      </c>
      <c r="K136" s="30">
        <v>13120.56685606308</v>
      </c>
      <c r="L136" s="30">
        <v>14287.091587940082</v>
      </c>
      <c r="M136" s="30">
        <v>15413.391329062704</v>
      </c>
      <c r="N136" s="30">
        <v>16466.460958811971</v>
      </c>
      <c r="O136" s="30">
        <v>17259.615263686785</v>
      </c>
      <c r="P136" s="30">
        <v>18008.418937729846</v>
      </c>
      <c r="Q136" s="30">
        <v>18653.050199819259</v>
      </c>
      <c r="R136" s="30">
        <v>19062.519977498454</v>
      </c>
      <c r="S136" s="30">
        <v>19035.703316995536</v>
      </c>
      <c r="T136" s="30">
        <v>18528.249587478749</v>
      </c>
      <c r="U136" s="30">
        <v>17170.914002023281</v>
      </c>
      <c r="V136" s="30">
        <v>17338.002425156857</v>
      </c>
      <c r="W136" s="30">
        <v>16323.094966123284</v>
      </c>
      <c r="X136" s="30">
        <v>14775.979937108694</v>
      </c>
      <c r="Y136" s="30">
        <v>13019.48867416746</v>
      </c>
      <c r="Z136" s="28"/>
      <c r="AA136" s="51">
        <f t="shared" si="1"/>
        <v>19062.519977498454</v>
      </c>
    </row>
    <row r="137" spans="1:27" ht="12" x14ac:dyDescent="0.25">
      <c r="A137" s="70">
        <v>42131</v>
      </c>
      <c r="B137" s="30">
        <v>11621.928097957612</v>
      </c>
      <c r="C137" s="30">
        <v>10663.748189987909</v>
      </c>
      <c r="D137" s="30">
        <v>10106.786779542655</v>
      </c>
      <c r="E137" s="30">
        <v>9736.5105825984974</v>
      </c>
      <c r="F137" s="30">
        <v>9656.0606010897372</v>
      </c>
      <c r="G137" s="30">
        <v>10132.572030026233</v>
      </c>
      <c r="H137" s="30">
        <v>11275.374331458344</v>
      </c>
      <c r="I137" s="30">
        <v>11970.544684495568</v>
      </c>
      <c r="J137" s="30">
        <v>12959.666893045563</v>
      </c>
      <c r="K137" s="30">
        <v>14143.725595251397</v>
      </c>
      <c r="L137" s="30">
        <v>15426.799659314165</v>
      </c>
      <c r="M137" s="30">
        <v>16479.86928906343</v>
      </c>
      <c r="N137" s="30">
        <v>17410.20112651087</v>
      </c>
      <c r="O137" s="30">
        <v>18256.988752391524</v>
      </c>
      <c r="P137" s="30">
        <v>19019.200756686045</v>
      </c>
      <c r="Q137" s="30">
        <v>19394.634003726922</v>
      </c>
      <c r="R137" s="30">
        <v>19671.051888910861</v>
      </c>
      <c r="S137" s="30">
        <v>19593.696137460131</v>
      </c>
      <c r="T137" s="30">
        <v>18985.164226047724</v>
      </c>
      <c r="U137" s="30">
        <v>18097.12019939335</v>
      </c>
      <c r="V137" s="30">
        <v>17881.55550535065</v>
      </c>
      <c r="W137" s="30">
        <v>17007.951218967079</v>
      </c>
      <c r="X137" s="30">
        <v>15424.736839275478</v>
      </c>
      <c r="Y137" s="30">
        <v>13779.637858423297</v>
      </c>
      <c r="Z137" s="28"/>
      <c r="AA137" s="51">
        <f t="shared" si="1"/>
        <v>19671.051888910861</v>
      </c>
    </row>
    <row r="138" spans="1:27" ht="12" x14ac:dyDescent="0.25">
      <c r="A138" s="70">
        <v>42132</v>
      </c>
      <c r="B138" s="30">
        <v>12310.909990878778</v>
      </c>
      <c r="C138" s="30">
        <v>11384.703793508708</v>
      </c>
      <c r="D138" s="30">
        <v>10794.737262444478</v>
      </c>
      <c r="E138" s="30">
        <v>10364.639284378422</v>
      </c>
      <c r="F138" s="30">
        <v>10263.561102482801</v>
      </c>
      <c r="G138" s="30">
        <v>10708.09882081966</v>
      </c>
      <c r="H138" s="30">
        <v>11815.833181594107</v>
      </c>
      <c r="I138" s="30">
        <v>12458.401623644835</v>
      </c>
      <c r="J138" s="30">
        <v>13502.188563220012</v>
      </c>
      <c r="K138" s="30">
        <v>14732.660716296285</v>
      </c>
      <c r="L138" s="30">
        <v>15962.101459353213</v>
      </c>
      <c r="M138" s="30">
        <v>16964.631998154669</v>
      </c>
      <c r="N138" s="30">
        <v>17809.356803996638</v>
      </c>
      <c r="O138" s="30">
        <v>18601.479698852108</v>
      </c>
      <c r="P138" s="30">
        <v>19211.043020283854</v>
      </c>
      <c r="Q138" s="30">
        <v>19748.407640361591</v>
      </c>
      <c r="R138" s="30">
        <v>20073.301796454656</v>
      </c>
      <c r="S138" s="30">
        <v>19983.56912477181</v>
      </c>
      <c r="T138" s="30">
        <v>19462.707065003564</v>
      </c>
      <c r="U138" s="30">
        <v>18513.809847207947</v>
      </c>
      <c r="V138" s="30">
        <v>18149.722110379847</v>
      </c>
      <c r="W138" s="30">
        <v>17185.353742294083</v>
      </c>
      <c r="X138" s="30">
        <v>15710.437414633507</v>
      </c>
      <c r="Y138" s="30">
        <v>14145.788415290082</v>
      </c>
      <c r="Z138" s="28"/>
      <c r="AA138" s="51">
        <f t="shared" si="1"/>
        <v>20073.301796454656</v>
      </c>
    </row>
    <row r="139" spans="1:27" ht="12" x14ac:dyDescent="0.25">
      <c r="A139" s="70">
        <v>42133</v>
      </c>
      <c r="B139" s="30">
        <v>12522.349044844104</v>
      </c>
      <c r="C139" s="30">
        <v>11498.158895636445</v>
      </c>
      <c r="D139" s="30">
        <v>10918.506464765645</v>
      </c>
      <c r="E139" s="30">
        <v>10475.000156448128</v>
      </c>
      <c r="F139" s="30">
        <v>10365.670694397764</v>
      </c>
      <c r="G139" s="30">
        <v>10826.710973044112</v>
      </c>
      <c r="H139" s="30">
        <v>11929.288283721844</v>
      </c>
      <c r="I139" s="30">
        <v>12585.265056024031</v>
      </c>
      <c r="J139" s="30">
        <v>13574.387264574027</v>
      </c>
      <c r="K139" s="30">
        <v>14816.204927863073</v>
      </c>
      <c r="L139" s="30">
        <v>16005.420680165622</v>
      </c>
      <c r="M139" s="30">
        <v>16968.75763823204</v>
      </c>
      <c r="N139" s="30">
        <v>17793.885653706489</v>
      </c>
      <c r="O139" s="30">
        <v>18526.186767440064</v>
      </c>
      <c r="P139" s="30">
        <v>19181.132129722908</v>
      </c>
      <c r="Q139" s="30">
        <v>19663.832018775458</v>
      </c>
      <c r="R139" s="30">
        <v>19905.181963301737</v>
      </c>
      <c r="S139" s="30">
        <v>19665.894838814147</v>
      </c>
      <c r="T139" s="30">
        <v>18920.185394829114</v>
      </c>
      <c r="U139" s="30">
        <v>17868.147175099191</v>
      </c>
      <c r="V139" s="30">
        <v>17426.703686820361</v>
      </c>
      <c r="W139" s="30">
        <v>16532.471200049928</v>
      </c>
      <c r="X139" s="30">
        <v>15365.946468172924</v>
      </c>
      <c r="Y139" s="30">
        <v>14069.464073858697</v>
      </c>
      <c r="Z139" s="28"/>
      <c r="AA139" s="51">
        <f t="shared" si="1"/>
        <v>19905.181963301737</v>
      </c>
    </row>
    <row r="140" spans="1:27" ht="12" x14ac:dyDescent="0.25">
      <c r="A140" s="70">
        <v>42134</v>
      </c>
      <c r="B140" s="32">
        <v>12771.950269525125</v>
      </c>
      <c r="C140" s="32">
        <v>11847.806892193743</v>
      </c>
      <c r="D140" s="32">
        <v>11225.866650529877</v>
      </c>
      <c r="E140" s="32">
        <v>10780.297522173674</v>
      </c>
      <c r="F140" s="32">
        <v>10565.764238150317</v>
      </c>
      <c r="G140" s="32">
        <v>10620.4289691755</v>
      </c>
      <c r="H140" s="32">
        <v>10844.244943372943</v>
      </c>
      <c r="I140" s="32">
        <v>11428.023014321117</v>
      </c>
      <c r="J140" s="32">
        <v>12986.483553548482</v>
      </c>
      <c r="K140" s="32">
        <v>14572.792163298111</v>
      </c>
      <c r="L140" s="32">
        <v>15724.877154904309</v>
      </c>
      <c r="M140" s="32">
        <v>16599.512851307227</v>
      </c>
      <c r="N140" s="32">
        <v>17482.399827864887</v>
      </c>
      <c r="O140" s="32">
        <v>18055.863798619626</v>
      </c>
      <c r="P140" s="32">
        <v>18426.139995563786</v>
      </c>
      <c r="Q140" s="32">
        <v>18698.432240670354</v>
      </c>
      <c r="R140" s="32">
        <v>18682.961090380209</v>
      </c>
      <c r="S140" s="32">
        <v>18482.867546627655</v>
      </c>
      <c r="T140" s="32">
        <v>17911.466395911601</v>
      </c>
      <c r="U140" s="32">
        <v>16897.59034689737</v>
      </c>
      <c r="V140" s="32">
        <v>16995.574298734962</v>
      </c>
      <c r="W140" s="32">
        <v>16236.456524498468</v>
      </c>
      <c r="X140" s="32">
        <v>15234.957395716356</v>
      </c>
      <c r="Y140" s="32">
        <v>14019.956392930229</v>
      </c>
      <c r="Z140" s="28"/>
      <c r="AA140" s="51">
        <f t="shared" ref="AA140:AA203" si="2">MAX(B140:Y140)</f>
        <v>18698.432240670354</v>
      </c>
    </row>
    <row r="141" spans="1:27" ht="12" x14ac:dyDescent="0.25">
      <c r="A141" s="70">
        <v>42135</v>
      </c>
      <c r="B141" s="32">
        <v>12807.01821018279</v>
      </c>
      <c r="C141" s="32">
        <v>11914.848543451042</v>
      </c>
      <c r="D141" s="32">
        <v>11256.808951110168</v>
      </c>
      <c r="E141" s="32">
        <v>10832.89943316017</v>
      </c>
      <c r="F141" s="32">
        <v>10625.586019272216</v>
      </c>
      <c r="G141" s="32">
        <v>10571.952698266376</v>
      </c>
      <c r="H141" s="32">
        <v>10655.496909833164</v>
      </c>
      <c r="I141" s="32">
        <v>11018.553236641921</v>
      </c>
      <c r="J141" s="32">
        <v>12278.936280279142</v>
      </c>
      <c r="K141" s="32">
        <v>13799.234648790814</v>
      </c>
      <c r="L141" s="32">
        <v>14996.701681248109</v>
      </c>
      <c r="M141" s="32">
        <v>15914.656598463433</v>
      </c>
      <c r="N141" s="32">
        <v>16717.093593512334</v>
      </c>
      <c r="O141" s="32">
        <v>17393.698566201383</v>
      </c>
      <c r="P141" s="32">
        <v>17889.806785505396</v>
      </c>
      <c r="Q141" s="32">
        <v>18135.282370109042</v>
      </c>
      <c r="R141" s="32">
        <v>18227.077861830574</v>
      </c>
      <c r="S141" s="32">
        <v>17974.382407091525</v>
      </c>
      <c r="T141" s="32">
        <v>17446.300477187877</v>
      </c>
      <c r="U141" s="32">
        <v>16682.025652854671</v>
      </c>
      <c r="V141" s="32">
        <v>16696.465393125472</v>
      </c>
      <c r="W141" s="32">
        <v>16173.540513318541</v>
      </c>
      <c r="X141" s="32">
        <v>14990.513221132051</v>
      </c>
      <c r="Y141" s="32">
        <v>13486.717412929867</v>
      </c>
      <c r="Z141" s="28"/>
      <c r="AA141" s="51">
        <f t="shared" si="2"/>
        <v>18227.077861830574</v>
      </c>
    </row>
    <row r="142" spans="1:27" ht="12" x14ac:dyDescent="0.25">
      <c r="A142" s="70">
        <v>42136</v>
      </c>
      <c r="B142" s="30">
        <v>12086.06260666199</v>
      </c>
      <c r="C142" s="30">
        <v>11171.201919504694</v>
      </c>
      <c r="D142" s="30">
        <v>10601.863588827326</v>
      </c>
      <c r="E142" s="30">
        <v>10302.754683217838</v>
      </c>
      <c r="F142" s="30">
        <v>10276.96943273426</v>
      </c>
      <c r="G142" s="30">
        <v>10798.862902521849</v>
      </c>
      <c r="H142" s="30">
        <v>11923.099823605786</v>
      </c>
      <c r="I142" s="30">
        <v>12583.202235985345</v>
      </c>
      <c r="J142" s="30">
        <v>13498.062923142641</v>
      </c>
      <c r="K142" s="30">
        <v>14796.608137495554</v>
      </c>
      <c r="L142" s="30">
        <v>16096.184761867811</v>
      </c>
      <c r="M142" s="30">
        <v>17129.657601249557</v>
      </c>
      <c r="N142" s="30">
        <v>17970.256767014154</v>
      </c>
      <c r="O142" s="30">
        <v>18625.202129296998</v>
      </c>
      <c r="P142" s="30">
        <v>19101.713558233492</v>
      </c>
      <c r="Q142" s="30">
        <v>19516.3403860094</v>
      </c>
      <c r="R142" s="30">
        <v>19670.020478891518</v>
      </c>
      <c r="S142" s="30">
        <v>19542.12563649298</v>
      </c>
      <c r="T142" s="30">
        <v>19110.99624840758</v>
      </c>
      <c r="U142" s="30">
        <v>18459.145116182764</v>
      </c>
      <c r="V142" s="30">
        <v>18277.616952778386</v>
      </c>
      <c r="W142" s="30">
        <v>17236.924243261237</v>
      </c>
      <c r="X142" s="30">
        <v>15701.154724459419</v>
      </c>
      <c r="Y142" s="30">
        <v>14139.599955174024</v>
      </c>
      <c r="Z142" s="28"/>
      <c r="AA142" s="51">
        <f t="shared" si="2"/>
        <v>19670.020478891518</v>
      </c>
    </row>
    <row r="143" spans="1:27" ht="12" x14ac:dyDescent="0.25">
      <c r="A143" s="70">
        <v>42137</v>
      </c>
      <c r="B143" s="30">
        <v>12763.698989370381</v>
      </c>
      <c r="C143" s="30">
        <v>11882.874832851407</v>
      </c>
      <c r="D143" s="30">
        <v>11257.840361129513</v>
      </c>
      <c r="E143" s="30">
        <v>10874.155833933894</v>
      </c>
      <c r="F143" s="30">
        <v>10790.611622367105</v>
      </c>
      <c r="G143" s="30">
        <v>11285.688431651775</v>
      </c>
      <c r="H143" s="30">
        <v>12387.234332310163</v>
      </c>
      <c r="I143" s="30">
        <v>13015.363034090087</v>
      </c>
      <c r="J143" s="30">
        <v>13884.841680396288</v>
      </c>
      <c r="K143" s="30">
        <v>15162.758694362341</v>
      </c>
      <c r="L143" s="30">
        <v>16354.037266703577</v>
      </c>
      <c r="M143" s="30">
        <v>17250.332573512696</v>
      </c>
      <c r="N143" s="30">
        <v>18059.989438697001</v>
      </c>
      <c r="O143" s="30">
        <v>18592.19700867802</v>
      </c>
      <c r="P143" s="30">
        <v>18984.132816028381</v>
      </c>
      <c r="Q143" s="30">
        <v>19309.026972121446</v>
      </c>
      <c r="R143" s="30">
        <v>19476.115395255023</v>
      </c>
      <c r="S143" s="30">
        <v>19290.46159177327</v>
      </c>
      <c r="T143" s="30">
        <v>18745.877101560134</v>
      </c>
      <c r="U143" s="30">
        <v>18003.261887633133</v>
      </c>
      <c r="V143" s="30">
        <v>17887.743965466707</v>
      </c>
      <c r="W143" s="30">
        <v>17076.024280243721</v>
      </c>
      <c r="X143" s="30">
        <v>15624.830383028033</v>
      </c>
      <c r="Y143" s="30">
        <v>14002.422422601398</v>
      </c>
      <c r="Z143" s="28"/>
      <c r="AA143" s="51">
        <f t="shared" si="2"/>
        <v>19476.115395255023</v>
      </c>
    </row>
    <row r="144" spans="1:27" ht="12" x14ac:dyDescent="0.25">
      <c r="A144" s="70">
        <v>42138</v>
      </c>
      <c r="B144" s="32">
        <v>12751.322069138265</v>
      </c>
      <c r="C144" s="32">
        <v>11875.654962716006</v>
      </c>
      <c r="D144" s="32">
        <v>11218.646780394476</v>
      </c>
      <c r="E144" s="32">
        <v>10835.9936632182</v>
      </c>
      <c r="F144" s="32">
        <v>10762.763551844842</v>
      </c>
      <c r="G144" s="32">
        <v>10964.919915636083</v>
      </c>
      <c r="H144" s="32">
        <v>12476.96700399301</v>
      </c>
      <c r="I144" s="32">
        <v>12982.357913471111</v>
      </c>
      <c r="J144" s="32">
        <v>13944.663461518187</v>
      </c>
      <c r="K144" s="32">
        <v>15346.349677805407</v>
      </c>
      <c r="L144" s="32">
        <v>16537.628250146641</v>
      </c>
      <c r="M144" s="32">
        <v>17636.079920747001</v>
      </c>
      <c r="N144" s="32">
        <v>18413.76307533167</v>
      </c>
      <c r="O144" s="32">
        <v>18903.682834519623</v>
      </c>
      <c r="P144" s="32">
        <v>19248.173780980207</v>
      </c>
      <c r="Q144" s="32">
        <v>19237.859680786776</v>
      </c>
      <c r="R144" s="32">
        <v>19137.812908910499</v>
      </c>
      <c r="S144" s="32">
        <v>18921.216804848456</v>
      </c>
      <c r="T144" s="32">
        <v>18332.281683803569</v>
      </c>
      <c r="U144" s="32">
        <v>17632.985690688973</v>
      </c>
      <c r="V144" s="32">
        <v>17683.524781636781</v>
      </c>
      <c r="W144" s="32">
        <v>16837.768565775474</v>
      </c>
      <c r="X144" s="32">
        <v>15483.527210378033</v>
      </c>
      <c r="Y144" s="32">
        <v>13891.030140512346</v>
      </c>
      <c r="Z144" s="28"/>
      <c r="AA144" s="51">
        <f t="shared" si="2"/>
        <v>19248.173780980207</v>
      </c>
    </row>
    <row r="145" spans="1:27" ht="12" x14ac:dyDescent="0.25">
      <c r="A145" s="70">
        <v>42139</v>
      </c>
      <c r="B145" s="32">
        <v>12511.003534631331</v>
      </c>
      <c r="C145" s="32">
        <v>11601.299897570751</v>
      </c>
      <c r="D145" s="32">
        <v>10987.61093606163</v>
      </c>
      <c r="E145" s="32">
        <v>10650.339859736448</v>
      </c>
      <c r="F145" s="32">
        <v>10637.962939504332</v>
      </c>
      <c r="G145" s="32">
        <v>11126.851288672942</v>
      </c>
      <c r="H145" s="32">
        <v>12245.931159660164</v>
      </c>
      <c r="I145" s="32">
        <v>12862.714351227314</v>
      </c>
      <c r="J145" s="32">
        <v>13672.371216411619</v>
      </c>
      <c r="K145" s="32">
        <v>15003.92155138351</v>
      </c>
      <c r="L145" s="32">
        <v>16167.352053202483</v>
      </c>
      <c r="M145" s="32">
        <v>16771.758324537517</v>
      </c>
      <c r="N145" s="32">
        <v>16995.574298734962</v>
      </c>
      <c r="O145" s="32">
        <v>16951.22366790321</v>
      </c>
      <c r="P145" s="32">
        <v>16592.292981171824</v>
      </c>
      <c r="Q145" s="32">
        <v>16173.540513318541</v>
      </c>
      <c r="R145" s="32">
        <v>16059.054001171462</v>
      </c>
      <c r="S145" s="32">
        <v>16042.551440861973</v>
      </c>
      <c r="T145" s="32">
        <v>15822.861106741901</v>
      </c>
      <c r="U145" s="32">
        <v>15461.867599971829</v>
      </c>
      <c r="V145" s="32">
        <v>15461.867599971829</v>
      </c>
      <c r="W145" s="32">
        <v>14885.309399159058</v>
      </c>
      <c r="X145" s="32">
        <v>13682.685316605048</v>
      </c>
      <c r="Y145" s="32">
        <v>12342.883701478411</v>
      </c>
      <c r="Z145" s="28"/>
      <c r="AA145" s="51">
        <f t="shared" si="2"/>
        <v>16995.574298734962</v>
      </c>
    </row>
    <row r="146" spans="1:27" ht="12" x14ac:dyDescent="0.25">
      <c r="A146" s="70">
        <v>42140</v>
      </c>
      <c r="B146" s="32">
        <v>11115.505778460169</v>
      </c>
      <c r="C146" s="32">
        <v>10333.696983798129</v>
      </c>
      <c r="D146" s="32">
        <v>9829.3374843393722</v>
      </c>
      <c r="E146" s="32">
        <v>9509.6003783430224</v>
      </c>
      <c r="F146" s="32">
        <v>9461.1241074338996</v>
      </c>
      <c r="G146" s="32">
        <v>10021.179747937182</v>
      </c>
      <c r="H146" s="32">
        <v>11177.390379620752</v>
      </c>
      <c r="I146" s="32">
        <v>11683.812699118196</v>
      </c>
      <c r="J146" s="32">
        <v>12060.277356178412</v>
      </c>
      <c r="K146" s="32">
        <v>12738.945148906147</v>
      </c>
      <c r="L146" s="32">
        <v>13316.534759738262</v>
      </c>
      <c r="M146" s="32">
        <v>13723.941717378772</v>
      </c>
      <c r="N146" s="32">
        <v>13905.46988078315</v>
      </c>
      <c r="O146" s="32">
        <v>14029.239083104318</v>
      </c>
      <c r="P146" s="32">
        <v>14285.028767901396</v>
      </c>
      <c r="Q146" s="32">
        <v>14431.488990648111</v>
      </c>
      <c r="R146" s="32">
        <v>14595.483183723658</v>
      </c>
      <c r="S146" s="32">
        <v>14424.269120512708</v>
      </c>
      <c r="T146" s="32">
        <v>13975.605762098477</v>
      </c>
      <c r="U146" s="32">
        <v>13391.827691150305</v>
      </c>
      <c r="V146" s="32">
        <v>13148.414926585343</v>
      </c>
      <c r="W146" s="32">
        <v>12620.332996681696</v>
      </c>
      <c r="X146" s="32">
        <v>11723.006279853233</v>
      </c>
      <c r="Y146" s="32">
        <v>10576.078338343748</v>
      </c>
      <c r="Z146" s="28"/>
      <c r="AA146" s="51">
        <f t="shared" si="2"/>
        <v>14595.483183723658</v>
      </c>
    </row>
    <row r="147" spans="1:27" ht="12" x14ac:dyDescent="0.25">
      <c r="A147" s="70">
        <v>42141</v>
      </c>
      <c r="B147" s="32">
        <v>9476.595257724046</v>
      </c>
      <c r="C147" s="32">
        <v>8749.4511940871871</v>
      </c>
      <c r="D147" s="32">
        <v>8247.154514667116</v>
      </c>
      <c r="E147" s="32">
        <v>7963.5167593477745</v>
      </c>
      <c r="F147" s="32">
        <v>7877.9097277423007</v>
      </c>
      <c r="G147" s="32">
        <v>7974.8622695605482</v>
      </c>
      <c r="H147" s="32">
        <v>8281.191045305437</v>
      </c>
      <c r="I147" s="32">
        <v>8861.874886195581</v>
      </c>
      <c r="J147" s="32">
        <v>10086.158579155794</v>
      </c>
      <c r="K147" s="32">
        <v>11354.79290294776</v>
      </c>
      <c r="L147" s="32">
        <v>12382.077282213448</v>
      </c>
      <c r="M147" s="32">
        <v>13163.886076875489</v>
      </c>
      <c r="N147" s="32">
        <v>13732.192997533515</v>
      </c>
      <c r="O147" s="32">
        <v>14250.992237263075</v>
      </c>
      <c r="P147" s="32">
        <v>14748.131866586431</v>
      </c>
      <c r="Q147" s="32">
        <v>15139.036263917451</v>
      </c>
      <c r="R147" s="32">
        <v>15384.511848521099</v>
      </c>
      <c r="S147" s="32">
        <v>15338.098397650661</v>
      </c>
      <c r="T147" s="32">
        <v>14884.277989139715</v>
      </c>
      <c r="U147" s="32">
        <v>14104.532014516361</v>
      </c>
      <c r="V147" s="32">
        <v>13870.401940125486</v>
      </c>
      <c r="W147" s="32">
        <v>13414.518711575853</v>
      </c>
      <c r="X147" s="32">
        <v>12441.899063335346</v>
      </c>
      <c r="Y147" s="32">
        <v>11354.79290294776</v>
      </c>
      <c r="Z147" s="28"/>
      <c r="AA147" s="51">
        <f t="shared" si="2"/>
        <v>15384.511848521099</v>
      </c>
    </row>
    <row r="148" spans="1:27" ht="12" x14ac:dyDescent="0.25">
      <c r="A148" s="70">
        <v>42142</v>
      </c>
      <c r="B148" s="32">
        <v>10294.503403063092</v>
      </c>
      <c r="C148" s="32">
        <v>9492.0664080141905</v>
      </c>
      <c r="D148" s="32">
        <v>8934.0735875495957</v>
      </c>
      <c r="E148" s="32">
        <v>8554.5147004313494</v>
      </c>
      <c r="F148" s="32">
        <v>8383.3006372203999</v>
      </c>
      <c r="G148" s="32">
        <v>8418.3685778780655</v>
      </c>
      <c r="H148" s="32">
        <v>8522.5409898317139</v>
      </c>
      <c r="I148" s="32">
        <v>8992.8639586521494</v>
      </c>
      <c r="J148" s="32">
        <v>10299.660453159808</v>
      </c>
      <c r="K148" s="32">
        <v>11795.204981207247</v>
      </c>
      <c r="L148" s="32">
        <v>12982.357913471111</v>
      </c>
      <c r="M148" s="32">
        <v>13875.5589902222</v>
      </c>
      <c r="N148" s="32">
        <v>14613.01715405249</v>
      </c>
      <c r="O148" s="32">
        <v>15208.140735213436</v>
      </c>
      <c r="P148" s="32">
        <v>15744.473945271828</v>
      </c>
      <c r="Q148" s="32">
        <v>16132.284112544818</v>
      </c>
      <c r="R148" s="32">
        <v>16410.764817767445</v>
      </c>
      <c r="S148" s="32">
        <v>16347.848806587519</v>
      </c>
      <c r="T148" s="32">
        <v>15823.892516761243</v>
      </c>
      <c r="U148" s="32">
        <v>15078.18307277621</v>
      </c>
      <c r="V148" s="32">
        <v>14992.576041170736</v>
      </c>
      <c r="W148" s="32">
        <v>14437.677450764169</v>
      </c>
      <c r="X148" s="32">
        <v>13242.27323834556</v>
      </c>
      <c r="Y148" s="32">
        <v>11812.738951536079</v>
      </c>
      <c r="Z148" s="28"/>
      <c r="AA148" s="51">
        <f t="shared" si="2"/>
        <v>16410.764817767445</v>
      </c>
    </row>
    <row r="149" spans="1:27" ht="12" x14ac:dyDescent="0.25">
      <c r="A149" s="70">
        <v>42143</v>
      </c>
      <c r="B149" s="32">
        <v>10554.418727937544</v>
      </c>
      <c r="C149" s="32">
        <v>9684.9400816313428</v>
      </c>
      <c r="D149" s="32">
        <v>9139.3241813988643</v>
      </c>
      <c r="E149" s="32">
        <v>8870.1261663503246</v>
      </c>
      <c r="F149" s="32">
        <v>8882.5030865824428</v>
      </c>
      <c r="G149" s="32">
        <v>9408.522196447404</v>
      </c>
      <c r="H149" s="32">
        <v>10527.602067434624</v>
      </c>
      <c r="I149" s="32">
        <v>11181.516019698125</v>
      </c>
      <c r="J149" s="32">
        <v>12150.010027861259</v>
      </c>
      <c r="K149" s="32">
        <v>13290.749509254685</v>
      </c>
      <c r="L149" s="32">
        <v>14344.850549023293</v>
      </c>
      <c r="M149" s="32">
        <v>15234.957395716356</v>
      </c>
      <c r="N149" s="32">
        <v>15987.88670983679</v>
      </c>
      <c r="O149" s="32">
        <v>16731.533333783136</v>
      </c>
      <c r="P149" s="32">
        <v>17227.641553087149</v>
      </c>
      <c r="Q149" s="32">
        <v>17705.184392042986</v>
      </c>
      <c r="R149" s="32">
        <v>17963.036896878752</v>
      </c>
      <c r="S149" s="32">
        <v>17921.780496105028</v>
      </c>
      <c r="T149" s="32">
        <v>17493.745338077661</v>
      </c>
      <c r="U149" s="32">
        <v>16660.366042448466</v>
      </c>
      <c r="V149" s="32">
        <v>16366.414186935694</v>
      </c>
      <c r="W149" s="32">
        <v>15595.950902486427</v>
      </c>
      <c r="X149" s="32">
        <v>14217.987116644097</v>
      </c>
      <c r="Y149" s="32">
        <v>12572.888135791914</v>
      </c>
      <c r="Z149" s="28"/>
      <c r="AA149" s="51">
        <f t="shared" si="2"/>
        <v>17963.036896878752</v>
      </c>
    </row>
    <row r="150" spans="1:27" ht="12" x14ac:dyDescent="0.25">
      <c r="A150" s="70">
        <v>42144</v>
      </c>
      <c r="B150" s="32">
        <v>11192.861529910899</v>
      </c>
      <c r="C150" s="32">
        <v>10246.027132153969</v>
      </c>
      <c r="D150" s="32">
        <v>9698.3484118828037</v>
      </c>
      <c r="E150" s="32">
        <v>9364.1715656156521</v>
      </c>
      <c r="F150" s="32">
        <v>9268.2504338167473</v>
      </c>
      <c r="G150" s="32">
        <v>9712.7881521536056</v>
      </c>
      <c r="H150" s="32">
        <v>10761.7321418255</v>
      </c>
      <c r="I150" s="32">
        <v>11534.258246313451</v>
      </c>
      <c r="J150" s="32">
        <v>12490.375334244471</v>
      </c>
      <c r="K150" s="32">
        <v>13653.805836063442</v>
      </c>
      <c r="L150" s="32">
        <v>14788.35685734081</v>
      </c>
      <c r="M150" s="32">
        <v>15711.468824652849</v>
      </c>
      <c r="N150" s="32">
        <v>16443.769938386424</v>
      </c>
      <c r="O150" s="32">
        <v>17050.239029760141</v>
      </c>
      <c r="P150" s="32">
        <v>17479.305597806855</v>
      </c>
      <c r="Q150" s="32">
        <v>17822.765134248097</v>
      </c>
      <c r="R150" s="32">
        <v>18022.858678000648</v>
      </c>
      <c r="S150" s="32">
        <v>17934.157416337148</v>
      </c>
      <c r="T150" s="32">
        <v>17570.069679509044</v>
      </c>
      <c r="U150" s="32">
        <v>16713.999363454306</v>
      </c>
      <c r="V150" s="32">
        <v>16450.989808521823</v>
      </c>
      <c r="W150" s="32">
        <v>15598.013722525113</v>
      </c>
      <c r="X150" s="32">
        <v>14180.856355947746</v>
      </c>
      <c r="Y150" s="32">
        <v>12597.641976256149</v>
      </c>
      <c r="Z150" s="28"/>
      <c r="AA150" s="51">
        <f t="shared" si="2"/>
        <v>18022.858678000648</v>
      </c>
    </row>
    <row r="151" spans="1:27" ht="12" x14ac:dyDescent="0.25">
      <c r="A151" s="70">
        <v>42145</v>
      </c>
      <c r="B151" s="32">
        <v>11216.583960355789</v>
      </c>
      <c r="C151" s="32">
        <v>10257.372642366743</v>
      </c>
      <c r="D151" s="32">
        <v>9646.7779109156509</v>
      </c>
      <c r="E151" s="32">
        <v>9254.8421035652864</v>
      </c>
      <c r="F151" s="32">
        <v>9147.575461553608</v>
      </c>
      <c r="G151" s="32">
        <v>9593.1445899098107</v>
      </c>
      <c r="H151" s="32">
        <v>10676.125110220026</v>
      </c>
      <c r="I151" s="32">
        <v>11425.96019428243</v>
      </c>
      <c r="J151" s="32">
        <v>12270.685000124398</v>
      </c>
      <c r="K151" s="32">
        <v>13333.037320047752</v>
      </c>
      <c r="L151" s="32">
        <v>14373.7300295649</v>
      </c>
      <c r="M151" s="32">
        <v>15281.370846586793</v>
      </c>
      <c r="N151" s="32">
        <v>16034.300160707227</v>
      </c>
      <c r="O151" s="32">
        <v>16835.705745736785</v>
      </c>
      <c r="P151" s="32">
        <v>17591.729289915249</v>
      </c>
      <c r="Q151" s="32">
        <v>18103.30865950941</v>
      </c>
      <c r="R151" s="32">
        <v>18411.700255292984</v>
      </c>
      <c r="S151" s="32">
        <v>18284.836822913789</v>
      </c>
      <c r="T151" s="32">
        <v>17753.660662952112</v>
      </c>
      <c r="U151" s="32">
        <v>16862.522406239706</v>
      </c>
      <c r="V151" s="32">
        <v>16449.95839850248</v>
      </c>
      <c r="W151" s="32">
        <v>15698.06049440139</v>
      </c>
      <c r="X151" s="32">
        <v>14301.531328210885</v>
      </c>
      <c r="Y151" s="32">
        <v>12667.777857571476</v>
      </c>
      <c r="Z151" s="28"/>
      <c r="AA151" s="51">
        <f t="shared" si="2"/>
        <v>18411.700255292984</v>
      </c>
    </row>
    <row r="152" spans="1:27" ht="12" x14ac:dyDescent="0.25">
      <c r="A152" s="70">
        <v>42146</v>
      </c>
      <c r="B152" s="32">
        <v>11147.479489059804</v>
      </c>
      <c r="C152" s="32">
        <v>10155.26305045178</v>
      </c>
      <c r="D152" s="32">
        <v>9455.9670573371841</v>
      </c>
      <c r="E152" s="32">
        <v>9094.9735505671124</v>
      </c>
      <c r="F152" s="32">
        <v>9031.0261293678432</v>
      </c>
      <c r="G152" s="32">
        <v>9508.5689683236797</v>
      </c>
      <c r="H152" s="32">
        <v>10602.894998846668</v>
      </c>
      <c r="I152" s="32">
        <v>11305.285222019293</v>
      </c>
      <c r="J152" s="32">
        <v>12288.21897045323</v>
      </c>
      <c r="K152" s="32">
        <v>13449.586652233516</v>
      </c>
      <c r="L152" s="32">
        <v>14673.870345193731</v>
      </c>
      <c r="M152" s="32">
        <v>15828.018156838616</v>
      </c>
      <c r="N152" s="32">
        <v>16884.182016645911</v>
      </c>
      <c r="O152" s="32">
        <v>17894.96383560211</v>
      </c>
      <c r="P152" s="32">
        <v>18644.798919664514</v>
      </c>
      <c r="Q152" s="32">
        <v>19273.959031463783</v>
      </c>
      <c r="R152" s="32">
        <v>19666.92624883349</v>
      </c>
      <c r="S152" s="32">
        <v>19546.25127657035</v>
      </c>
      <c r="T152" s="32">
        <v>18985.164226047724</v>
      </c>
      <c r="U152" s="32">
        <v>17990.884967401016</v>
      </c>
      <c r="V152" s="32">
        <v>17421.546636723644</v>
      </c>
      <c r="W152" s="32">
        <v>16675.837192738611</v>
      </c>
      <c r="X152" s="32">
        <v>15074.057432698837</v>
      </c>
      <c r="Y152" s="32">
        <v>13343.351420241181</v>
      </c>
      <c r="Z152" s="28"/>
      <c r="AA152" s="51">
        <f t="shared" si="2"/>
        <v>19666.92624883349</v>
      </c>
    </row>
    <row r="153" spans="1:27" ht="12" x14ac:dyDescent="0.25">
      <c r="A153" s="70">
        <v>42147</v>
      </c>
      <c r="B153" s="32">
        <v>11779.733830917101</v>
      </c>
      <c r="C153" s="32">
        <v>10723.569971109806</v>
      </c>
      <c r="D153" s="32">
        <v>9996.4259074729489</v>
      </c>
      <c r="E153" s="32">
        <v>9567.3593394262352</v>
      </c>
      <c r="F153" s="32">
        <v>9394.0824561766003</v>
      </c>
      <c r="G153" s="32">
        <v>9788.0810835656503</v>
      </c>
      <c r="H153" s="32">
        <v>10750.386631612726</v>
      </c>
      <c r="I153" s="32">
        <v>11642.556298344474</v>
      </c>
      <c r="J153" s="32">
        <v>12809.081030221476</v>
      </c>
      <c r="K153" s="32">
        <v>14198.39032627658</v>
      </c>
      <c r="L153" s="32">
        <v>15619.673332931317</v>
      </c>
      <c r="M153" s="32">
        <v>17005.88839892839</v>
      </c>
      <c r="N153" s="32">
        <v>18170.350310766706</v>
      </c>
      <c r="O153" s="32">
        <v>19332.749402566336</v>
      </c>
      <c r="P153" s="32">
        <v>20172.317158311587</v>
      </c>
      <c r="Q153" s="32">
        <v>20719.995878582755</v>
      </c>
      <c r="R153" s="32">
        <v>20895.335581871073</v>
      </c>
      <c r="S153" s="32">
        <v>20658.111277422169</v>
      </c>
      <c r="T153" s="32">
        <v>19921.684523611224</v>
      </c>
      <c r="U153" s="32">
        <v>18638.610459548458</v>
      </c>
      <c r="V153" s="32">
        <v>18096.088789374007</v>
      </c>
      <c r="W153" s="32">
        <v>17323.562684886056</v>
      </c>
      <c r="X153" s="32">
        <v>15961.07004933387</v>
      </c>
      <c r="Y153" s="32">
        <v>14472.745391421833</v>
      </c>
      <c r="Z153" s="28"/>
      <c r="AA153" s="51">
        <f t="shared" si="2"/>
        <v>20895.335581871073</v>
      </c>
    </row>
    <row r="154" spans="1:27" ht="12" x14ac:dyDescent="0.25">
      <c r="A154" s="70">
        <v>42148</v>
      </c>
      <c r="B154" s="32">
        <v>13045.273924651037</v>
      </c>
      <c r="C154" s="32">
        <v>11966.419044418195</v>
      </c>
      <c r="D154" s="32">
        <v>11118.600008518199</v>
      </c>
      <c r="E154" s="32">
        <v>10534.821937570026</v>
      </c>
      <c r="F154" s="32">
        <v>10217.147651612364</v>
      </c>
      <c r="G154" s="32">
        <v>10130.509209987546</v>
      </c>
      <c r="H154" s="32">
        <v>10213.022011534991</v>
      </c>
      <c r="I154" s="32">
        <v>10847.339173430973</v>
      </c>
      <c r="J154" s="32">
        <v>12523.380454863447</v>
      </c>
      <c r="K154" s="32">
        <v>14354.133239197381</v>
      </c>
      <c r="L154" s="32">
        <v>15985.823889798105</v>
      </c>
      <c r="M154" s="32">
        <v>17473.117137690799</v>
      </c>
      <c r="N154" s="32">
        <v>18715.966210999188</v>
      </c>
      <c r="O154" s="32">
        <v>19568.942296995898</v>
      </c>
      <c r="P154" s="32">
        <v>20085.678716686773</v>
      </c>
      <c r="Q154" s="32">
        <v>20360.033781832026</v>
      </c>
      <c r="R154" s="32">
        <v>20347.656861599909</v>
      </c>
      <c r="S154" s="32">
        <v>20114.558197228376</v>
      </c>
      <c r="T154" s="32">
        <v>19313.152612198817</v>
      </c>
      <c r="U154" s="32">
        <v>18268.334262604298</v>
      </c>
      <c r="V154" s="32">
        <v>17821.733724228754</v>
      </c>
      <c r="W154" s="32">
        <v>17025.485189295909</v>
      </c>
      <c r="X154" s="32">
        <v>15809.45277649044</v>
      </c>
      <c r="Y154" s="32">
        <v>14469.651161363805</v>
      </c>
      <c r="Z154" s="28"/>
      <c r="AA154" s="51">
        <f t="shared" si="2"/>
        <v>20360.033781832026</v>
      </c>
    </row>
    <row r="155" spans="1:27" ht="12" x14ac:dyDescent="0.25">
      <c r="A155" s="70">
        <v>42149</v>
      </c>
      <c r="B155" s="32">
        <v>13209.268117726584</v>
      </c>
      <c r="C155" s="32">
        <v>12139.69592766783</v>
      </c>
      <c r="D155" s="32">
        <v>11327.97624244484</v>
      </c>
      <c r="E155" s="32">
        <v>10789.580212347762</v>
      </c>
      <c r="F155" s="32">
        <v>10460.560416177326</v>
      </c>
      <c r="G155" s="32">
        <v>10335.759803836816</v>
      </c>
      <c r="H155" s="32">
        <v>10388.361714823312</v>
      </c>
      <c r="I155" s="32">
        <v>10789.580212347762</v>
      </c>
      <c r="J155" s="32">
        <v>12139.69592766783</v>
      </c>
      <c r="K155" s="32">
        <v>13804.39169888753</v>
      </c>
      <c r="L155" s="32">
        <v>15570.16565200285</v>
      </c>
      <c r="M155" s="32">
        <v>16953.286487941896</v>
      </c>
      <c r="N155" s="32">
        <v>18165.193260669992</v>
      </c>
      <c r="O155" s="32">
        <v>18963.504615641523</v>
      </c>
      <c r="P155" s="32">
        <v>19434.858994481299</v>
      </c>
      <c r="Q155" s="32">
        <v>19704.057009529839</v>
      </c>
      <c r="R155" s="32">
        <v>19793.789681212686</v>
      </c>
      <c r="S155" s="32">
        <v>19422.482074249183</v>
      </c>
      <c r="T155" s="32">
        <v>18638.610459548458</v>
      </c>
      <c r="U155" s="32">
        <v>17730.969642526565</v>
      </c>
      <c r="V155" s="32">
        <v>17445.269067168534</v>
      </c>
      <c r="W155" s="32">
        <v>16727.407693705765</v>
      </c>
      <c r="X155" s="32">
        <v>15470.118880126573</v>
      </c>
      <c r="Y155" s="32">
        <v>14198.39032627658</v>
      </c>
      <c r="Z155" s="28"/>
      <c r="AA155" s="51">
        <f t="shared" si="2"/>
        <v>19793.789681212686</v>
      </c>
    </row>
    <row r="156" spans="1:27" ht="12" x14ac:dyDescent="0.25">
      <c r="A156" s="70">
        <v>42150</v>
      </c>
      <c r="B156" s="30">
        <v>12870.96563138206</v>
      </c>
      <c r="C156" s="30">
        <v>11929.288283721844</v>
      </c>
      <c r="D156" s="30">
        <v>11232.055110645935</v>
      </c>
      <c r="E156" s="30">
        <v>10774.109062057616</v>
      </c>
      <c r="F156" s="30">
        <v>10522.44501733791</v>
      </c>
      <c r="G156" s="30">
        <v>10526.570657415281</v>
      </c>
      <c r="H156" s="30">
        <v>10637.962939504332</v>
      </c>
      <c r="I156" s="30">
        <v>11159.85640929192</v>
      </c>
      <c r="J156" s="30">
        <v>12785.358599776586</v>
      </c>
      <c r="K156" s="30">
        <v>14695.529955599934</v>
      </c>
      <c r="L156" s="30">
        <v>16392.199437419269</v>
      </c>
      <c r="M156" s="30">
        <v>17601.011980089337</v>
      </c>
      <c r="N156" s="30">
        <v>18611.793799045536</v>
      </c>
      <c r="O156" s="30">
        <v>19304.901332044075</v>
      </c>
      <c r="P156" s="30">
        <v>19690.64867927838</v>
      </c>
      <c r="Q156" s="30">
        <v>19890.742223030935</v>
      </c>
      <c r="R156" s="30">
        <v>19896.930683146991</v>
      </c>
      <c r="S156" s="30">
        <v>19587.507677344074</v>
      </c>
      <c r="T156" s="30">
        <v>18823.232853010864</v>
      </c>
      <c r="U156" s="30">
        <v>17911.466395911601</v>
      </c>
      <c r="V156" s="30">
        <v>17718.592722294445</v>
      </c>
      <c r="W156" s="30">
        <v>16893.464706819999</v>
      </c>
      <c r="X156" s="30">
        <v>15518.595151035697</v>
      </c>
      <c r="Y156" s="30">
        <v>13932.286541286068</v>
      </c>
      <c r="Z156" s="28"/>
      <c r="AA156" s="51">
        <f t="shared" si="2"/>
        <v>19896.930683146991</v>
      </c>
    </row>
    <row r="157" spans="1:27" ht="12" x14ac:dyDescent="0.25">
      <c r="A157" s="70">
        <v>42151</v>
      </c>
      <c r="B157" s="30">
        <v>12601.76761633352</v>
      </c>
      <c r="C157" s="30">
        <v>11638.430658267102</v>
      </c>
      <c r="D157" s="30">
        <v>11005.144906390462</v>
      </c>
      <c r="E157" s="30">
        <v>10617.33473911747</v>
      </c>
      <c r="F157" s="30">
        <v>10487.377076680244</v>
      </c>
      <c r="G157" s="30">
        <v>10971.108375752141</v>
      </c>
      <c r="H157" s="30">
        <v>11971.57609451491</v>
      </c>
      <c r="I157" s="30">
        <v>12843.117560859797</v>
      </c>
      <c r="J157" s="30">
        <v>14007.579472698113</v>
      </c>
      <c r="K157" s="30">
        <v>15431.956709410881</v>
      </c>
      <c r="L157" s="30">
        <v>16793.417934943722</v>
      </c>
      <c r="M157" s="30">
        <v>18000.167657575101</v>
      </c>
      <c r="N157" s="30">
        <v>18883.054634132761</v>
      </c>
      <c r="O157" s="30">
        <v>19557.596786783124</v>
      </c>
      <c r="P157" s="30">
        <v>19948.501184114146</v>
      </c>
      <c r="Q157" s="30">
        <v>20132.09216755721</v>
      </c>
      <c r="R157" s="30">
        <v>19839.17172206378</v>
      </c>
      <c r="S157" s="30">
        <v>19070.771257653199</v>
      </c>
      <c r="T157" s="30">
        <v>18343.627194016342</v>
      </c>
      <c r="U157" s="30">
        <v>17631.95428066963</v>
      </c>
      <c r="V157" s="30">
        <v>17549.441479122186</v>
      </c>
      <c r="W157" s="30">
        <v>16788.260884847004</v>
      </c>
      <c r="X157" s="30">
        <v>15426.799659314165</v>
      </c>
      <c r="Y157" s="30">
        <v>13759.009658036435</v>
      </c>
      <c r="Z157" s="28"/>
      <c r="AA157" s="51">
        <f t="shared" si="2"/>
        <v>20132.09216755721</v>
      </c>
    </row>
    <row r="158" spans="1:27" ht="12" x14ac:dyDescent="0.25">
      <c r="A158" s="70">
        <v>42152</v>
      </c>
      <c r="B158" s="32">
        <v>12405.79971265834</v>
      </c>
      <c r="C158" s="32">
        <v>11473.405055172212</v>
      </c>
      <c r="D158" s="32">
        <v>10883.43852410798</v>
      </c>
      <c r="E158" s="32">
        <v>10513.162327163822</v>
      </c>
      <c r="F158" s="32">
        <v>10423.429655480975</v>
      </c>
      <c r="G158" s="32">
        <v>10898.909674398126</v>
      </c>
      <c r="H158" s="32">
        <v>11940.633793934618</v>
      </c>
      <c r="I158" s="32">
        <v>12704.908618267826</v>
      </c>
      <c r="J158" s="32">
        <v>13792.014778655413</v>
      </c>
      <c r="K158" s="32">
        <v>15087.465762950298</v>
      </c>
      <c r="L158" s="32">
        <v>16409.733407748103</v>
      </c>
      <c r="M158" s="32">
        <v>17743.346562758681</v>
      </c>
      <c r="N158" s="32">
        <v>18680.898270341524</v>
      </c>
      <c r="O158" s="32">
        <v>19446.204504694073</v>
      </c>
      <c r="P158" s="32">
        <v>19860.831332469985</v>
      </c>
      <c r="Q158" s="32">
        <v>19978.412074675092</v>
      </c>
      <c r="R158" s="32">
        <v>19967.066564462319</v>
      </c>
      <c r="S158" s="32">
        <v>19567.910886976555</v>
      </c>
      <c r="T158" s="32">
        <v>18939.782185196629</v>
      </c>
      <c r="U158" s="32">
        <v>18240.486192082037</v>
      </c>
      <c r="V158" s="32">
        <v>18015.638807865249</v>
      </c>
      <c r="W158" s="32">
        <v>17199.793482564888</v>
      </c>
      <c r="X158" s="32">
        <v>15799.138676297011</v>
      </c>
      <c r="Y158" s="32">
        <v>14229.332626856871</v>
      </c>
      <c r="Z158" s="28"/>
      <c r="AA158" s="51">
        <f t="shared" si="2"/>
        <v>19978.412074675092</v>
      </c>
    </row>
    <row r="159" spans="1:27" ht="12" x14ac:dyDescent="0.25">
      <c r="A159" s="70">
        <v>42153</v>
      </c>
      <c r="B159" s="32">
        <v>12804.955390144103</v>
      </c>
      <c r="C159" s="32">
        <v>11778.702420897758</v>
      </c>
      <c r="D159" s="32">
        <v>11163.982049369293</v>
      </c>
      <c r="E159" s="32">
        <v>10787.517392309075</v>
      </c>
      <c r="F159" s="32">
        <v>10654.465499813821</v>
      </c>
      <c r="G159" s="32">
        <v>11086.626297918563</v>
      </c>
      <c r="H159" s="32">
        <v>12097.408116874763</v>
      </c>
      <c r="I159" s="32">
        <v>12853.431661053228</v>
      </c>
      <c r="J159" s="32">
        <v>13773.449398307237</v>
      </c>
      <c r="K159" s="32">
        <v>14917.283109758693</v>
      </c>
      <c r="L159" s="32">
        <v>16097.216171887154</v>
      </c>
      <c r="M159" s="32">
        <v>16927.50123745832</v>
      </c>
      <c r="N159" s="32">
        <v>17425.672276801019</v>
      </c>
      <c r="O159" s="32">
        <v>17751.597842913423</v>
      </c>
      <c r="P159" s="32">
        <v>17524.68763865795</v>
      </c>
      <c r="Q159" s="32">
        <v>17274.055003957586</v>
      </c>
      <c r="R159" s="32">
        <v>17114.186450959412</v>
      </c>
      <c r="S159" s="32">
        <v>16912.030087168172</v>
      </c>
      <c r="T159" s="32">
        <v>16726.376283686423</v>
      </c>
      <c r="U159" s="32">
        <v>16163.22641312511</v>
      </c>
      <c r="V159" s="32">
        <v>16108.561682099928</v>
      </c>
      <c r="W159" s="32">
        <v>15563.977191886792</v>
      </c>
      <c r="X159" s="32">
        <v>14433.551810686797</v>
      </c>
      <c r="Y159" s="32">
        <v>13033.928414438264</v>
      </c>
      <c r="Z159" s="28"/>
      <c r="AA159" s="51">
        <f t="shared" si="2"/>
        <v>17751.597842913423</v>
      </c>
    </row>
    <row r="160" spans="1:27" ht="12" x14ac:dyDescent="0.25">
      <c r="A160" s="70">
        <v>42154</v>
      </c>
      <c r="B160" s="32">
        <v>11639.462068286444</v>
      </c>
      <c r="C160" s="32">
        <v>10633.837299426959</v>
      </c>
      <c r="D160" s="32">
        <v>10138.760490142291</v>
      </c>
      <c r="E160" s="32">
        <v>9831.4003043780576</v>
      </c>
      <c r="F160" s="32">
        <v>9774.6727533141893</v>
      </c>
      <c r="G160" s="32">
        <v>10221.273291689735</v>
      </c>
      <c r="H160" s="32">
        <v>11205.238450143015</v>
      </c>
      <c r="I160" s="32">
        <v>11982.921604727684</v>
      </c>
      <c r="J160" s="32">
        <v>13057.650844883154</v>
      </c>
      <c r="K160" s="32">
        <v>14596.514593743001</v>
      </c>
      <c r="L160" s="32">
        <v>15946.630309063068</v>
      </c>
      <c r="M160" s="32">
        <v>17038.893519547368</v>
      </c>
      <c r="N160" s="32">
        <v>17891.869605544081</v>
      </c>
      <c r="O160" s="32">
        <v>18547.846377846268</v>
      </c>
      <c r="P160" s="32">
        <v>18932.56231506123</v>
      </c>
      <c r="Q160" s="32">
        <v>19179.069309684222</v>
      </c>
      <c r="R160" s="32">
        <v>19109.964838388238</v>
      </c>
      <c r="S160" s="32">
        <v>18589.102778619988</v>
      </c>
      <c r="T160" s="32">
        <v>17653.613891075835</v>
      </c>
      <c r="U160" s="32">
        <v>16881.087786587879</v>
      </c>
      <c r="V160" s="32">
        <v>16650.051942255035</v>
      </c>
      <c r="W160" s="32">
        <v>15959.007229295185</v>
      </c>
      <c r="X160" s="32">
        <v>14880.152349062342</v>
      </c>
      <c r="Y160" s="32">
        <v>13707.439157069282</v>
      </c>
      <c r="Z160" s="28"/>
      <c r="AA160" s="51">
        <f t="shared" si="2"/>
        <v>19179.069309684222</v>
      </c>
    </row>
    <row r="161" spans="1:27" ht="12" x14ac:dyDescent="0.25">
      <c r="A161" s="70">
        <v>42155</v>
      </c>
      <c r="B161" s="32">
        <v>12539.883015172936</v>
      </c>
      <c r="C161" s="32">
        <v>11535.289656332796</v>
      </c>
      <c r="D161" s="32">
        <v>10834.962253198857</v>
      </c>
      <c r="E161" s="32">
        <v>10377.016204610538</v>
      </c>
      <c r="F161" s="32">
        <v>10200.645091302875</v>
      </c>
      <c r="G161" s="32">
        <v>10169.702790722582</v>
      </c>
      <c r="H161" s="32">
        <v>10377.016204610538</v>
      </c>
      <c r="I161" s="32">
        <v>11044.338487125498</v>
      </c>
      <c r="J161" s="32">
        <v>12692.531698035709</v>
      </c>
      <c r="K161" s="32">
        <v>14511.93897215687</v>
      </c>
      <c r="L161" s="32">
        <v>16104.436042022557</v>
      </c>
      <c r="M161" s="32">
        <v>17324.594094905398</v>
      </c>
      <c r="N161" s="32">
        <v>18104.340069528753</v>
      </c>
      <c r="O161" s="32">
        <v>18600.448288832762</v>
      </c>
      <c r="P161" s="32">
        <v>18682.961090380209</v>
      </c>
      <c r="Q161" s="32">
        <v>18607.668158968165</v>
      </c>
      <c r="R161" s="32">
        <v>18332.281683803569</v>
      </c>
      <c r="S161" s="32">
        <v>17728.906822487876</v>
      </c>
      <c r="T161" s="32">
        <v>17028.579419353937</v>
      </c>
      <c r="U161" s="32">
        <v>16286.995615446278</v>
      </c>
      <c r="V161" s="32">
        <v>16186.94884357</v>
      </c>
      <c r="W161" s="32">
        <v>15686.714984188617</v>
      </c>
      <c r="X161" s="32">
        <v>14780.105577186065</v>
      </c>
      <c r="Y161" s="32">
        <v>13605.329565154319</v>
      </c>
      <c r="Z161" s="28"/>
      <c r="AA161" s="51">
        <f t="shared" si="2"/>
        <v>18682.961090380209</v>
      </c>
    </row>
    <row r="162" spans="1:27" ht="12" x14ac:dyDescent="0.25">
      <c r="A162" s="70">
        <v>42156</v>
      </c>
      <c r="B162" s="32">
        <v>12532.663145037535</v>
      </c>
      <c r="C162" s="32">
        <v>11568.294776951772</v>
      </c>
      <c r="D162" s="32">
        <v>10935.009025075135</v>
      </c>
      <c r="E162" s="32">
        <v>10490.471306738275</v>
      </c>
      <c r="F162" s="32">
        <v>10247.058542173312</v>
      </c>
      <c r="G162" s="32">
        <v>10234.681621941196</v>
      </c>
      <c r="H162" s="32">
        <v>10329.571343720756</v>
      </c>
      <c r="I162" s="32">
        <v>10802.988542599222</v>
      </c>
      <c r="J162" s="32">
        <v>12206.737578925127</v>
      </c>
      <c r="K162" s="32">
        <v>13904.438470763807</v>
      </c>
      <c r="L162" s="32">
        <v>15435.050939468909</v>
      </c>
      <c r="M162" s="32">
        <v>16571.664780784962</v>
      </c>
      <c r="N162" s="32">
        <v>17500.96520821306</v>
      </c>
      <c r="O162" s="32">
        <v>18134.250960089699</v>
      </c>
      <c r="P162" s="32">
        <v>18458.113706163422</v>
      </c>
      <c r="Q162" s="32">
        <v>18377.663724654663</v>
      </c>
      <c r="R162" s="32">
        <v>17986.759327323642</v>
      </c>
      <c r="S162" s="32">
        <v>17311.185764653936</v>
      </c>
      <c r="T162" s="32">
        <v>16558.256450533503</v>
      </c>
      <c r="U162" s="32">
        <v>16040.488620823286</v>
      </c>
      <c r="V162" s="32">
        <v>16030.174520629855</v>
      </c>
      <c r="W162" s="32">
        <v>15671.24383389847</v>
      </c>
      <c r="X162" s="32">
        <v>14685.215855406504</v>
      </c>
      <c r="Y162" s="32">
        <v>13372.230900782786</v>
      </c>
      <c r="Z162" s="28"/>
      <c r="AA162" s="51">
        <f t="shared" si="2"/>
        <v>18458.113706163422</v>
      </c>
    </row>
    <row r="163" spans="1:27" ht="12" x14ac:dyDescent="0.25">
      <c r="A163" s="70">
        <v>42157</v>
      </c>
      <c r="B163" s="32">
        <v>12180.952328441552</v>
      </c>
      <c r="C163" s="32">
        <v>11353.761492928417</v>
      </c>
      <c r="D163" s="32">
        <v>10876.218653972579</v>
      </c>
      <c r="E163" s="32">
        <v>10609.083458962727</v>
      </c>
      <c r="F163" s="32">
        <v>10642.088579581705</v>
      </c>
      <c r="G163" s="32">
        <v>11218.646780394476</v>
      </c>
      <c r="H163" s="32">
        <v>12240.774109563448</v>
      </c>
      <c r="I163" s="32">
        <v>12922.536132349212</v>
      </c>
      <c r="J163" s="32">
        <v>13551.696244148479</v>
      </c>
      <c r="K163" s="32">
        <v>14276.777487746651</v>
      </c>
      <c r="L163" s="32">
        <v>14967.822200706503</v>
      </c>
      <c r="M163" s="32">
        <v>15357.69518801818</v>
      </c>
      <c r="N163" s="32">
        <v>15738.285485155769</v>
      </c>
      <c r="O163" s="32">
        <v>15992.012349914163</v>
      </c>
      <c r="P163" s="32">
        <v>16162.195003105768</v>
      </c>
      <c r="Q163" s="32">
        <v>16153.943722951022</v>
      </c>
      <c r="R163" s="32">
        <v>16114.750142215986</v>
      </c>
      <c r="S163" s="32">
        <v>15919.813648560148</v>
      </c>
      <c r="T163" s="32">
        <v>15719.720104807595</v>
      </c>
      <c r="U163" s="32">
        <v>15498.99836066818</v>
      </c>
      <c r="V163" s="32">
        <v>15569.134241983507</v>
      </c>
      <c r="W163" s="32">
        <v>15133.879213820735</v>
      </c>
      <c r="X163" s="32">
        <v>14007.579472698113</v>
      </c>
      <c r="Y163" s="32">
        <v>12668.809267590819</v>
      </c>
      <c r="Z163" s="28"/>
      <c r="AA163" s="51">
        <f t="shared" si="2"/>
        <v>16162.195003105768</v>
      </c>
    </row>
    <row r="164" spans="1:27" ht="12" x14ac:dyDescent="0.25">
      <c r="A164" s="70">
        <v>42158</v>
      </c>
      <c r="B164" s="32">
        <v>11439.368524533891</v>
      </c>
      <c r="C164" s="32">
        <v>10603.926408866011</v>
      </c>
      <c r="D164" s="32">
        <v>10086.158579155794</v>
      </c>
      <c r="E164" s="32">
        <v>9774.6727533141893</v>
      </c>
      <c r="F164" s="32">
        <v>9756.1073729660147</v>
      </c>
      <c r="G164" s="32">
        <v>10284.189302869661</v>
      </c>
      <c r="H164" s="32">
        <v>11342.415982715644</v>
      </c>
      <c r="I164" s="32">
        <v>12011.80108526929</v>
      </c>
      <c r="J164" s="32">
        <v>12648.181067203957</v>
      </c>
      <c r="K164" s="32">
        <v>13544.476374013078</v>
      </c>
      <c r="L164" s="32">
        <v>14438.708860783512</v>
      </c>
      <c r="M164" s="32">
        <v>15191.638174903946</v>
      </c>
      <c r="N164" s="32">
        <v>15736.222665117082</v>
      </c>
      <c r="O164" s="32">
        <v>16129.189882486789</v>
      </c>
      <c r="P164" s="32">
        <v>16293.184075562336</v>
      </c>
      <c r="Q164" s="32">
        <v>16346.817396568174</v>
      </c>
      <c r="R164" s="32">
        <v>16146.723852815621</v>
      </c>
      <c r="S164" s="32">
        <v>15930.127748753579</v>
      </c>
      <c r="T164" s="32">
        <v>15558.820141790076</v>
      </c>
      <c r="U164" s="32">
        <v>15234.957395716356</v>
      </c>
      <c r="V164" s="32">
        <v>15341.192627708691</v>
      </c>
      <c r="W164" s="32">
        <v>14780.105577186065</v>
      </c>
      <c r="X164" s="32">
        <v>13681.653906585705</v>
      </c>
      <c r="Y164" s="32">
        <v>12290.281790491916</v>
      </c>
      <c r="Z164" s="28"/>
      <c r="AA164" s="51">
        <f t="shared" si="2"/>
        <v>16346.817396568174</v>
      </c>
    </row>
    <row r="165" spans="1:27" ht="12" x14ac:dyDescent="0.25">
      <c r="A165" s="70">
        <v>42159</v>
      </c>
      <c r="B165" s="32">
        <v>11015.459006583893</v>
      </c>
      <c r="C165" s="32">
        <v>10158.357280509808</v>
      </c>
      <c r="D165" s="32">
        <v>9620.9926604320735</v>
      </c>
      <c r="E165" s="32">
        <v>9340.449135170762</v>
      </c>
      <c r="F165" s="32">
        <v>9336.3234950933893</v>
      </c>
      <c r="G165" s="32">
        <v>9850.9970947455768</v>
      </c>
      <c r="H165" s="32">
        <v>10877.250063991922</v>
      </c>
      <c r="I165" s="32">
        <v>11029.898746854695</v>
      </c>
      <c r="J165" s="32">
        <v>12374.857412078047</v>
      </c>
      <c r="K165" s="32">
        <v>13586.764184806143</v>
      </c>
      <c r="L165" s="32">
        <v>14584.137673510884</v>
      </c>
      <c r="M165" s="32">
        <v>15364.915058153581</v>
      </c>
      <c r="N165" s="32">
        <v>15897.122628134601</v>
      </c>
      <c r="O165" s="32">
        <v>16530.408380011238</v>
      </c>
      <c r="P165" s="32">
        <v>16984.228788522189</v>
      </c>
      <c r="Q165" s="32">
        <v>17289.526154247735</v>
      </c>
      <c r="R165" s="32">
        <v>17521.593408599922</v>
      </c>
      <c r="S165" s="32">
        <v>17568.006859470359</v>
      </c>
      <c r="T165" s="32">
        <v>17267.86654384153</v>
      </c>
      <c r="U165" s="32">
        <v>16566.507730688249</v>
      </c>
      <c r="V165" s="32">
        <v>16217.891144150293</v>
      </c>
      <c r="W165" s="32">
        <v>15627.924613086061</v>
      </c>
      <c r="X165" s="32">
        <v>14461.399881209059</v>
      </c>
      <c r="Y165" s="32">
        <v>12960.698303064906</v>
      </c>
      <c r="Z165" s="28"/>
      <c r="AA165" s="51">
        <f t="shared" si="2"/>
        <v>17568.006859470359</v>
      </c>
    </row>
    <row r="166" spans="1:27" ht="12" x14ac:dyDescent="0.25">
      <c r="A166" s="70">
        <v>42160</v>
      </c>
      <c r="B166" s="32">
        <v>11599.237077532065</v>
      </c>
      <c r="C166" s="32">
        <v>10679.219340278054</v>
      </c>
      <c r="D166" s="32">
        <v>10054.18486855616</v>
      </c>
      <c r="E166" s="32">
        <v>9667.4061113025109</v>
      </c>
      <c r="F166" s="32">
        <v>9543.6369089813434</v>
      </c>
      <c r="G166" s="32">
        <v>9970.6406569893716</v>
      </c>
      <c r="H166" s="32">
        <v>10865.904553779148</v>
      </c>
      <c r="I166" s="32">
        <v>11803.456261361991</v>
      </c>
      <c r="J166" s="32">
        <v>13073.1219951733</v>
      </c>
      <c r="K166" s="32">
        <v>14455.211421093001</v>
      </c>
      <c r="L166" s="32">
        <v>15861.023277457594</v>
      </c>
      <c r="M166" s="32">
        <v>17098.715300669268</v>
      </c>
      <c r="N166" s="32">
        <v>18039.361238310139</v>
      </c>
      <c r="O166" s="32">
        <v>18898.525784422909</v>
      </c>
      <c r="P166" s="32">
        <v>19487.460905467797</v>
      </c>
      <c r="Q166" s="32">
        <v>19908.276193359765</v>
      </c>
      <c r="R166" s="32">
        <v>20083.615896648087</v>
      </c>
      <c r="S166" s="32">
        <v>20006.260145197357</v>
      </c>
      <c r="T166" s="32">
        <v>19513.246155951372</v>
      </c>
      <c r="U166" s="32">
        <v>18503.495747014516</v>
      </c>
      <c r="V166" s="32">
        <v>17931.063186279116</v>
      </c>
      <c r="W166" s="32">
        <v>17021.359549218538</v>
      </c>
      <c r="X166" s="32">
        <v>15576.354112118908</v>
      </c>
      <c r="Y166" s="32">
        <v>13861.119249951398</v>
      </c>
      <c r="Z166" s="28"/>
      <c r="AA166" s="51">
        <f t="shared" si="2"/>
        <v>20083.615896648087</v>
      </c>
    </row>
    <row r="167" spans="1:27" ht="12" x14ac:dyDescent="0.25">
      <c r="A167" s="70">
        <v>42161</v>
      </c>
      <c r="B167" s="32">
        <v>12471.809953896294</v>
      </c>
      <c r="C167" s="32">
        <v>11383.672383489366</v>
      </c>
      <c r="D167" s="32">
        <v>10641.057169562362</v>
      </c>
      <c r="E167" s="32">
        <v>10169.702790722582</v>
      </c>
      <c r="F167" s="32">
        <v>9950.0124566025097</v>
      </c>
      <c r="G167" s="32">
        <v>10283.157892850319</v>
      </c>
      <c r="H167" s="32">
        <v>10995.862216216374</v>
      </c>
      <c r="I167" s="32">
        <v>11942.696613973305</v>
      </c>
      <c r="J167" s="32">
        <v>13432.052681904685</v>
      </c>
      <c r="K167" s="32">
        <v>15046.209362176574</v>
      </c>
      <c r="L167" s="32">
        <v>16687.182702951384</v>
      </c>
      <c r="M167" s="32">
        <v>18171.381720786052</v>
      </c>
      <c r="N167" s="32">
        <v>19349.251962875827</v>
      </c>
      <c r="O167" s="32">
        <v>20231.107529414145</v>
      </c>
      <c r="P167" s="32">
        <v>20844.796490923265</v>
      </c>
      <c r="Q167" s="32">
        <v>21185.161797306475</v>
      </c>
      <c r="R167" s="32">
        <v>21296.554079395526</v>
      </c>
      <c r="S167" s="32">
        <v>21092.3348955656</v>
      </c>
      <c r="T167" s="32">
        <v>20431.201073166696</v>
      </c>
      <c r="U167" s="32">
        <v>19368.848753243343</v>
      </c>
      <c r="V167" s="32">
        <v>18666.458530070719</v>
      </c>
      <c r="W167" s="32">
        <v>17873.304225195905</v>
      </c>
      <c r="X167" s="32">
        <v>16535.565430107956</v>
      </c>
      <c r="Y167" s="32">
        <v>15139.036263917451</v>
      </c>
      <c r="Z167" s="28"/>
      <c r="AA167" s="51">
        <f t="shared" si="2"/>
        <v>21296.554079395526</v>
      </c>
    </row>
    <row r="168" spans="1:27" ht="12" x14ac:dyDescent="0.25">
      <c r="A168" s="70">
        <v>42162</v>
      </c>
      <c r="B168" s="32">
        <v>13759.009658036435</v>
      </c>
      <c r="C168" s="32">
        <v>12673.966317687535</v>
      </c>
      <c r="D168" s="32">
        <v>11892.157523025495</v>
      </c>
      <c r="E168" s="32">
        <v>11397.080713740825</v>
      </c>
      <c r="F168" s="32">
        <v>11054.652587318929</v>
      </c>
      <c r="G168" s="32">
        <v>10933.97761505579</v>
      </c>
      <c r="H168" s="32">
        <v>11035.05579695141</v>
      </c>
      <c r="I168" s="32">
        <v>11709.597949601772</v>
      </c>
      <c r="J168" s="32">
        <v>13412.455891537167</v>
      </c>
      <c r="K168" s="32">
        <v>15207.109325194093</v>
      </c>
      <c r="L168" s="32">
        <v>16999.699938812333</v>
      </c>
      <c r="M168" s="32">
        <v>18542.689327749551</v>
      </c>
      <c r="N168" s="32">
        <v>19540.062816454294</v>
      </c>
      <c r="O168" s="32">
        <v>20230.076119394802</v>
      </c>
      <c r="P168" s="32">
        <v>20634.388846977279</v>
      </c>
      <c r="Q168" s="32">
        <v>20742.686899008302</v>
      </c>
      <c r="R168" s="32">
        <v>20368.285061986771</v>
      </c>
      <c r="S168" s="32">
        <v>19793.789681212686</v>
      </c>
      <c r="T168" s="32">
        <v>19023.326396763419</v>
      </c>
      <c r="U168" s="32">
        <v>18229.140681869263</v>
      </c>
      <c r="V168" s="32">
        <v>17682.493371617438</v>
      </c>
      <c r="W168" s="32">
        <v>16936.783927632405</v>
      </c>
      <c r="X168" s="32">
        <v>15754.788045465259</v>
      </c>
      <c r="Y168" s="32">
        <v>14449.022960976943</v>
      </c>
      <c r="Z168" s="28"/>
      <c r="AA168" s="51">
        <f t="shared" si="2"/>
        <v>20742.686899008302</v>
      </c>
    </row>
    <row r="169" spans="1:27" ht="12" x14ac:dyDescent="0.25">
      <c r="A169" s="70">
        <v>42163</v>
      </c>
      <c r="B169" s="32">
        <v>13211.330937765269</v>
      </c>
      <c r="C169" s="32">
        <v>12189.203608596295</v>
      </c>
      <c r="D169" s="32">
        <v>11447.619804688635</v>
      </c>
      <c r="E169" s="32">
        <v>10798.862902521849</v>
      </c>
      <c r="F169" s="32">
        <v>10592.580898653237</v>
      </c>
      <c r="G169" s="32">
        <v>10513.162327163822</v>
      </c>
      <c r="H169" s="32">
        <v>10527.602067434624</v>
      </c>
      <c r="I169" s="32">
        <v>10970.076965732798</v>
      </c>
      <c r="J169" s="32">
        <v>12461.495853702863</v>
      </c>
      <c r="K169" s="32">
        <v>14429.426170609424</v>
      </c>
      <c r="L169" s="32">
        <v>16265.336005040073</v>
      </c>
      <c r="M169" s="32">
        <v>17799.042703803207</v>
      </c>
      <c r="N169" s="32">
        <v>18693.27519057364</v>
      </c>
      <c r="O169" s="32">
        <v>18896.462964384224</v>
      </c>
      <c r="P169" s="32">
        <v>18667.489940090061</v>
      </c>
      <c r="Q169" s="32">
        <v>18524.123947401378</v>
      </c>
      <c r="R169" s="32">
        <v>18251.83170229481</v>
      </c>
      <c r="S169" s="32">
        <v>17959.942666820723</v>
      </c>
      <c r="T169" s="32">
        <v>17396.792796259411</v>
      </c>
      <c r="U169" s="32">
        <v>16711.936543415617</v>
      </c>
      <c r="V169" s="32">
        <v>16323.094966123284</v>
      </c>
      <c r="W169" s="32">
        <v>15716.625874749565</v>
      </c>
      <c r="X169" s="32">
        <v>14419.112070415995</v>
      </c>
      <c r="Y169" s="32">
        <v>13143.257876488628</v>
      </c>
      <c r="Z169" s="28"/>
      <c r="AA169" s="51">
        <f t="shared" si="2"/>
        <v>18896.462964384224</v>
      </c>
    </row>
    <row r="170" spans="1:27" ht="12" x14ac:dyDescent="0.25">
      <c r="A170" s="70">
        <v>42164</v>
      </c>
      <c r="B170" s="32">
        <v>11810.676131497392</v>
      </c>
      <c r="C170" s="32">
        <v>10873.124423914551</v>
      </c>
      <c r="D170" s="32">
        <v>10216.116241593019</v>
      </c>
      <c r="E170" s="32">
        <v>9876.7823452291523</v>
      </c>
      <c r="F170" s="32">
        <v>9829.3374843393722</v>
      </c>
      <c r="G170" s="32">
        <v>10259.435462405429</v>
      </c>
      <c r="H170" s="32">
        <v>11051.558357260899</v>
      </c>
      <c r="I170" s="32">
        <v>11913.817133431699</v>
      </c>
      <c r="J170" s="32">
        <v>13155.634796720744</v>
      </c>
      <c r="K170" s="32">
        <v>14654.273554826212</v>
      </c>
      <c r="L170" s="32">
        <v>16267.398825078759</v>
      </c>
      <c r="M170" s="32">
        <v>17877.42986527328</v>
      </c>
      <c r="N170" s="32">
        <v>19088.305227982033</v>
      </c>
      <c r="O170" s="32">
        <v>20078.45884655137</v>
      </c>
      <c r="P170" s="32">
        <v>20602.415136377644</v>
      </c>
      <c r="Q170" s="32">
        <v>20445.640813437501</v>
      </c>
      <c r="R170" s="32">
        <v>20166.128698195531</v>
      </c>
      <c r="S170" s="32">
        <v>19452.392964810133</v>
      </c>
      <c r="T170" s="32">
        <v>18604.573928910137</v>
      </c>
      <c r="U170" s="32">
        <v>17844.424744654301</v>
      </c>
      <c r="V170" s="32">
        <v>17414.326766588245</v>
      </c>
      <c r="W170" s="32">
        <v>16668.617322603212</v>
      </c>
      <c r="X170" s="32">
        <v>15283.433666625479</v>
      </c>
      <c r="Y170" s="32">
        <v>13750.75837788169</v>
      </c>
      <c r="Z170" s="28"/>
      <c r="AA170" s="51">
        <f t="shared" si="2"/>
        <v>20602.415136377644</v>
      </c>
    </row>
    <row r="171" spans="1:27" ht="12" x14ac:dyDescent="0.25">
      <c r="A171" s="70">
        <v>42165</v>
      </c>
      <c r="B171" s="32">
        <v>12356.292031729872</v>
      </c>
      <c r="C171" s="32">
        <v>11374.389693315277</v>
      </c>
      <c r="D171" s="32">
        <v>10765.857781902872</v>
      </c>
      <c r="E171" s="32">
        <v>10380.110434668566</v>
      </c>
      <c r="F171" s="32">
        <v>10280.06366279229</v>
      </c>
      <c r="G171" s="32">
        <v>10699.847540664916</v>
      </c>
      <c r="H171" s="32">
        <v>11496.096075597759</v>
      </c>
      <c r="I171" s="32">
        <v>12509.972124611988</v>
      </c>
      <c r="J171" s="32">
        <v>13913.721160937894</v>
      </c>
      <c r="K171" s="32">
        <v>15381.417618463071</v>
      </c>
      <c r="L171" s="32">
        <v>16732.564743802479</v>
      </c>
      <c r="M171" s="32">
        <v>17940.345876453204</v>
      </c>
      <c r="N171" s="32">
        <v>18862.426433745903</v>
      </c>
      <c r="O171" s="32">
        <v>19367.817343224</v>
      </c>
      <c r="P171" s="32">
        <v>19341.000682721082</v>
      </c>
      <c r="Q171" s="32">
        <v>18675.741220244807</v>
      </c>
      <c r="R171" s="32">
        <v>18072.366358929117</v>
      </c>
      <c r="S171" s="32">
        <v>17786.66578357109</v>
      </c>
      <c r="T171" s="32">
        <v>17711.372852159046</v>
      </c>
      <c r="U171" s="32">
        <v>17168.851181984595</v>
      </c>
      <c r="V171" s="32">
        <v>16988.354428599559</v>
      </c>
      <c r="W171" s="32">
        <v>16174.571923337884</v>
      </c>
      <c r="X171" s="32">
        <v>14801.765187592269</v>
      </c>
      <c r="Y171" s="32">
        <v>13323.754629873663</v>
      </c>
      <c r="Z171" s="28"/>
      <c r="AA171" s="51">
        <f t="shared" si="2"/>
        <v>19367.817343224</v>
      </c>
    </row>
    <row r="172" spans="1:27" ht="12" x14ac:dyDescent="0.25">
      <c r="A172" s="70">
        <v>42166</v>
      </c>
      <c r="B172" s="32">
        <v>12068.528636333158</v>
      </c>
      <c r="C172" s="32">
        <v>11146.448079040461</v>
      </c>
      <c r="D172" s="32">
        <v>10491.502716757617</v>
      </c>
      <c r="E172" s="32">
        <v>10135.666260084261</v>
      </c>
      <c r="F172" s="32">
        <v>10054.18486855616</v>
      </c>
      <c r="G172" s="32">
        <v>10424.461065500318</v>
      </c>
      <c r="H172" s="32">
        <v>11258.871771148855</v>
      </c>
      <c r="I172" s="32">
        <v>12163.41835811272</v>
      </c>
      <c r="J172" s="32">
        <v>13448.555242214174</v>
      </c>
      <c r="K172" s="32">
        <v>15064.774742524751</v>
      </c>
      <c r="L172" s="32">
        <v>16493.277619314889</v>
      </c>
      <c r="M172" s="32">
        <v>17673.21068144335</v>
      </c>
      <c r="N172" s="32">
        <v>18402.417565118896</v>
      </c>
      <c r="O172" s="32">
        <v>18847.986693475097</v>
      </c>
      <c r="P172" s="32">
        <v>18402.417565118896</v>
      </c>
      <c r="Q172" s="32">
        <v>17615.451720360139</v>
      </c>
      <c r="R172" s="32">
        <v>17213.201812816347</v>
      </c>
      <c r="S172" s="32">
        <v>17087.369790456494</v>
      </c>
      <c r="T172" s="32">
        <v>16907.904447090801</v>
      </c>
      <c r="U172" s="32">
        <v>16363.319956877664</v>
      </c>
      <c r="V172" s="32">
        <v>16101.341811964527</v>
      </c>
      <c r="W172" s="32">
        <v>15554.694501712704</v>
      </c>
      <c r="X172" s="32">
        <v>14341.756318965265</v>
      </c>
      <c r="Y172" s="32">
        <v>12960.698303064906</v>
      </c>
      <c r="Z172" s="28"/>
      <c r="AA172" s="51">
        <f t="shared" si="2"/>
        <v>18847.986693475097</v>
      </c>
    </row>
    <row r="173" spans="1:27" ht="12" x14ac:dyDescent="0.25">
      <c r="A173" s="70">
        <v>42167</v>
      </c>
      <c r="B173" s="32">
        <v>11706.503719543744</v>
      </c>
      <c r="C173" s="32">
        <v>10781.328932193017</v>
      </c>
      <c r="D173" s="32">
        <v>10186.205351032071</v>
      </c>
      <c r="E173" s="32">
        <v>9815.929154087913</v>
      </c>
      <c r="F173" s="32">
        <v>9732.3849425211247</v>
      </c>
      <c r="G173" s="32">
        <v>10087.189989175138</v>
      </c>
      <c r="H173" s="32">
        <v>10903.035314475499</v>
      </c>
      <c r="I173" s="32">
        <v>11608.519767706153</v>
      </c>
      <c r="J173" s="32">
        <v>12354.229211691185</v>
      </c>
      <c r="K173" s="32">
        <v>13329.943089989722</v>
      </c>
      <c r="L173" s="32">
        <v>14552.163962911249</v>
      </c>
      <c r="M173" s="32">
        <v>15856.897637380222</v>
      </c>
      <c r="N173" s="32">
        <v>17232.798603183866</v>
      </c>
      <c r="O173" s="32">
        <v>18441.611145853931</v>
      </c>
      <c r="P173" s="32">
        <v>19234.765450728748</v>
      </c>
      <c r="Q173" s="32">
        <v>19408.042333978381</v>
      </c>
      <c r="R173" s="32">
        <v>18918.122574790428</v>
      </c>
      <c r="S173" s="32">
        <v>18139.408010186417</v>
      </c>
      <c r="T173" s="32">
        <v>17542.221608986783</v>
      </c>
      <c r="U173" s="32">
        <v>16923.375597380946</v>
      </c>
      <c r="V173" s="32">
        <v>16592.292981171824</v>
      </c>
      <c r="W173" s="32">
        <v>15876.494427747739</v>
      </c>
      <c r="X173" s="32">
        <v>14463.462701247745</v>
      </c>
      <c r="Y173" s="32">
        <v>13015.363034090087</v>
      </c>
      <c r="Z173" s="28"/>
      <c r="AA173" s="51">
        <f t="shared" si="2"/>
        <v>19408.042333978381</v>
      </c>
    </row>
    <row r="174" spans="1:27" ht="12" x14ac:dyDescent="0.25">
      <c r="A174" s="70">
        <v>42168</v>
      </c>
      <c r="B174" s="32">
        <v>11718.88063977586</v>
      </c>
      <c r="C174" s="32">
        <v>10786.485982289732</v>
      </c>
      <c r="D174" s="32">
        <v>10173.828430799955</v>
      </c>
      <c r="E174" s="32">
        <v>9774.6727533141893</v>
      </c>
      <c r="F174" s="32">
        <v>9699.3798219021464</v>
      </c>
      <c r="G174" s="32">
        <v>10049.027818459444</v>
      </c>
      <c r="H174" s="32">
        <v>10764.826371883528</v>
      </c>
      <c r="I174" s="32">
        <v>11724.037689872575</v>
      </c>
      <c r="J174" s="32">
        <v>13105.095705772934</v>
      </c>
      <c r="K174" s="32">
        <v>14524.315892388986</v>
      </c>
      <c r="L174" s="32">
        <v>15877.525837767082</v>
      </c>
      <c r="M174" s="32">
        <v>17164.725541907224</v>
      </c>
      <c r="N174" s="32">
        <v>18151.784930418533</v>
      </c>
      <c r="O174" s="32">
        <v>18648.924559741889</v>
      </c>
      <c r="P174" s="32">
        <v>18637.579049529115</v>
      </c>
      <c r="Q174" s="32">
        <v>18094.025969335322</v>
      </c>
      <c r="R174" s="32">
        <v>17533.970328832038</v>
      </c>
      <c r="S174" s="32">
        <v>16933.689697574377</v>
      </c>
      <c r="T174" s="32">
        <v>16395.293667477301</v>
      </c>
      <c r="U174" s="32">
        <v>15606.265002679856</v>
      </c>
      <c r="V174" s="32">
        <v>15125.627933665992</v>
      </c>
      <c r="W174" s="32">
        <v>14639.83381455541</v>
      </c>
      <c r="X174" s="32">
        <v>13705.376337030595</v>
      </c>
      <c r="Y174" s="32">
        <v>12522.349044844104</v>
      </c>
      <c r="Z174" s="28"/>
      <c r="AA174" s="51">
        <f t="shared" si="2"/>
        <v>18648.924559741889</v>
      </c>
    </row>
    <row r="175" spans="1:27" ht="12" x14ac:dyDescent="0.25">
      <c r="A175" s="70">
        <v>42169</v>
      </c>
      <c r="B175" s="32">
        <v>11406.363403914913</v>
      </c>
      <c r="C175" s="32">
        <v>10542.041807705427</v>
      </c>
      <c r="D175" s="32">
        <v>9931.4470762543351</v>
      </c>
      <c r="E175" s="32">
        <v>9564.2651093682052</v>
      </c>
      <c r="F175" s="32">
        <v>9400.2709162926585</v>
      </c>
      <c r="G175" s="32">
        <v>9466.281157530615</v>
      </c>
      <c r="H175" s="32">
        <v>9694.222771805431</v>
      </c>
      <c r="I175" s="32">
        <v>10339.885443914187</v>
      </c>
      <c r="J175" s="32">
        <v>11780.765240936444</v>
      </c>
      <c r="K175" s="32">
        <v>13478.466132775122</v>
      </c>
      <c r="L175" s="32">
        <v>15068.900382602122</v>
      </c>
      <c r="M175" s="32">
        <v>16467.492368831314</v>
      </c>
      <c r="N175" s="32">
        <v>17524.68763865795</v>
      </c>
      <c r="O175" s="32">
        <v>18377.663724654663</v>
      </c>
      <c r="P175" s="32">
        <v>18767.536711966339</v>
      </c>
      <c r="Q175" s="32">
        <v>18737.625821405392</v>
      </c>
      <c r="R175" s="32">
        <v>18236.360552004662</v>
      </c>
      <c r="S175" s="32">
        <v>17730.969642526565</v>
      </c>
      <c r="T175" s="32">
        <v>16934.721107593719</v>
      </c>
      <c r="U175" s="32">
        <v>16061.116821210147</v>
      </c>
      <c r="V175" s="32">
        <v>15725.908564923653</v>
      </c>
      <c r="W175" s="32">
        <v>15150.381774130225</v>
      </c>
      <c r="X175" s="32">
        <v>14169.510845734972</v>
      </c>
      <c r="Y175" s="32">
        <v>13031.865594399576</v>
      </c>
      <c r="Z175" s="28"/>
      <c r="AA175" s="51">
        <f t="shared" si="2"/>
        <v>18767.536711966339</v>
      </c>
    </row>
    <row r="176" spans="1:27" ht="12" x14ac:dyDescent="0.25">
      <c r="A176" s="70">
        <v>42170</v>
      </c>
      <c r="B176" s="32">
        <v>11935.476743837902</v>
      </c>
      <c r="C176" s="32">
        <v>11120.662828556884</v>
      </c>
      <c r="D176" s="32">
        <v>10467.780286312727</v>
      </c>
      <c r="E176" s="32">
        <v>10071.718838884992</v>
      </c>
      <c r="F176" s="32">
        <v>9957.2323267379124</v>
      </c>
      <c r="G176" s="32">
        <v>10059.341918652875</v>
      </c>
      <c r="H176" s="32">
        <v>10242.932902095939</v>
      </c>
      <c r="I176" s="32">
        <v>10844.244943372943</v>
      </c>
      <c r="J176" s="32">
        <v>12378.98305215542</v>
      </c>
      <c r="K176" s="32">
        <v>14181.887765967091</v>
      </c>
      <c r="L176" s="32">
        <v>15760.976505581317</v>
      </c>
      <c r="M176" s="32">
        <v>17167.819771965253</v>
      </c>
      <c r="N176" s="32">
        <v>18291.025283029845</v>
      </c>
      <c r="O176" s="32">
        <v>18999.603966318529</v>
      </c>
      <c r="P176" s="32">
        <v>19405.979513939696</v>
      </c>
      <c r="Q176" s="32">
        <v>19253.330831076921</v>
      </c>
      <c r="R176" s="32">
        <v>18713.903390960499</v>
      </c>
      <c r="S176" s="32">
        <v>18033.172778194079</v>
      </c>
      <c r="T176" s="32">
        <v>17304.997304537879</v>
      </c>
      <c r="U176" s="32">
        <v>16540.722480204669</v>
      </c>
      <c r="V176" s="32">
        <v>16388.073797341898</v>
      </c>
      <c r="W176" s="32">
        <v>16023.986060513796</v>
      </c>
      <c r="X176" s="32">
        <v>14939.97413018424</v>
      </c>
      <c r="Y176" s="32">
        <v>13718.784667282056</v>
      </c>
      <c r="Z176" s="28"/>
      <c r="AA176" s="51">
        <f t="shared" si="2"/>
        <v>19405.979513939696</v>
      </c>
    </row>
    <row r="177" spans="1:27" ht="12" x14ac:dyDescent="0.25">
      <c r="A177" s="70">
        <v>42171</v>
      </c>
      <c r="B177" s="32">
        <v>12408.893942716368</v>
      </c>
      <c r="C177" s="32">
        <v>11535.289656332796</v>
      </c>
      <c r="D177" s="32">
        <v>10974.202605810169</v>
      </c>
      <c r="E177" s="32">
        <v>10621.460379194843</v>
      </c>
      <c r="F177" s="32">
        <v>10500.785406931705</v>
      </c>
      <c r="G177" s="32">
        <v>10882.407114088637</v>
      </c>
      <c r="H177" s="32">
        <v>11621.928097957612</v>
      </c>
      <c r="I177" s="32">
        <v>12383.108692232792</v>
      </c>
      <c r="J177" s="32">
        <v>13358.822570531327</v>
      </c>
      <c r="K177" s="32">
        <v>14560.415243065994</v>
      </c>
      <c r="L177" s="32">
        <v>16103.404632003212</v>
      </c>
      <c r="M177" s="32">
        <v>17558.724169296271</v>
      </c>
      <c r="N177" s="32">
        <v>18542.689327749551</v>
      </c>
      <c r="O177" s="32">
        <v>19402.885283881664</v>
      </c>
      <c r="P177" s="32">
        <v>19994.914634984583</v>
      </c>
      <c r="Q177" s="32">
        <v>20342.499811503192</v>
      </c>
      <c r="R177" s="32">
        <v>20549.81322539115</v>
      </c>
      <c r="S177" s="32">
        <v>20403.353002644435</v>
      </c>
      <c r="T177" s="32">
        <v>19661.769198736773</v>
      </c>
      <c r="U177" s="32">
        <v>18378.695134674006</v>
      </c>
      <c r="V177" s="32">
        <v>17768.100403222914</v>
      </c>
      <c r="W177" s="32">
        <v>16990.417248638245</v>
      </c>
      <c r="X177" s="32">
        <v>15582.542572234966</v>
      </c>
      <c r="Y177" s="32">
        <v>14063.275613742639</v>
      </c>
      <c r="Z177" s="28"/>
      <c r="AA177" s="51">
        <f t="shared" si="2"/>
        <v>20549.81322539115</v>
      </c>
    </row>
    <row r="178" spans="1:27" ht="12" x14ac:dyDescent="0.25">
      <c r="A178" s="70">
        <v>42172</v>
      </c>
      <c r="B178" s="32">
        <v>12661.589397455418</v>
      </c>
      <c r="C178" s="32">
        <v>11700.315259427685</v>
      </c>
      <c r="D178" s="32">
        <v>10977.296835868199</v>
      </c>
      <c r="E178" s="32">
        <v>10552.355907898858</v>
      </c>
      <c r="F178" s="32">
        <v>10401.770045074771</v>
      </c>
      <c r="G178" s="32">
        <v>10729.758431225864</v>
      </c>
      <c r="H178" s="32">
        <v>11493.001845539729</v>
      </c>
      <c r="I178" s="32">
        <v>12323.286911110894</v>
      </c>
      <c r="J178" s="32">
        <v>13339.22578016381</v>
      </c>
      <c r="K178" s="32">
        <v>14421.17489045468</v>
      </c>
      <c r="L178" s="32">
        <v>15453.616319817083</v>
      </c>
      <c r="M178" s="32">
        <v>16387.042387322555</v>
      </c>
      <c r="N178" s="32">
        <v>17182.259512236054</v>
      </c>
      <c r="O178" s="32">
        <v>17873.304225195905</v>
      </c>
      <c r="P178" s="32">
        <v>18106.402889567438</v>
      </c>
      <c r="Q178" s="32">
        <v>18102.277249490064</v>
      </c>
      <c r="R178" s="32">
        <v>17923.843316143717</v>
      </c>
      <c r="S178" s="32">
        <v>17761.911943106854</v>
      </c>
      <c r="T178" s="32">
        <v>17430.829326897732</v>
      </c>
      <c r="U178" s="32">
        <v>16881.087786587879</v>
      </c>
      <c r="V178" s="32">
        <v>16552.067990417443</v>
      </c>
      <c r="W178" s="32">
        <v>16116.812962254673</v>
      </c>
      <c r="X178" s="32">
        <v>14704.812645774022</v>
      </c>
      <c r="Y178" s="32">
        <v>13229.896318113444</v>
      </c>
      <c r="Z178" s="28"/>
      <c r="AA178" s="51">
        <f t="shared" si="2"/>
        <v>18106.402889567438</v>
      </c>
    </row>
    <row r="179" spans="1:27" ht="12" x14ac:dyDescent="0.25">
      <c r="A179" s="70">
        <v>42173</v>
      </c>
      <c r="B179" s="32">
        <v>11860.183812425859</v>
      </c>
      <c r="C179" s="32">
        <v>10960.79427555871</v>
      </c>
      <c r="D179" s="32">
        <v>10380.110434668566</v>
      </c>
      <c r="E179" s="32">
        <v>10009.834237724408</v>
      </c>
      <c r="F179" s="32">
        <v>9948.981046583167</v>
      </c>
      <c r="G179" s="32">
        <v>10332.665573778786</v>
      </c>
      <c r="H179" s="32">
        <v>11174.296149562724</v>
      </c>
      <c r="I179" s="32">
        <v>12027.272235559436</v>
      </c>
      <c r="J179" s="32">
        <v>13178.325817146291</v>
      </c>
      <c r="K179" s="32">
        <v>14446.960140938256</v>
      </c>
      <c r="L179" s="32">
        <v>15806.358546432411</v>
      </c>
      <c r="M179" s="32">
        <v>17067.773000088975</v>
      </c>
      <c r="N179" s="32">
        <v>17745.409382797367</v>
      </c>
      <c r="O179" s="32">
        <v>17984.696507284956</v>
      </c>
      <c r="P179" s="32">
        <v>17828.953594364153</v>
      </c>
      <c r="Q179" s="32">
        <v>17405.044076414157</v>
      </c>
      <c r="R179" s="32">
        <v>16922.344187361603</v>
      </c>
      <c r="S179" s="32">
        <v>16508.748769605038</v>
      </c>
      <c r="T179" s="32">
        <v>16101.341811964527</v>
      </c>
      <c r="U179" s="32">
        <v>15692.903444304675</v>
      </c>
      <c r="V179" s="32">
        <v>15534.066301325844</v>
      </c>
      <c r="W179" s="32">
        <v>15125.627933665992</v>
      </c>
      <c r="X179" s="32">
        <v>13965.291661905047</v>
      </c>
      <c r="Y179" s="32">
        <v>12612.081716526951</v>
      </c>
      <c r="Z179" s="28"/>
      <c r="AA179" s="51">
        <f t="shared" si="2"/>
        <v>17984.696507284956</v>
      </c>
    </row>
    <row r="180" spans="1:27" ht="12" x14ac:dyDescent="0.25">
      <c r="A180" s="70">
        <v>42174</v>
      </c>
      <c r="B180" s="32">
        <v>11350.667262870387</v>
      </c>
      <c r="C180" s="32">
        <v>10526.570657415281</v>
      </c>
      <c r="D180" s="32">
        <v>10017.054107859809</v>
      </c>
      <c r="E180" s="32">
        <v>9714.8509721922928</v>
      </c>
      <c r="F180" s="32">
        <v>9636.4638107222199</v>
      </c>
      <c r="G180" s="32">
        <v>10027.36820805324</v>
      </c>
      <c r="H180" s="32">
        <v>10846.307763411631</v>
      </c>
      <c r="I180" s="32">
        <v>11684.844109137539</v>
      </c>
      <c r="J180" s="32">
        <v>12926.661772426585</v>
      </c>
      <c r="K180" s="32">
        <v>14339.693498926579</v>
      </c>
      <c r="L180" s="32">
        <v>15819.766876683871</v>
      </c>
      <c r="M180" s="32">
        <v>16974.9460983481</v>
      </c>
      <c r="N180" s="32">
        <v>17915.592035988971</v>
      </c>
      <c r="O180" s="32">
        <v>18592.19700867802</v>
      </c>
      <c r="P180" s="32">
        <v>18646.861739703203</v>
      </c>
      <c r="Q180" s="32">
        <v>18061.020848716344</v>
      </c>
      <c r="R180" s="32">
        <v>17510.247898387148</v>
      </c>
      <c r="S180" s="32">
        <v>16944.003797767808</v>
      </c>
      <c r="T180" s="32">
        <v>16370.539827013066</v>
      </c>
      <c r="U180" s="32">
        <v>15823.892516761243</v>
      </c>
      <c r="V180" s="32">
        <v>15533.034891306501</v>
      </c>
      <c r="W180" s="32">
        <v>14912.126059661978</v>
      </c>
      <c r="X180" s="32">
        <v>13819.862849177676</v>
      </c>
      <c r="Y180" s="32">
        <v>12452.213163528777</v>
      </c>
      <c r="Z180" s="28"/>
      <c r="AA180" s="51">
        <f t="shared" si="2"/>
        <v>18646.861739703203</v>
      </c>
    </row>
    <row r="181" spans="1:27" ht="12" x14ac:dyDescent="0.25">
      <c r="A181" s="70">
        <v>42175</v>
      </c>
      <c r="B181" s="30">
        <v>11204.207040123672</v>
      </c>
      <c r="C181" s="30">
        <v>10346.073904030245</v>
      </c>
      <c r="D181" s="30">
        <v>9784.9868535076203</v>
      </c>
      <c r="E181" s="30">
        <v>9473.5010276660159</v>
      </c>
      <c r="F181" s="30">
        <v>9394.0824561766003</v>
      </c>
      <c r="G181" s="30">
        <v>9734.4477625598101</v>
      </c>
      <c r="H181" s="30">
        <v>10491.502716757617</v>
      </c>
      <c r="I181" s="30">
        <v>11385.735203528051</v>
      </c>
      <c r="J181" s="30">
        <v>12693.563108055052</v>
      </c>
      <c r="K181" s="30">
        <v>14269.55761761125</v>
      </c>
      <c r="L181" s="30">
        <v>15734.159845078397</v>
      </c>
      <c r="M181" s="30">
        <v>17051.270439779484</v>
      </c>
      <c r="N181" s="30">
        <v>18046.581108445538</v>
      </c>
      <c r="O181" s="30">
        <v>18607.668158968165</v>
      </c>
      <c r="P181" s="30">
        <v>18445.736785931305</v>
      </c>
      <c r="Q181" s="30">
        <v>17630.922870650287</v>
      </c>
      <c r="R181" s="30">
        <v>17112.123630920727</v>
      </c>
      <c r="S181" s="30">
        <v>16646.957712197007</v>
      </c>
      <c r="T181" s="30">
        <v>16250.89626476927</v>
      </c>
      <c r="U181" s="30">
        <v>15729.002794981681</v>
      </c>
      <c r="V181" s="30">
        <v>15418.54837915942</v>
      </c>
      <c r="W181" s="30">
        <v>15032.801031925115</v>
      </c>
      <c r="X181" s="30">
        <v>14092.155094284244</v>
      </c>
      <c r="Y181" s="30">
        <v>12913.253442175124</v>
      </c>
      <c r="Z181" s="28"/>
      <c r="AA181" s="51">
        <f t="shared" si="2"/>
        <v>18607.668158968165</v>
      </c>
    </row>
    <row r="182" spans="1:27" ht="12" x14ac:dyDescent="0.25">
      <c r="A182" s="70">
        <v>42176</v>
      </c>
      <c r="B182" s="32">
        <v>11698.252439388998</v>
      </c>
      <c r="C182" s="32">
        <v>10844.244943372943</v>
      </c>
      <c r="D182" s="32">
        <v>10232.618801902508</v>
      </c>
      <c r="E182" s="32">
        <v>9872.6567051517814</v>
      </c>
      <c r="F182" s="32">
        <v>9713.8195621729501</v>
      </c>
      <c r="G182" s="32">
        <v>9776.7355733528766</v>
      </c>
      <c r="H182" s="32">
        <v>9932.4784862736778</v>
      </c>
      <c r="I182" s="32">
        <v>10689.533440471485</v>
      </c>
      <c r="J182" s="32">
        <v>12481.092644070382</v>
      </c>
      <c r="K182" s="32">
        <v>14407.766560203221</v>
      </c>
      <c r="L182" s="32">
        <v>15947.661719082411</v>
      </c>
      <c r="M182" s="32">
        <v>17342.128065234228</v>
      </c>
      <c r="N182" s="32">
        <v>18430.265635641157</v>
      </c>
      <c r="O182" s="32">
        <v>19057.36292740174</v>
      </c>
      <c r="P182" s="32">
        <v>18869.646303881302</v>
      </c>
      <c r="Q182" s="32">
        <v>18195.104151230942</v>
      </c>
      <c r="R182" s="32">
        <v>17610.294670263425</v>
      </c>
      <c r="S182" s="32">
        <v>17131.720421288246</v>
      </c>
      <c r="T182" s="32">
        <v>16548.973760359415</v>
      </c>
      <c r="U182" s="32">
        <v>15936.316208869637</v>
      </c>
      <c r="V182" s="32">
        <v>15628.956023105404</v>
      </c>
      <c r="W182" s="32">
        <v>15261.774056219276</v>
      </c>
      <c r="X182" s="32">
        <v>14352.070419158696</v>
      </c>
      <c r="Y182" s="32">
        <v>13147.383516566</v>
      </c>
      <c r="Z182" s="28"/>
      <c r="AA182" s="51">
        <f t="shared" si="2"/>
        <v>19057.36292740174</v>
      </c>
    </row>
    <row r="183" spans="1:27" ht="12" x14ac:dyDescent="0.25">
      <c r="A183" s="70">
        <v>42177</v>
      </c>
      <c r="B183" s="30">
        <v>11951.979304147391</v>
      </c>
      <c r="C183" s="30">
        <v>11162.950639349951</v>
      </c>
      <c r="D183" s="30">
        <v>10524.507837376595</v>
      </c>
      <c r="E183" s="30">
        <v>10123.289339852145</v>
      </c>
      <c r="F183" s="30">
        <v>9894.3163155579859</v>
      </c>
      <c r="G183" s="30">
        <v>9880.907985306525</v>
      </c>
      <c r="H183" s="30">
        <v>9941.761176447766</v>
      </c>
      <c r="I183" s="30">
        <v>10691.59626051017</v>
      </c>
      <c r="J183" s="30">
        <v>12398.579842522937</v>
      </c>
      <c r="K183" s="30">
        <v>14377.855669642271</v>
      </c>
      <c r="L183" s="30">
        <v>16007.483500204307</v>
      </c>
      <c r="M183" s="30">
        <v>17228.672963106492</v>
      </c>
      <c r="N183" s="30">
        <v>18352.909884190431</v>
      </c>
      <c r="O183" s="30">
        <v>19168.755209490791</v>
      </c>
      <c r="P183" s="30">
        <v>19686.523039201005</v>
      </c>
      <c r="Q183" s="30">
        <v>19765.941610690421</v>
      </c>
      <c r="R183" s="30">
        <v>19429.701944384586</v>
      </c>
      <c r="S183" s="30">
        <v>18668.521350109404</v>
      </c>
      <c r="T183" s="30">
        <v>17698.995931926929</v>
      </c>
      <c r="U183" s="30">
        <v>16852.208306046276</v>
      </c>
      <c r="V183" s="30">
        <v>16506.685949566348</v>
      </c>
      <c r="W183" s="30">
        <v>15992.012349914163</v>
      </c>
      <c r="X183" s="30">
        <v>14902.84336948789</v>
      </c>
      <c r="Y183" s="30">
        <v>13475.371902717094</v>
      </c>
      <c r="Z183" s="28"/>
      <c r="AA183" s="51">
        <f t="shared" si="2"/>
        <v>19765.941610690421</v>
      </c>
    </row>
    <row r="184" spans="1:27" ht="12" x14ac:dyDescent="0.25">
      <c r="A184" s="70">
        <v>42178</v>
      </c>
      <c r="B184" s="30">
        <v>12136.6016976098</v>
      </c>
      <c r="C184" s="30">
        <v>11319.724962290096</v>
      </c>
      <c r="D184" s="30">
        <v>10738.00971138061</v>
      </c>
      <c r="E184" s="30">
        <v>10386.298894784624</v>
      </c>
      <c r="F184" s="30">
        <v>10309.974553353239</v>
      </c>
      <c r="G184" s="30">
        <v>10713.255870916375</v>
      </c>
      <c r="H184" s="30">
        <v>11494.033255559072</v>
      </c>
      <c r="I184" s="30">
        <v>12437.773423257973</v>
      </c>
      <c r="J184" s="30">
        <v>13799.234648790814</v>
      </c>
      <c r="K184" s="30">
        <v>15293.747766818909</v>
      </c>
      <c r="L184" s="30">
        <v>16868.710866355763</v>
      </c>
      <c r="M184" s="30">
        <v>18249.768882256121</v>
      </c>
      <c r="N184" s="30">
        <v>19450.330144771448</v>
      </c>
      <c r="O184" s="30">
        <v>20402.321592625092</v>
      </c>
      <c r="P184" s="30">
        <v>20940.717622722168</v>
      </c>
      <c r="Q184" s="30">
        <v>21062.42400500465</v>
      </c>
      <c r="R184" s="30">
        <v>20849.953541019979</v>
      </c>
      <c r="S184" s="30">
        <v>20386.850442334944</v>
      </c>
      <c r="T184" s="30">
        <v>19708.18264960721</v>
      </c>
      <c r="U184" s="30">
        <v>18761.348251850282</v>
      </c>
      <c r="V184" s="30">
        <v>18132.188140051014</v>
      </c>
      <c r="W184" s="30">
        <v>17289.526154247735</v>
      </c>
      <c r="X184" s="30">
        <v>15937.34761888898</v>
      </c>
      <c r="Y184" s="30">
        <v>14286.060177920739</v>
      </c>
      <c r="Z184" s="28"/>
      <c r="AA184" s="51">
        <f t="shared" si="2"/>
        <v>21062.42400500465</v>
      </c>
    </row>
    <row r="185" spans="1:27" ht="12" x14ac:dyDescent="0.25">
      <c r="A185" s="70">
        <v>42179</v>
      </c>
      <c r="B185" s="30">
        <v>12878.185501517461</v>
      </c>
      <c r="C185" s="30">
        <v>11877.717782754691</v>
      </c>
      <c r="D185" s="30">
        <v>11214.521140317103</v>
      </c>
      <c r="E185" s="30">
        <v>10781.328932193017</v>
      </c>
      <c r="F185" s="30">
        <v>10636.931529484989</v>
      </c>
      <c r="G185" s="30">
        <v>10981.422475945572</v>
      </c>
      <c r="H185" s="30">
        <v>11740.540250182064</v>
      </c>
      <c r="I185" s="30">
        <v>12664.683627513446</v>
      </c>
      <c r="J185" s="30">
        <v>14094.21791432293</v>
      </c>
      <c r="K185" s="30">
        <v>15633.081663182777</v>
      </c>
      <c r="L185" s="30">
        <v>17297.777434402477</v>
      </c>
      <c r="M185" s="30">
        <v>18699.463650689697</v>
      </c>
      <c r="N185" s="30">
        <v>19892.80504306962</v>
      </c>
      <c r="O185" s="30">
        <v>20935.560572625454</v>
      </c>
      <c r="P185" s="30">
        <v>21547.186714095889</v>
      </c>
      <c r="Q185" s="30">
        <v>21880.332150343696</v>
      </c>
      <c r="R185" s="30">
        <v>21940.153931465597</v>
      </c>
      <c r="S185" s="30">
        <v>21529.652743767056</v>
      </c>
      <c r="T185" s="30">
        <v>20987.131073592605</v>
      </c>
      <c r="U185" s="30">
        <v>20048.54795599042</v>
      </c>
      <c r="V185" s="30">
        <v>19531.811536299549</v>
      </c>
      <c r="W185" s="30">
        <v>18633.45340945174</v>
      </c>
      <c r="X185" s="30">
        <v>17154.411441713793</v>
      </c>
      <c r="Y185" s="30">
        <v>15486.621440436062</v>
      </c>
      <c r="Z185" s="28"/>
      <c r="AA185" s="51">
        <f t="shared" si="2"/>
        <v>21940.153931465597</v>
      </c>
    </row>
    <row r="186" spans="1:27" ht="12" x14ac:dyDescent="0.25">
      <c r="A186" s="70">
        <v>42180</v>
      </c>
      <c r="B186" s="30">
        <v>14018.924982910887</v>
      </c>
      <c r="C186" s="30">
        <v>12919.441902291182</v>
      </c>
      <c r="D186" s="30">
        <v>12108.753627087537</v>
      </c>
      <c r="E186" s="30">
        <v>11601.299897570751</v>
      </c>
      <c r="F186" s="30">
        <v>11409.457633972941</v>
      </c>
      <c r="G186" s="30">
        <v>11711.660769640459</v>
      </c>
      <c r="H186" s="30">
        <v>12428.490733083887</v>
      </c>
      <c r="I186" s="30">
        <v>13334.068730067094</v>
      </c>
      <c r="J186" s="30">
        <v>14760.508786818547</v>
      </c>
      <c r="K186" s="30">
        <v>16453.052628560512</v>
      </c>
      <c r="L186" s="30">
        <v>18188.915691114882</v>
      </c>
      <c r="M186" s="30">
        <v>19490.555135525825</v>
      </c>
      <c r="N186" s="30">
        <v>20645.734357190053</v>
      </c>
      <c r="O186" s="30">
        <v>21542.029663999176</v>
      </c>
      <c r="P186" s="30">
        <v>22093.834024347711</v>
      </c>
      <c r="Q186" s="30">
        <v>22148.498755372893</v>
      </c>
      <c r="R186" s="30">
        <v>21689.521296765233</v>
      </c>
      <c r="S186" s="30">
        <v>21089.240665507568</v>
      </c>
      <c r="T186" s="30">
        <v>20330.122891271076</v>
      </c>
      <c r="U186" s="30">
        <v>19330.686582527651</v>
      </c>
      <c r="V186" s="30">
        <v>18712.871980941156</v>
      </c>
      <c r="W186" s="30">
        <v>17907.340755834226</v>
      </c>
      <c r="X186" s="30">
        <v>16635.612201984233</v>
      </c>
      <c r="Y186" s="30">
        <v>15018.361291654313</v>
      </c>
      <c r="Z186" s="28"/>
      <c r="AA186" s="51">
        <f t="shared" si="2"/>
        <v>22148.498755372893</v>
      </c>
    </row>
    <row r="187" spans="1:27" ht="12" x14ac:dyDescent="0.25">
      <c r="A187" s="70">
        <v>42181</v>
      </c>
      <c r="B187" s="30">
        <v>13601.203925076947</v>
      </c>
      <c r="C187" s="30">
        <v>12482.124054089725</v>
      </c>
      <c r="D187" s="30">
        <v>11721.97486983389</v>
      </c>
      <c r="E187" s="30">
        <v>11232.055110645935</v>
      </c>
      <c r="F187" s="30">
        <v>11041.244257067468</v>
      </c>
      <c r="G187" s="30">
        <v>11303.222401980607</v>
      </c>
      <c r="H187" s="30">
        <v>12044.806205888268</v>
      </c>
      <c r="I187" s="30">
        <v>12941.101512697387</v>
      </c>
      <c r="J187" s="30">
        <v>14409.829380241907</v>
      </c>
      <c r="K187" s="30">
        <v>16193.137303686059</v>
      </c>
      <c r="L187" s="30">
        <v>17895.995245621452</v>
      </c>
      <c r="M187" s="30">
        <v>19211.043020283854</v>
      </c>
      <c r="N187" s="30">
        <v>20213.573559085311</v>
      </c>
      <c r="O187" s="30">
        <v>20867.487511348812</v>
      </c>
      <c r="P187" s="30">
        <v>21506.961723341508</v>
      </c>
      <c r="Q187" s="30">
        <v>21715.306547248809</v>
      </c>
      <c r="R187" s="30">
        <v>21720.463597345522</v>
      </c>
      <c r="S187" s="30">
        <v>21392.475211194429</v>
      </c>
      <c r="T187" s="30">
        <v>20796.320220014142</v>
      </c>
      <c r="U187" s="30">
        <v>19819.574931696261</v>
      </c>
      <c r="V187" s="30">
        <v>19117.184708523637</v>
      </c>
      <c r="W187" s="30">
        <v>18256.988752391524</v>
      </c>
      <c r="X187" s="30">
        <v>16843.95702589153</v>
      </c>
      <c r="Y187" s="30">
        <v>15187.512534826574</v>
      </c>
      <c r="Z187" s="28"/>
      <c r="AA187" s="51">
        <f t="shared" si="2"/>
        <v>21720.463597345522</v>
      </c>
    </row>
    <row r="188" spans="1:27" ht="12" x14ac:dyDescent="0.25">
      <c r="A188" s="70">
        <v>42182</v>
      </c>
      <c r="B188" s="30">
        <v>13710.533387127311</v>
      </c>
      <c r="C188" s="30">
        <v>12682.217597842278</v>
      </c>
      <c r="D188" s="30">
        <v>11939.602383915275</v>
      </c>
      <c r="E188" s="30">
        <v>11468.248005075497</v>
      </c>
      <c r="F188" s="30">
        <v>11312.505092154694</v>
      </c>
      <c r="G188" s="30">
        <v>11637.399248247759</v>
      </c>
      <c r="H188" s="30">
        <v>12250.056799737536</v>
      </c>
      <c r="I188" s="30">
        <v>13121.598266082423</v>
      </c>
      <c r="J188" s="30">
        <v>14568.666523220738</v>
      </c>
      <c r="K188" s="30">
        <v>16237.487934517811</v>
      </c>
      <c r="L188" s="30">
        <v>17733.03246256525</v>
      </c>
      <c r="M188" s="30">
        <v>19043.954597150281</v>
      </c>
      <c r="N188" s="30">
        <v>19857.737102411957</v>
      </c>
      <c r="O188" s="30">
        <v>20540.530535217062</v>
      </c>
      <c r="P188" s="30">
        <v>21124.308606165236</v>
      </c>
      <c r="Q188" s="30">
        <v>21187.22461734516</v>
      </c>
      <c r="R188" s="30">
        <v>20964.440053167058</v>
      </c>
      <c r="S188" s="30">
        <v>20416.761332895894</v>
      </c>
      <c r="T188" s="30">
        <v>19422.482074249183</v>
      </c>
      <c r="U188" s="30">
        <v>18372.506674557946</v>
      </c>
      <c r="V188" s="30">
        <v>17785.634373551744</v>
      </c>
      <c r="W188" s="30">
        <v>16958.443538038609</v>
      </c>
      <c r="X188" s="30">
        <v>15904.342498270002</v>
      </c>
      <c r="Y188" s="30">
        <v>14535.66140260176</v>
      </c>
      <c r="Z188" s="28"/>
      <c r="AA188" s="51">
        <f t="shared" si="2"/>
        <v>21187.22461734516</v>
      </c>
    </row>
    <row r="189" spans="1:27" ht="12" x14ac:dyDescent="0.25">
      <c r="A189" s="70">
        <v>42183</v>
      </c>
      <c r="B189" s="30">
        <v>13096.84442561819</v>
      </c>
      <c r="C189" s="30">
        <v>12050.994666004326</v>
      </c>
      <c r="D189" s="30">
        <v>11342.415982715644</v>
      </c>
      <c r="E189" s="30">
        <v>10807.114182676594</v>
      </c>
      <c r="F189" s="30">
        <v>10481.188616564186</v>
      </c>
      <c r="G189" s="30">
        <v>10216.116241593019</v>
      </c>
      <c r="H189" s="30">
        <v>10940.166075171848</v>
      </c>
      <c r="I189" s="30">
        <v>11374.389693315277</v>
      </c>
      <c r="J189" s="30">
        <v>13124.692496140453</v>
      </c>
      <c r="K189" s="30">
        <v>15122.533703607962</v>
      </c>
      <c r="L189" s="30">
        <v>16689.24552299007</v>
      </c>
      <c r="M189" s="30">
        <v>18261.114392468895</v>
      </c>
      <c r="N189" s="30">
        <v>19506.026285815973</v>
      </c>
      <c r="O189" s="30">
        <v>20272.363930187865</v>
      </c>
      <c r="P189" s="30">
        <v>20738.561258930928</v>
      </c>
      <c r="Q189" s="30">
        <v>21085.115025430197</v>
      </c>
      <c r="R189" s="30">
        <v>21043.858624656474</v>
      </c>
      <c r="S189" s="30">
        <v>20801.477270110856</v>
      </c>
      <c r="T189" s="30">
        <v>20080.521666590055</v>
      </c>
      <c r="U189" s="30">
        <v>19074.89689773057</v>
      </c>
      <c r="V189" s="30">
        <v>18503.495747014516</v>
      </c>
      <c r="W189" s="30">
        <v>17799.042703803207</v>
      </c>
      <c r="X189" s="30">
        <v>16624.26669177146</v>
      </c>
      <c r="Y189" s="30">
        <v>15198.858045039347</v>
      </c>
      <c r="Z189" s="28"/>
      <c r="AA189" s="51">
        <f t="shared" si="2"/>
        <v>21085.115025430197</v>
      </c>
    </row>
    <row r="190" spans="1:27" ht="12" x14ac:dyDescent="0.25">
      <c r="A190" s="70">
        <v>42184</v>
      </c>
      <c r="B190" s="30">
        <v>13865.244890028771</v>
      </c>
      <c r="C190" s="30">
        <v>12845.180380898482</v>
      </c>
      <c r="D190" s="30">
        <v>12083.999786623304</v>
      </c>
      <c r="E190" s="30">
        <v>11543.54093648754</v>
      </c>
      <c r="F190" s="30">
        <v>11231.023700626592</v>
      </c>
      <c r="G190" s="30">
        <v>11109.31731834411</v>
      </c>
      <c r="H190" s="30">
        <v>11070.123737609074</v>
      </c>
      <c r="I190" s="30">
        <v>11560.043496797029</v>
      </c>
      <c r="J190" s="30">
        <v>13350.571290376583</v>
      </c>
      <c r="K190" s="30">
        <v>15468.056060087887</v>
      </c>
      <c r="L190" s="30">
        <v>17369.976135756493</v>
      </c>
      <c r="M190" s="30">
        <v>19035.703316995536</v>
      </c>
      <c r="N190" s="30">
        <v>20297.117770652098</v>
      </c>
      <c r="O190" s="30">
        <v>20903.586862025819</v>
      </c>
      <c r="P190" s="30">
        <v>20930.403522528737</v>
      </c>
      <c r="Q190" s="30">
        <v>20527.122204965603</v>
      </c>
      <c r="R190" s="30">
        <v>20209.44791900794</v>
      </c>
      <c r="S190" s="30">
        <v>19697.868549413779</v>
      </c>
      <c r="T190" s="30">
        <v>18676.772630264149</v>
      </c>
      <c r="U190" s="30">
        <v>17722.718362371819</v>
      </c>
      <c r="V190" s="30">
        <v>17149.254391617076</v>
      </c>
      <c r="W190" s="30">
        <v>16560.319270572189</v>
      </c>
      <c r="X190" s="30">
        <v>15418.54837915942</v>
      </c>
      <c r="Y190" s="30">
        <v>13999.328192543368</v>
      </c>
      <c r="Z190" s="28"/>
      <c r="AA190" s="51">
        <f t="shared" si="2"/>
        <v>20930.403522528737</v>
      </c>
    </row>
    <row r="191" spans="1:27" ht="12" x14ac:dyDescent="0.25">
      <c r="A191" s="70">
        <v>42185</v>
      </c>
      <c r="B191" s="30">
        <v>12745.133609022207</v>
      </c>
      <c r="C191" s="30">
        <v>11798.299211265276</v>
      </c>
      <c r="D191" s="30">
        <v>11155.73076921455</v>
      </c>
      <c r="E191" s="30">
        <v>10775.140472076959</v>
      </c>
      <c r="F191" s="30">
        <v>10727.695611187179</v>
      </c>
      <c r="G191" s="30">
        <v>11141.291028943746</v>
      </c>
      <c r="H191" s="30">
        <v>11896.283163102866</v>
      </c>
      <c r="I191" s="30">
        <v>12666.746447552134</v>
      </c>
      <c r="J191" s="30">
        <v>13938.475001402128</v>
      </c>
      <c r="K191" s="30">
        <v>15583.573982254309</v>
      </c>
      <c r="L191" s="30">
        <v>17093.558250572551</v>
      </c>
      <c r="M191" s="30">
        <v>18384.883594790062</v>
      </c>
      <c r="N191" s="30">
        <v>19410.105154017067</v>
      </c>
      <c r="O191" s="30">
        <v>20277.520980284582</v>
      </c>
      <c r="P191" s="30">
        <v>20803.540090149541</v>
      </c>
      <c r="Q191" s="30">
        <v>21060.361184965965</v>
      </c>
      <c r="R191" s="30">
        <v>20832.419570691149</v>
      </c>
      <c r="S191" s="30">
        <v>19958.815284307577</v>
      </c>
      <c r="T191" s="30">
        <v>19096.556508136775</v>
      </c>
      <c r="U191" s="30">
        <v>18295.150923107216</v>
      </c>
      <c r="V191" s="30">
        <v>17849.581794751015</v>
      </c>
      <c r="W191" s="30">
        <v>17176.071052119998</v>
      </c>
      <c r="X191" s="30">
        <v>16034.300160707227</v>
      </c>
      <c r="Y191" s="30">
        <v>14549.069732853221</v>
      </c>
      <c r="Z191" s="28"/>
      <c r="AA191" s="51">
        <f t="shared" si="2"/>
        <v>21060.361184965965</v>
      </c>
    </row>
    <row r="192" spans="1:27" ht="12" x14ac:dyDescent="0.25">
      <c r="A192" s="70">
        <v>42186</v>
      </c>
      <c r="B192" s="30">
        <v>13194.82837745578</v>
      </c>
      <c r="C192" s="30">
        <v>12238.711289524763</v>
      </c>
      <c r="D192" s="30">
        <v>11645.650528402502</v>
      </c>
      <c r="E192" s="30">
        <v>11285.688431651775</v>
      </c>
      <c r="F192" s="30">
        <v>11200.0814000463</v>
      </c>
      <c r="G192" s="30">
        <v>11612.645407783524</v>
      </c>
      <c r="H192" s="30">
        <v>12436.742013238631</v>
      </c>
      <c r="I192" s="30">
        <v>13110.252755869649</v>
      </c>
      <c r="J192" s="30">
        <v>13957.040381750303</v>
      </c>
      <c r="K192" s="30">
        <v>15132.847803801393</v>
      </c>
      <c r="L192" s="30">
        <v>16322.063556103942</v>
      </c>
      <c r="M192" s="30">
        <v>17507.15366832912</v>
      </c>
      <c r="N192" s="30">
        <v>18242.549012120722</v>
      </c>
      <c r="O192" s="30">
        <v>18570.537398271816</v>
      </c>
      <c r="P192" s="30">
        <v>18889.243094248821</v>
      </c>
      <c r="Q192" s="30">
        <v>19025.389216802105</v>
      </c>
      <c r="R192" s="30">
        <v>19261.582111231666</v>
      </c>
      <c r="S192" s="30">
        <v>19115.121888484951</v>
      </c>
      <c r="T192" s="30">
        <v>18721.123261095901</v>
      </c>
      <c r="U192" s="30">
        <v>18353.941294209773</v>
      </c>
      <c r="V192" s="30">
        <v>18159.004800553932</v>
      </c>
      <c r="W192" s="30">
        <v>17374.101775833864</v>
      </c>
      <c r="X192" s="30">
        <v>16032.237340668542</v>
      </c>
      <c r="Y192" s="30">
        <v>14554.226782949934</v>
      </c>
      <c r="Z192" s="28"/>
      <c r="AA192" s="51">
        <f t="shared" si="2"/>
        <v>19261.582111231666</v>
      </c>
    </row>
    <row r="193" spans="1:27" ht="12" x14ac:dyDescent="0.25">
      <c r="A193" s="70">
        <v>42187</v>
      </c>
      <c r="B193" s="30">
        <v>13107.158525811621</v>
      </c>
      <c r="C193" s="30">
        <v>12195.392068712354</v>
      </c>
      <c r="D193" s="30">
        <v>11588.922977338634</v>
      </c>
      <c r="E193" s="30">
        <v>11257.840361129513</v>
      </c>
      <c r="F193" s="30">
        <v>11151.605129137177</v>
      </c>
      <c r="G193" s="30">
        <v>11489.907615481701</v>
      </c>
      <c r="H193" s="30">
        <v>12249.025389718194</v>
      </c>
      <c r="I193" s="30">
        <v>13021.551494206145</v>
      </c>
      <c r="J193" s="30">
        <v>14287.091587940082</v>
      </c>
      <c r="K193" s="30">
        <v>15871.337377651023</v>
      </c>
      <c r="L193" s="30">
        <v>17546.347249064154</v>
      </c>
      <c r="M193" s="30">
        <v>18694.306600592983</v>
      </c>
      <c r="N193" s="30">
        <v>19378.131443417431</v>
      </c>
      <c r="O193" s="30">
        <v>19461.675654984221</v>
      </c>
      <c r="P193" s="30">
        <v>19064.582797537139</v>
      </c>
      <c r="Q193" s="30">
        <v>18687.08673045758</v>
      </c>
      <c r="R193" s="30">
        <v>18586.00854856196</v>
      </c>
      <c r="S193" s="30">
        <v>18439.548325815245</v>
      </c>
      <c r="T193" s="30">
        <v>18153.847750457218</v>
      </c>
      <c r="U193" s="30">
        <v>17629.891460630944</v>
      </c>
      <c r="V193" s="30">
        <v>17437.017787013792</v>
      </c>
      <c r="W193" s="30">
        <v>17003.825578889704</v>
      </c>
      <c r="X193" s="30">
        <v>15931.159158772922</v>
      </c>
      <c r="Y193" s="30">
        <v>14444.89732089957</v>
      </c>
      <c r="Z193" s="28"/>
      <c r="AA193" s="51">
        <f t="shared" si="2"/>
        <v>19461.675654984221</v>
      </c>
    </row>
    <row r="194" spans="1:27" ht="12" x14ac:dyDescent="0.25">
      <c r="A194" s="70">
        <v>42188</v>
      </c>
      <c r="B194" s="30">
        <v>13269.089898848481</v>
      </c>
      <c r="C194" s="30">
        <v>12326.381141168924</v>
      </c>
      <c r="D194" s="30">
        <v>11768.388320704327</v>
      </c>
      <c r="E194" s="30">
        <v>11392.955073663452</v>
      </c>
      <c r="F194" s="30">
        <v>11332.101882522213</v>
      </c>
      <c r="G194" s="30">
        <v>11662.153088711992</v>
      </c>
      <c r="H194" s="30">
        <v>12411.988172774398</v>
      </c>
      <c r="I194" s="30">
        <v>13201.016837571839</v>
      </c>
      <c r="J194" s="30">
        <v>14476.871031499206</v>
      </c>
      <c r="K194" s="30">
        <v>16193.137303686059</v>
      </c>
      <c r="L194" s="30">
        <v>17977.476637149553</v>
      </c>
      <c r="M194" s="30">
        <v>19346.157732817795</v>
      </c>
      <c r="N194" s="30">
        <v>20301.243410729472</v>
      </c>
      <c r="O194" s="30">
        <v>20968.565693244433</v>
      </c>
      <c r="P194" s="30">
        <v>21511.087363418883</v>
      </c>
      <c r="Q194" s="30">
        <v>21809.164859009026</v>
      </c>
      <c r="R194" s="30">
        <v>21689.521296765233</v>
      </c>
      <c r="S194" s="30">
        <v>20900.492631967791</v>
      </c>
      <c r="T194" s="30">
        <v>20036.171035758303</v>
      </c>
      <c r="U194" s="30">
        <v>19181.132129722908</v>
      </c>
      <c r="V194" s="30">
        <v>18650.987379780574</v>
      </c>
      <c r="W194" s="30">
        <v>18037.298418271454</v>
      </c>
      <c r="X194" s="30">
        <v>16885.213426665254</v>
      </c>
      <c r="Y194" s="30">
        <v>15445.36503966234</v>
      </c>
      <c r="Z194" s="28"/>
      <c r="AA194" s="51">
        <f t="shared" si="2"/>
        <v>21809.164859009026</v>
      </c>
    </row>
    <row r="195" spans="1:27" ht="12" x14ac:dyDescent="0.25">
      <c r="A195" s="70">
        <v>42189</v>
      </c>
      <c r="B195" s="30">
        <v>14131.348675019281</v>
      </c>
      <c r="C195" s="30">
        <v>13051.462384767096</v>
      </c>
      <c r="D195" s="30">
        <v>12249.025389718194</v>
      </c>
      <c r="E195" s="30">
        <v>11704.440899505058</v>
      </c>
      <c r="F195" s="30">
        <v>11414.614684069657</v>
      </c>
      <c r="G195" s="30">
        <v>11407.394813934256</v>
      </c>
      <c r="H195" s="30">
        <v>11527.03837617805</v>
      </c>
      <c r="I195" s="30">
        <v>11907.628673315639</v>
      </c>
      <c r="J195" s="30">
        <v>13429.989861865999</v>
      </c>
      <c r="K195" s="30">
        <v>15581.511162215624</v>
      </c>
      <c r="L195" s="30">
        <v>17516.436358503208</v>
      </c>
      <c r="M195" s="30">
        <v>19002.698196376557</v>
      </c>
      <c r="N195" s="30">
        <v>19888.679402992246</v>
      </c>
      <c r="O195" s="30">
        <v>20316.714561019617</v>
      </c>
      <c r="P195" s="30">
        <v>20462.143373746989</v>
      </c>
      <c r="Q195" s="30">
        <v>20425.01261305064</v>
      </c>
      <c r="R195" s="30">
        <v>19384.319903533491</v>
      </c>
      <c r="S195" s="30">
        <v>18103.30865950941</v>
      </c>
      <c r="T195" s="30">
        <v>17176.071052119998</v>
      </c>
      <c r="U195" s="30">
        <v>16339.597526432774</v>
      </c>
      <c r="V195" s="30">
        <v>15807.389956451754</v>
      </c>
      <c r="W195" s="30">
        <v>15129.753573743363</v>
      </c>
      <c r="X195" s="30">
        <v>14752.257506663802</v>
      </c>
      <c r="Y195" s="30">
        <v>13956.00897173096</v>
      </c>
      <c r="Z195" s="28"/>
      <c r="AA195" s="51">
        <f t="shared" si="2"/>
        <v>20462.143373746989</v>
      </c>
    </row>
    <row r="196" spans="1:27" ht="12" x14ac:dyDescent="0.25">
      <c r="A196" s="70">
        <v>42190</v>
      </c>
      <c r="B196" s="31">
        <v>12857.557301130599</v>
      </c>
      <c r="C196" s="31">
        <v>11907.628673315639</v>
      </c>
      <c r="D196" s="31">
        <v>11270.217281361629</v>
      </c>
      <c r="E196" s="31">
        <v>10847.339173430973</v>
      </c>
      <c r="F196" s="31">
        <v>10642.088579581705</v>
      </c>
      <c r="G196" s="31">
        <v>10650.339859736448</v>
      </c>
      <c r="H196" s="31">
        <v>10778.234702134989</v>
      </c>
      <c r="I196" s="31">
        <v>11144.385259001776</v>
      </c>
      <c r="J196" s="31">
        <v>12426.4279130452</v>
      </c>
      <c r="K196" s="31">
        <v>13862.150659970741</v>
      </c>
      <c r="L196" s="31">
        <v>15503.124000745551</v>
      </c>
      <c r="M196" s="31">
        <v>16644.894892158321</v>
      </c>
      <c r="N196" s="31">
        <v>17579.352369683133</v>
      </c>
      <c r="O196" s="31">
        <v>18462.239346240793</v>
      </c>
      <c r="P196" s="31">
        <v>18571.568808291158</v>
      </c>
      <c r="Q196" s="31">
        <v>17924.87472616306</v>
      </c>
      <c r="R196" s="31">
        <v>17325.625504924741</v>
      </c>
      <c r="S196" s="31">
        <v>16907.904447090801</v>
      </c>
      <c r="T196" s="31">
        <v>16494.309029334232</v>
      </c>
      <c r="U196" s="31">
        <v>16059.054001171462</v>
      </c>
      <c r="V196" s="31">
        <v>15783.667526006864</v>
      </c>
      <c r="W196" s="31">
        <v>15355.632367979493</v>
      </c>
      <c r="X196" s="31">
        <v>14529.472942485701</v>
      </c>
      <c r="Y196" s="31">
        <v>13422.769991730596</v>
      </c>
      <c r="Z196" s="28"/>
      <c r="AA196" s="51">
        <f t="shared" si="2"/>
        <v>18571.568808291158</v>
      </c>
    </row>
    <row r="197" spans="1:27" ht="12" x14ac:dyDescent="0.25">
      <c r="A197" s="70">
        <v>42191</v>
      </c>
      <c r="B197" s="30">
        <v>12384.140102252135</v>
      </c>
      <c r="C197" s="30">
        <v>11535.289656332796</v>
      </c>
      <c r="D197" s="30">
        <v>10944.291715249221</v>
      </c>
      <c r="E197" s="30">
        <v>10537.916167628055</v>
      </c>
      <c r="F197" s="30">
        <v>10407.958505190829</v>
      </c>
      <c r="G197" s="30">
        <v>10429.618115597033</v>
      </c>
      <c r="H197" s="30">
        <v>10520.382197299223</v>
      </c>
      <c r="I197" s="30">
        <v>10922.632104843016</v>
      </c>
      <c r="J197" s="30">
        <v>12393.422792426221</v>
      </c>
      <c r="K197" s="30">
        <v>13860.087839932055</v>
      </c>
      <c r="L197" s="30">
        <v>15163.790104381684</v>
      </c>
      <c r="M197" s="30">
        <v>15667.118193821098</v>
      </c>
      <c r="N197" s="30">
        <v>16172.509103299199</v>
      </c>
      <c r="O197" s="30">
        <v>16627.360921829488</v>
      </c>
      <c r="P197" s="30">
        <v>17039.92492956671</v>
      </c>
      <c r="Q197" s="30">
        <v>17104.903760785324</v>
      </c>
      <c r="R197" s="30">
        <v>16986.291608560874</v>
      </c>
      <c r="S197" s="30">
        <v>16669.648732622554</v>
      </c>
      <c r="T197" s="30">
        <v>16160.13218306708</v>
      </c>
      <c r="U197" s="30">
        <v>15370.072108250297</v>
      </c>
      <c r="V197" s="30">
        <v>15216.392015368181</v>
      </c>
      <c r="W197" s="30">
        <v>14892.529269294459</v>
      </c>
      <c r="X197" s="30">
        <v>13962.197431847018</v>
      </c>
      <c r="Y197" s="30">
        <v>12744.102199002862</v>
      </c>
      <c r="Z197" s="28"/>
      <c r="AA197" s="51">
        <f t="shared" si="2"/>
        <v>17104.903760785324</v>
      </c>
    </row>
    <row r="198" spans="1:27" ht="12" x14ac:dyDescent="0.25">
      <c r="A198" s="70">
        <v>42192</v>
      </c>
      <c r="B198" s="30">
        <v>11719.912049795203</v>
      </c>
      <c r="C198" s="30">
        <v>10970.076965732798</v>
      </c>
      <c r="D198" s="30">
        <v>10509.036687086449</v>
      </c>
      <c r="E198" s="30">
        <v>10279.032252772948</v>
      </c>
      <c r="F198" s="30">
        <v>10267.686742560174</v>
      </c>
      <c r="G198" s="30">
        <v>10701.910360703601</v>
      </c>
      <c r="H198" s="30">
        <v>11472.373645152869</v>
      </c>
      <c r="I198" s="30">
        <v>12297.501660627317</v>
      </c>
      <c r="J198" s="30">
        <v>13503.219973239356</v>
      </c>
      <c r="K198" s="30">
        <v>14732.660716296285</v>
      </c>
      <c r="L198" s="30">
        <v>15956.944409256497</v>
      </c>
      <c r="M198" s="30">
        <v>16752.161534169998</v>
      </c>
      <c r="N198" s="30">
        <v>17119.34350105613</v>
      </c>
      <c r="O198" s="30">
        <v>17401.949846356125</v>
      </c>
      <c r="P198" s="30">
        <v>17500.96520821306</v>
      </c>
      <c r="Q198" s="30">
        <v>17785.634373551744</v>
      </c>
      <c r="R198" s="30">
        <v>17785.634373551744</v>
      </c>
      <c r="S198" s="30">
        <v>17739.220922681307</v>
      </c>
      <c r="T198" s="30">
        <v>17532.938918812695</v>
      </c>
      <c r="U198" s="30">
        <v>17263.740903764156</v>
      </c>
      <c r="V198" s="30">
        <v>17056.427489876201</v>
      </c>
      <c r="W198" s="30">
        <v>16563.413500630217</v>
      </c>
      <c r="X198" s="30">
        <v>15410.297099004676</v>
      </c>
      <c r="Y198" s="30">
        <v>14012.736522794828</v>
      </c>
      <c r="Z198" s="28"/>
      <c r="AA198" s="51">
        <f t="shared" si="2"/>
        <v>17785.634373551744</v>
      </c>
    </row>
    <row r="199" spans="1:27" ht="12" x14ac:dyDescent="0.25">
      <c r="A199" s="70">
        <v>42193</v>
      </c>
      <c r="B199" s="30">
        <v>12709.034258345198</v>
      </c>
      <c r="C199" s="30">
        <v>11752.917170414181</v>
      </c>
      <c r="D199" s="30">
        <v>11103.128858228052</v>
      </c>
      <c r="E199" s="30">
        <v>10725.632791148491</v>
      </c>
      <c r="F199" s="30">
        <v>10618.366149136815</v>
      </c>
      <c r="G199" s="30">
        <v>10948.417355326594</v>
      </c>
      <c r="H199" s="30">
        <v>11709.597949601772</v>
      </c>
      <c r="I199" s="30">
        <v>12578.04518588863</v>
      </c>
      <c r="J199" s="30">
        <v>13830.176949371105</v>
      </c>
      <c r="K199" s="30">
        <v>15508.281050842266</v>
      </c>
      <c r="L199" s="30">
        <v>17125.531961172186</v>
      </c>
      <c r="M199" s="30">
        <v>18547.846377846268</v>
      </c>
      <c r="N199" s="30">
        <v>19650.423688523999</v>
      </c>
      <c r="O199" s="30">
        <v>20153.751777963414</v>
      </c>
      <c r="P199" s="30">
        <v>20055.767826125822</v>
      </c>
      <c r="Q199" s="30">
        <v>19466.832705080935</v>
      </c>
      <c r="R199" s="30">
        <v>18853.143743571814</v>
      </c>
      <c r="S199" s="30">
        <v>18312.68489343605</v>
      </c>
      <c r="T199" s="30">
        <v>17745.409382797367</v>
      </c>
      <c r="U199" s="30">
        <v>16990.417248638245</v>
      </c>
      <c r="V199" s="30">
        <v>16361.257136838978</v>
      </c>
      <c r="W199" s="30">
        <v>15655.772683608324</v>
      </c>
      <c r="X199" s="30">
        <v>14514.001792195555</v>
      </c>
      <c r="Y199" s="30">
        <v>13213.393757803955</v>
      </c>
      <c r="Z199" s="28"/>
      <c r="AA199" s="51">
        <f t="shared" si="2"/>
        <v>20153.751777963414</v>
      </c>
    </row>
    <row r="200" spans="1:27" ht="12" x14ac:dyDescent="0.25">
      <c r="A200" s="70">
        <v>42194</v>
      </c>
      <c r="B200" s="30">
        <v>11984.98442476637</v>
      </c>
      <c r="C200" s="30">
        <v>11169.139099466009</v>
      </c>
      <c r="D200" s="30">
        <v>10636.931529484989</v>
      </c>
      <c r="E200" s="30">
        <v>10114.006649678056</v>
      </c>
      <c r="F200" s="30">
        <v>10158.357280509808</v>
      </c>
      <c r="G200" s="30">
        <v>10652.402679775136</v>
      </c>
      <c r="H200" s="30">
        <v>11464.122364998124</v>
      </c>
      <c r="I200" s="30">
        <v>12273.779230182427</v>
      </c>
      <c r="J200" s="30">
        <v>13595.015464960888</v>
      </c>
      <c r="K200" s="30">
        <v>15315.407377225114</v>
      </c>
      <c r="L200" s="30">
        <v>16833.642925698099</v>
      </c>
      <c r="M200" s="30">
        <v>18294.119513087873</v>
      </c>
      <c r="N200" s="30">
        <v>19226.514170574002</v>
      </c>
      <c r="O200" s="30">
        <v>19492.61795556451</v>
      </c>
      <c r="P200" s="30">
        <v>18675.741220244807</v>
      </c>
      <c r="Q200" s="30">
        <v>18016.670217884592</v>
      </c>
      <c r="R200" s="30">
        <v>17697.964521907586</v>
      </c>
      <c r="S200" s="30">
        <v>17227.641553087149</v>
      </c>
      <c r="T200" s="30">
        <v>16656.240402371095</v>
      </c>
      <c r="U200" s="30">
        <v>16321.032146084599</v>
      </c>
      <c r="V200" s="30">
        <v>16025.017470533141</v>
      </c>
      <c r="W200" s="30">
        <v>16282.869975368905</v>
      </c>
      <c r="X200" s="30">
        <v>14422.206300474023</v>
      </c>
      <c r="Y200" s="30">
        <v>13147.383516566</v>
      </c>
      <c r="Z200" s="28"/>
      <c r="AA200" s="51">
        <f t="shared" si="2"/>
        <v>19492.61795556451</v>
      </c>
    </row>
    <row r="201" spans="1:27" ht="12" x14ac:dyDescent="0.25">
      <c r="A201" s="70">
        <v>42195</v>
      </c>
      <c r="B201" s="30">
        <v>11860.183812425859</v>
      </c>
      <c r="C201" s="30">
        <v>11006.176316409805</v>
      </c>
      <c r="D201" s="30">
        <v>10488.408486699589</v>
      </c>
      <c r="E201" s="30">
        <v>10193.425221167472</v>
      </c>
      <c r="F201" s="30">
        <v>10105.755369523313</v>
      </c>
      <c r="G201" s="30">
        <v>10481.188616564186</v>
      </c>
      <c r="H201" s="30">
        <v>11297.033941864549</v>
      </c>
      <c r="I201" s="30">
        <v>12196.423478731698</v>
      </c>
      <c r="J201" s="30">
        <v>13514.56548345213</v>
      </c>
      <c r="K201" s="30">
        <v>15081.27730283424</v>
      </c>
      <c r="L201" s="30">
        <v>16277.71292527219</v>
      </c>
      <c r="M201" s="30">
        <v>17082.212740359777</v>
      </c>
      <c r="N201" s="30">
        <v>17814.513854093351</v>
      </c>
      <c r="O201" s="30">
        <v>18330.218863764883</v>
      </c>
      <c r="P201" s="30">
        <v>18309.590663378021</v>
      </c>
      <c r="Q201" s="30">
        <v>17968.193946975469</v>
      </c>
      <c r="R201" s="30">
        <v>17449.394707245909</v>
      </c>
      <c r="S201" s="30">
        <v>16882.119196607226</v>
      </c>
      <c r="T201" s="30">
        <v>16408.70199772876</v>
      </c>
      <c r="U201" s="30">
        <v>15911.562368405403</v>
      </c>
      <c r="V201" s="30">
        <v>15773.353425813433</v>
      </c>
      <c r="W201" s="30">
        <v>15339.129807670004</v>
      </c>
      <c r="X201" s="30">
        <v>14336.599268868549</v>
      </c>
      <c r="Y201" s="30">
        <v>13080.341865308701</v>
      </c>
      <c r="Z201" s="28"/>
      <c r="AA201" s="51">
        <f t="shared" si="2"/>
        <v>18330.218863764883</v>
      </c>
    </row>
    <row r="202" spans="1:27" ht="12" x14ac:dyDescent="0.25">
      <c r="A202" s="70">
        <v>42196</v>
      </c>
      <c r="B202" s="30">
        <v>11836.461381980969</v>
      </c>
      <c r="C202" s="30">
        <v>11001.019266313089</v>
      </c>
      <c r="D202" s="30">
        <v>10465.717466274042</v>
      </c>
      <c r="E202" s="30">
        <v>10183.111120974043</v>
      </c>
      <c r="F202" s="30">
        <v>10116.069469716744</v>
      </c>
      <c r="G202" s="30">
        <v>10459.529006157982</v>
      </c>
      <c r="H202" s="30">
        <v>11166.044869407979</v>
      </c>
      <c r="I202" s="30">
        <v>12089.15683672002</v>
      </c>
      <c r="J202" s="30">
        <v>13604.298155134977</v>
      </c>
      <c r="K202" s="30">
        <v>15242.177265851757</v>
      </c>
      <c r="L202" s="30">
        <v>16802.70062511781</v>
      </c>
      <c r="M202" s="30">
        <v>18183.758641018168</v>
      </c>
      <c r="N202" s="30">
        <v>19212.074430303201</v>
      </c>
      <c r="O202" s="30">
        <v>20033.076805700275</v>
      </c>
      <c r="P202" s="30">
        <v>20511.651054675454</v>
      </c>
      <c r="Q202" s="30">
        <v>20627.16897684188</v>
      </c>
      <c r="R202" s="30">
        <v>20527.122204965603</v>
      </c>
      <c r="S202" s="30">
        <v>20171.285748292245</v>
      </c>
      <c r="T202" s="30">
        <v>19588.539087363417</v>
      </c>
      <c r="U202" s="30">
        <v>18693.27519057364</v>
      </c>
      <c r="V202" s="30">
        <v>18162.099030611964</v>
      </c>
      <c r="W202" s="30">
        <v>17579.352369683133</v>
      </c>
      <c r="X202" s="30">
        <v>16456.14685861854</v>
      </c>
      <c r="Y202" s="30">
        <v>15127.690753704677</v>
      </c>
      <c r="Z202" s="28"/>
      <c r="AA202" s="51">
        <f t="shared" si="2"/>
        <v>20627.16897684188</v>
      </c>
    </row>
    <row r="203" spans="1:27" ht="12" x14ac:dyDescent="0.25">
      <c r="A203" s="70">
        <v>42197</v>
      </c>
      <c r="B203" s="30">
        <v>13853.899379815997</v>
      </c>
      <c r="C203" s="30">
        <v>12889.531011730234</v>
      </c>
      <c r="D203" s="30">
        <v>12152.072847899946</v>
      </c>
      <c r="E203" s="30">
        <v>11683.812699118196</v>
      </c>
      <c r="F203" s="30">
        <v>11316.630732232066</v>
      </c>
      <c r="G203" s="30">
        <v>11319.724962290096</v>
      </c>
      <c r="H203" s="30">
        <v>11415.646094089001</v>
      </c>
      <c r="I203" s="30">
        <v>11877.717782754691</v>
      </c>
      <c r="J203" s="30">
        <v>13330.974500009064</v>
      </c>
      <c r="K203" s="30">
        <v>15297.873406896282</v>
      </c>
      <c r="L203" s="30">
        <v>16862.522406239706</v>
      </c>
      <c r="M203" s="30">
        <v>18246.674652198093</v>
      </c>
      <c r="N203" s="30">
        <v>19346.157732817795</v>
      </c>
      <c r="O203" s="30">
        <v>19944.375544036771</v>
      </c>
      <c r="P203" s="30">
        <v>20118.683837305751</v>
      </c>
      <c r="Q203" s="30">
        <v>20083.615896648087</v>
      </c>
      <c r="R203" s="30">
        <v>19924.778753669256</v>
      </c>
      <c r="S203" s="30">
        <v>19394.634003726922</v>
      </c>
      <c r="T203" s="30">
        <v>18654.081609838602</v>
      </c>
      <c r="U203" s="30">
        <v>17631.95428066963</v>
      </c>
      <c r="V203" s="30">
        <v>17112.123630920727</v>
      </c>
      <c r="W203" s="30">
        <v>16388.073797341898</v>
      </c>
      <c r="X203" s="30">
        <v>15345.318267786062</v>
      </c>
      <c r="Y203" s="30">
        <v>14148.882645348112</v>
      </c>
      <c r="Z203" s="28"/>
      <c r="AA203" s="51">
        <f t="shared" si="2"/>
        <v>20118.683837305751</v>
      </c>
    </row>
    <row r="204" spans="1:27" ht="12" x14ac:dyDescent="0.25">
      <c r="A204" s="70">
        <v>42198</v>
      </c>
      <c r="B204" s="30">
        <v>13166.980306933518</v>
      </c>
      <c r="C204" s="30">
        <v>12392.391382406879</v>
      </c>
      <c r="D204" s="30">
        <v>11829.241511845568</v>
      </c>
      <c r="E204" s="30">
        <v>11386.766613547394</v>
      </c>
      <c r="F204" s="30">
        <v>11093.846168053966</v>
      </c>
      <c r="G204" s="30">
        <v>10978.328245887542</v>
      </c>
      <c r="H204" s="30">
        <v>11002.050676332432</v>
      </c>
      <c r="I204" s="30">
        <v>11517.755686003964</v>
      </c>
      <c r="J204" s="30">
        <v>13172.137357030233</v>
      </c>
      <c r="K204" s="30">
        <v>14996.701681248109</v>
      </c>
      <c r="L204" s="30">
        <v>16508.748769605038</v>
      </c>
      <c r="M204" s="30">
        <v>17848.550384731672</v>
      </c>
      <c r="N204" s="30">
        <v>18812.918752817433</v>
      </c>
      <c r="O204" s="30">
        <v>19294.587231850644</v>
      </c>
      <c r="P204" s="30">
        <v>19687.554449220352</v>
      </c>
      <c r="Q204" s="30">
        <v>19960.878104346262</v>
      </c>
      <c r="R204" s="30">
        <v>19910.33901339845</v>
      </c>
      <c r="S204" s="30">
        <v>19536.968586396262</v>
      </c>
      <c r="T204" s="30">
        <v>18923.279624887142</v>
      </c>
      <c r="U204" s="30">
        <v>18127.0310899543</v>
      </c>
      <c r="V204" s="30">
        <v>17688.681831733498</v>
      </c>
      <c r="W204" s="30">
        <v>17215.264632855033</v>
      </c>
      <c r="X204" s="30">
        <v>16104.436042022557</v>
      </c>
      <c r="Y204" s="30">
        <v>14768.760066973291</v>
      </c>
      <c r="Z204" s="28"/>
      <c r="AA204" s="51">
        <f t="shared" ref="AA204:AA267" si="3">MAX(B204:Y204)</f>
        <v>19960.878104346262</v>
      </c>
    </row>
    <row r="205" spans="1:27" ht="12" x14ac:dyDescent="0.25">
      <c r="A205" s="70">
        <v>42199</v>
      </c>
      <c r="B205" s="30">
        <v>13523.848173626217</v>
      </c>
      <c r="C205" s="30">
        <v>12588.359286082061</v>
      </c>
      <c r="D205" s="30">
        <v>11882.874832851407</v>
      </c>
      <c r="E205" s="30">
        <v>11493.001845539729</v>
      </c>
      <c r="F205" s="30">
        <v>11388.829433586081</v>
      </c>
      <c r="G205" s="30">
        <v>11698.252439388998</v>
      </c>
      <c r="H205" s="30">
        <v>12416.113812851769</v>
      </c>
      <c r="I205" s="30">
        <v>13196.891197494466</v>
      </c>
      <c r="J205" s="30">
        <v>14585.169083530227</v>
      </c>
      <c r="K205" s="30">
        <v>16204.482813898832</v>
      </c>
      <c r="L205" s="30">
        <v>17782.540143493716</v>
      </c>
      <c r="M205" s="30">
        <v>19077.991127788602</v>
      </c>
      <c r="N205" s="30">
        <v>20006.260145197357</v>
      </c>
      <c r="O205" s="30">
        <v>20254.829959859035</v>
      </c>
      <c r="P205" s="30">
        <v>20068.144746357939</v>
      </c>
      <c r="Q205" s="30">
        <v>19968.097974481661</v>
      </c>
      <c r="R205" s="30">
        <v>19926.841573707941</v>
      </c>
      <c r="S205" s="30">
        <v>19907.244783340422</v>
      </c>
      <c r="T205" s="30">
        <v>19648.360868485313</v>
      </c>
      <c r="U205" s="30">
        <v>18788.164912353201</v>
      </c>
      <c r="V205" s="30">
        <v>18010.481757768532</v>
      </c>
      <c r="W205" s="30">
        <v>17162.662721868535</v>
      </c>
      <c r="X205" s="30">
        <v>15862.054687476937</v>
      </c>
      <c r="Y205" s="30">
        <v>14391.263999893732</v>
      </c>
      <c r="Z205" s="28"/>
      <c r="AA205" s="51">
        <f t="shared" si="3"/>
        <v>20254.829959859035</v>
      </c>
    </row>
    <row r="206" spans="1:27" ht="12" x14ac:dyDescent="0.25">
      <c r="A206" s="70">
        <v>42200</v>
      </c>
      <c r="B206" s="30">
        <v>13071.059175134613</v>
      </c>
      <c r="C206" s="30">
        <v>12140.727337687173</v>
      </c>
      <c r="D206" s="30">
        <v>11502.284535713818</v>
      </c>
      <c r="E206" s="30">
        <v>11090.751937995936</v>
      </c>
      <c r="F206" s="30">
        <v>10993.799396177688</v>
      </c>
      <c r="G206" s="30">
        <v>11320.756372309439</v>
      </c>
      <c r="H206" s="30">
        <v>12102.565166971479</v>
      </c>
      <c r="I206" s="30">
        <v>12855.494481091913</v>
      </c>
      <c r="J206" s="30">
        <v>13993.139732427309</v>
      </c>
      <c r="K206" s="30">
        <v>15563.977191886792</v>
      </c>
      <c r="L206" s="30">
        <v>16875.930736491166</v>
      </c>
      <c r="M206" s="30">
        <v>17981.602277226928</v>
      </c>
      <c r="N206" s="30">
        <v>18645.830329683857</v>
      </c>
      <c r="O206" s="30">
        <v>18650.987379780574</v>
      </c>
      <c r="P206" s="30">
        <v>18367.349624461232</v>
      </c>
      <c r="Q206" s="30">
        <v>17851.6446147897</v>
      </c>
      <c r="R206" s="30">
        <v>17492.713928058318</v>
      </c>
      <c r="S206" s="30">
        <v>17240.018473319265</v>
      </c>
      <c r="T206" s="30">
        <v>17130.689011268903</v>
      </c>
      <c r="U206" s="30">
        <v>16717.093593512334</v>
      </c>
      <c r="V206" s="30">
        <v>16576.821830881679</v>
      </c>
      <c r="W206" s="30">
        <v>16129.189882486789</v>
      </c>
      <c r="X206" s="30">
        <v>15008.047191460882</v>
      </c>
      <c r="Y206" s="30">
        <v>13668.245576334246</v>
      </c>
      <c r="Z206" s="28"/>
      <c r="AA206" s="51">
        <f t="shared" si="3"/>
        <v>18650.987379780574</v>
      </c>
    </row>
    <row r="207" spans="1:27" ht="12" x14ac:dyDescent="0.25">
      <c r="A207" s="70">
        <v>42201</v>
      </c>
      <c r="B207" s="30">
        <v>12480.06123405104</v>
      </c>
      <c r="C207" s="30">
        <v>11554.886446700313</v>
      </c>
      <c r="D207" s="30">
        <v>10917.475054746301</v>
      </c>
      <c r="E207" s="30">
        <v>10600.832178807981</v>
      </c>
      <c r="F207" s="30">
        <v>10555.450137956886</v>
      </c>
      <c r="G207" s="30">
        <v>10995.862216216374</v>
      </c>
      <c r="H207" s="30">
        <v>11984.98442476637</v>
      </c>
      <c r="I207" s="30">
        <v>12794.641289950672</v>
      </c>
      <c r="J207" s="30">
        <v>14174.667895831688</v>
      </c>
      <c r="K207" s="30">
        <v>15741.379715213798</v>
      </c>
      <c r="L207" s="30">
        <v>17024.453779276566</v>
      </c>
      <c r="M207" s="30">
        <v>17979.539457188243</v>
      </c>
      <c r="N207" s="30">
        <v>18566.411758194441</v>
      </c>
      <c r="O207" s="30">
        <v>18124.968269915611</v>
      </c>
      <c r="P207" s="30">
        <v>17612.357490302111</v>
      </c>
      <c r="Q207" s="30">
        <v>17189.479382371457</v>
      </c>
      <c r="R207" s="30">
        <v>16809.920495253209</v>
      </c>
      <c r="S207" s="30">
        <v>16453.052628560512</v>
      </c>
      <c r="T207" s="30">
        <v>16216.859734130949</v>
      </c>
      <c r="U207" s="30">
        <v>15815.6412366065</v>
      </c>
      <c r="V207" s="30">
        <v>15871.337377651023</v>
      </c>
      <c r="W207" s="30">
        <v>15578.416932157596</v>
      </c>
      <c r="X207" s="30">
        <v>14593.420363684971</v>
      </c>
      <c r="Y207" s="30">
        <v>13341.288600202495</v>
      </c>
      <c r="Z207" s="28"/>
      <c r="AA207" s="51">
        <f t="shared" si="3"/>
        <v>18566.411758194441</v>
      </c>
    </row>
    <row r="208" spans="1:27" ht="12" x14ac:dyDescent="0.25">
      <c r="A208" s="70">
        <v>42202</v>
      </c>
      <c r="B208" s="30">
        <v>12174.763868325494</v>
      </c>
      <c r="C208" s="30">
        <v>11379.546743411993</v>
      </c>
      <c r="D208" s="30">
        <v>10755.543681709441</v>
      </c>
      <c r="E208" s="30">
        <v>10447.152085925865</v>
      </c>
      <c r="F208" s="30">
        <v>10417.241195364917</v>
      </c>
      <c r="G208" s="30">
        <v>10824.648153005426</v>
      </c>
      <c r="H208" s="30">
        <v>11663.184498731334</v>
      </c>
      <c r="I208" s="30">
        <v>12373.826002058704</v>
      </c>
      <c r="J208" s="30">
        <v>13901.344240705777</v>
      </c>
      <c r="K208" s="30">
        <v>15369.040698230954</v>
      </c>
      <c r="L208" s="30">
        <v>16785.166654788976</v>
      </c>
      <c r="M208" s="30">
        <v>17988.822147362327</v>
      </c>
      <c r="N208" s="30">
        <v>18017.701627903934</v>
      </c>
      <c r="O208" s="30">
        <v>17824.827954286782</v>
      </c>
      <c r="P208" s="30">
        <v>17584.50941977985</v>
      </c>
      <c r="Q208" s="30">
        <v>17975.413817110868</v>
      </c>
      <c r="R208" s="30">
        <v>18499.370106937145</v>
      </c>
      <c r="S208" s="30">
        <v>18560.223298078385</v>
      </c>
      <c r="T208" s="30">
        <v>18443.67396589262</v>
      </c>
      <c r="U208" s="30">
        <v>17960.974076840066</v>
      </c>
      <c r="V208" s="30">
        <v>17565.944039431673</v>
      </c>
      <c r="W208" s="30">
        <v>16990.417248638245</v>
      </c>
      <c r="X208" s="30">
        <v>15657.835503647011</v>
      </c>
      <c r="Y208" s="30">
        <v>14298.437098152855</v>
      </c>
      <c r="Z208" s="28"/>
      <c r="AA208" s="51">
        <f t="shared" si="3"/>
        <v>18560.223298078385</v>
      </c>
    </row>
    <row r="209" spans="1:27" ht="12" x14ac:dyDescent="0.25">
      <c r="A209" s="70">
        <v>42203</v>
      </c>
      <c r="B209" s="30">
        <v>12865.808581285344</v>
      </c>
      <c r="C209" s="30">
        <v>11913.817133431699</v>
      </c>
      <c r="D209" s="30">
        <v>11278.468561516373</v>
      </c>
      <c r="E209" s="30">
        <v>10858.684683643747</v>
      </c>
      <c r="F209" s="30">
        <v>10698.816130645573</v>
      </c>
      <c r="G209" s="30">
        <v>11010.301956487177</v>
      </c>
      <c r="H209" s="30">
        <v>11693.095389292284</v>
      </c>
      <c r="I209" s="30">
        <v>12501.720844457244</v>
      </c>
      <c r="J209" s="30">
        <v>13976.63717211782</v>
      </c>
      <c r="K209" s="30">
        <v>15760.976505581317</v>
      </c>
      <c r="L209" s="30">
        <v>17381.321645969267</v>
      </c>
      <c r="M209" s="30">
        <v>18825.29567304955</v>
      </c>
      <c r="N209" s="30">
        <v>19995.946045003926</v>
      </c>
      <c r="O209" s="30">
        <v>20854.079181097353</v>
      </c>
      <c r="P209" s="30">
        <v>21377.004060904284</v>
      </c>
      <c r="Q209" s="30">
        <v>21662.704636262311</v>
      </c>
      <c r="R209" s="30">
        <v>21663.736046281654</v>
      </c>
      <c r="S209" s="30">
        <v>21118.120146049176</v>
      </c>
      <c r="T209" s="30">
        <v>20086.710126706115</v>
      </c>
      <c r="U209" s="30">
        <v>18995.478326241155</v>
      </c>
      <c r="V209" s="30">
        <v>18304.433613281304</v>
      </c>
      <c r="W209" s="30">
        <v>17556.661349257585</v>
      </c>
      <c r="X209" s="30">
        <v>16345.785986548832</v>
      </c>
      <c r="Y209" s="30">
        <v>15036.926672002488</v>
      </c>
      <c r="Z209" s="28"/>
      <c r="AA209" s="51">
        <f t="shared" si="3"/>
        <v>21663.736046281654</v>
      </c>
    </row>
    <row r="210" spans="1:27" ht="12" x14ac:dyDescent="0.25">
      <c r="A210" s="70">
        <v>42204</v>
      </c>
      <c r="B210" s="30">
        <v>13712.596207165998</v>
      </c>
      <c r="C210" s="30">
        <v>12663.652217494104</v>
      </c>
      <c r="D210" s="30">
        <v>11918.974183528415</v>
      </c>
      <c r="E210" s="30">
        <v>11441.431344572577</v>
      </c>
      <c r="F210" s="30">
        <v>11135.102568827688</v>
      </c>
      <c r="G210" s="30">
        <v>11115.505778460169</v>
      </c>
      <c r="H210" s="30">
        <v>11220.709600433162</v>
      </c>
      <c r="I210" s="30">
        <v>11737.446020124034</v>
      </c>
      <c r="J210" s="30">
        <v>13517.659713510158</v>
      </c>
      <c r="K210" s="30">
        <v>15513.438100938982</v>
      </c>
      <c r="L210" s="30">
        <v>17229.704373125835</v>
      </c>
      <c r="M210" s="30">
        <v>18676.772630264149</v>
      </c>
      <c r="N210" s="30">
        <v>19759.753150574365</v>
      </c>
      <c r="O210" s="30">
        <v>20535.373485120348</v>
      </c>
      <c r="P210" s="30">
        <v>20856.142001136039</v>
      </c>
      <c r="Q210" s="30">
        <v>20965.471463186404</v>
      </c>
      <c r="R210" s="30">
        <v>21223.323968022167</v>
      </c>
      <c r="S210" s="30">
        <v>21025.293244308301</v>
      </c>
      <c r="T210" s="30">
        <v>20223.887659278742</v>
      </c>
      <c r="U210" s="30">
        <v>19354.409012972541</v>
      </c>
      <c r="V210" s="30">
        <v>18836.641183262323</v>
      </c>
      <c r="W210" s="30">
        <v>18029.047138116708</v>
      </c>
      <c r="X210" s="30">
        <v>16806.826265195181</v>
      </c>
      <c r="Y210" s="30">
        <v>15530.972071267814</v>
      </c>
      <c r="Z210" s="28"/>
      <c r="AA210" s="51">
        <f t="shared" si="3"/>
        <v>21223.323968022167</v>
      </c>
    </row>
    <row r="211" spans="1:27" ht="12" x14ac:dyDescent="0.25">
      <c r="A211" s="70">
        <v>42205</v>
      </c>
      <c r="B211" s="30">
        <v>14235.521086972929</v>
      </c>
      <c r="C211" s="30">
        <v>13227.833498074759</v>
      </c>
      <c r="D211" s="30">
        <v>12443.961883374031</v>
      </c>
      <c r="E211" s="30">
        <v>11891.126113006152</v>
      </c>
      <c r="F211" s="30">
        <v>11568.294776951772</v>
      </c>
      <c r="G211" s="30">
        <v>11430.085834359803</v>
      </c>
      <c r="H211" s="30">
        <v>11445.556984649949</v>
      </c>
      <c r="I211" s="30">
        <v>11772.5139607817</v>
      </c>
      <c r="J211" s="30">
        <v>13417.612941633881</v>
      </c>
      <c r="K211" s="30">
        <v>15497.966950648835</v>
      </c>
      <c r="L211" s="30">
        <v>17204.950532661602</v>
      </c>
      <c r="M211" s="30">
        <v>18847.986693475097</v>
      </c>
      <c r="N211" s="30">
        <v>20072.270386435313</v>
      </c>
      <c r="O211" s="30">
        <v>20878.833021561586</v>
      </c>
      <c r="P211" s="30">
        <v>21264.580368795891</v>
      </c>
      <c r="Q211" s="30">
        <v>21042.827214637131</v>
      </c>
      <c r="R211" s="30">
        <v>20843.765080903922</v>
      </c>
      <c r="S211" s="30">
        <v>20526.09079494626</v>
      </c>
      <c r="T211" s="30">
        <v>19829.889031889692</v>
      </c>
      <c r="U211" s="30">
        <v>18961.441795602834</v>
      </c>
      <c r="V211" s="30">
        <v>18595.291238736048</v>
      </c>
      <c r="W211" s="30">
        <v>17943.440106511232</v>
      </c>
      <c r="X211" s="30">
        <v>16799.606395059778</v>
      </c>
      <c r="Y211" s="30">
        <v>15319.533017302487</v>
      </c>
      <c r="Z211" s="28"/>
      <c r="AA211" s="51">
        <f t="shared" si="3"/>
        <v>21264.580368795891</v>
      </c>
    </row>
    <row r="212" spans="1:27" ht="12" x14ac:dyDescent="0.25">
      <c r="A212" s="70">
        <v>42206</v>
      </c>
      <c r="B212" s="30">
        <v>13960.134611808331</v>
      </c>
      <c r="C212" s="30">
        <v>12976.169453355051</v>
      </c>
      <c r="D212" s="30">
        <v>12258.308079892282</v>
      </c>
      <c r="E212" s="30">
        <v>11813.770361555422</v>
      </c>
      <c r="F212" s="30">
        <v>11703.409489485713</v>
      </c>
      <c r="G212" s="30">
        <v>12011.80108526929</v>
      </c>
      <c r="H212" s="30">
        <v>12768.856039467097</v>
      </c>
      <c r="I212" s="30">
        <v>13464.02639250432</v>
      </c>
      <c r="J212" s="30">
        <v>14670.776115135701</v>
      </c>
      <c r="K212" s="30">
        <v>16255.021904846642</v>
      </c>
      <c r="L212" s="30">
        <v>17883.618325389336</v>
      </c>
      <c r="M212" s="30">
        <v>19226.514170574002</v>
      </c>
      <c r="N212" s="30">
        <v>20065.050516299911</v>
      </c>
      <c r="O212" s="30">
        <v>20208.416508988597</v>
      </c>
      <c r="P212" s="30">
        <v>19729.842260013414</v>
      </c>
      <c r="Q212" s="30">
        <v>19243.01673088349</v>
      </c>
      <c r="R212" s="30">
        <v>18720.091851076559</v>
      </c>
      <c r="S212" s="30">
        <v>18247.706062217436</v>
      </c>
      <c r="T212" s="30">
        <v>17762.943353126197</v>
      </c>
      <c r="U212" s="30">
        <v>17222.484502990435</v>
      </c>
      <c r="V212" s="30">
        <v>17116.249270998098</v>
      </c>
      <c r="W212" s="30">
        <v>16348.880216606862</v>
      </c>
      <c r="X212" s="30">
        <v>15222.580475484239</v>
      </c>
      <c r="Y212" s="30">
        <v>13901.344240705777</v>
      </c>
      <c r="Z212" s="28"/>
      <c r="AA212" s="51">
        <f t="shared" si="3"/>
        <v>20208.416508988597</v>
      </c>
    </row>
    <row r="213" spans="1:27" ht="12" x14ac:dyDescent="0.25">
      <c r="A213" s="70">
        <v>42207</v>
      </c>
      <c r="B213" s="30">
        <v>12604.86184639155</v>
      </c>
      <c r="C213" s="30">
        <v>11699.283849408343</v>
      </c>
      <c r="D213" s="30">
        <v>11178.421789640097</v>
      </c>
      <c r="E213" s="30">
        <v>10805.051362637909</v>
      </c>
      <c r="F213" s="30">
        <v>10749.355221593383</v>
      </c>
      <c r="G213" s="30">
        <v>11216.583960355789</v>
      </c>
      <c r="H213" s="30">
        <v>11996.329934979143</v>
      </c>
      <c r="I213" s="30">
        <v>12774.013089563812</v>
      </c>
      <c r="J213" s="30">
        <v>14100.406374438988</v>
      </c>
      <c r="K213" s="30">
        <v>15590.793852389712</v>
      </c>
      <c r="L213" s="30">
        <v>16925.438417419631</v>
      </c>
      <c r="M213" s="30">
        <v>17921.780496105028</v>
      </c>
      <c r="N213" s="30">
        <v>18518.966897304661</v>
      </c>
      <c r="O213" s="30">
        <v>18852.112333552472</v>
      </c>
      <c r="P213" s="30">
        <v>19309.026972121446</v>
      </c>
      <c r="Q213" s="30">
        <v>19575.130757111958</v>
      </c>
      <c r="R213" s="30">
        <v>19372.974393320717</v>
      </c>
      <c r="S213" s="30">
        <v>18769.599532005024</v>
      </c>
      <c r="T213" s="30">
        <v>18235.329141985319</v>
      </c>
      <c r="U213" s="30">
        <v>17637.111330766344</v>
      </c>
      <c r="V213" s="30">
        <v>17466.928677574739</v>
      </c>
      <c r="W213" s="30">
        <v>16821.266005465983</v>
      </c>
      <c r="X213" s="30">
        <v>15618.641922911975</v>
      </c>
      <c r="Y213" s="30">
        <v>14298.437098152855</v>
      </c>
      <c r="Z213" s="28"/>
      <c r="AA213" s="51">
        <f t="shared" si="3"/>
        <v>19575.130757111958</v>
      </c>
    </row>
    <row r="214" spans="1:27" ht="12" x14ac:dyDescent="0.25">
      <c r="A214" s="70">
        <v>42208</v>
      </c>
      <c r="B214" s="30">
        <v>13100.970065695563</v>
      </c>
      <c r="C214" s="30">
        <v>12205.706168905785</v>
      </c>
      <c r="D214" s="30">
        <v>11580.671697183891</v>
      </c>
      <c r="E214" s="30">
        <v>11184.610249756155</v>
      </c>
      <c r="F214" s="30">
        <v>11083.532067860535</v>
      </c>
      <c r="G214" s="30">
        <v>11415.646094089001</v>
      </c>
      <c r="H214" s="30">
        <v>12305.752940782062</v>
      </c>
      <c r="I214" s="30">
        <v>13000.923293819285</v>
      </c>
      <c r="J214" s="30">
        <v>14308.751198346286</v>
      </c>
      <c r="K214" s="30">
        <v>15645.458583414893</v>
      </c>
      <c r="L214" s="30">
        <v>16816.108955369269</v>
      </c>
      <c r="M214" s="30">
        <v>17746.440792816709</v>
      </c>
      <c r="N214" s="30">
        <v>18453.988066086051</v>
      </c>
      <c r="O214" s="30">
        <v>19122.341758620354</v>
      </c>
      <c r="P214" s="30">
        <v>19768.00443072911</v>
      </c>
      <c r="Q214" s="30">
        <v>20098.055636918889</v>
      </c>
      <c r="R214" s="30">
        <v>20221.824839240056</v>
      </c>
      <c r="S214" s="30">
        <v>20117.652427286408</v>
      </c>
      <c r="T214" s="30">
        <v>20037.202445777646</v>
      </c>
      <c r="U214" s="30">
        <v>19310.058382140789</v>
      </c>
      <c r="V214" s="30">
        <v>18865.520663803931</v>
      </c>
      <c r="W214" s="30">
        <v>18190.978511153568</v>
      </c>
      <c r="X214" s="30">
        <v>16799.606395059778</v>
      </c>
      <c r="Y214" s="30">
        <v>15354.60095796015</v>
      </c>
      <c r="Z214" s="28"/>
      <c r="AA214" s="51">
        <f t="shared" si="3"/>
        <v>20221.824839240056</v>
      </c>
    </row>
    <row r="215" spans="1:27" ht="12" x14ac:dyDescent="0.25">
      <c r="A215" s="70">
        <v>42209</v>
      </c>
      <c r="B215" s="30">
        <v>13977.668582137165</v>
      </c>
      <c r="C215" s="30">
        <v>12903.970752001038</v>
      </c>
      <c r="D215" s="30">
        <v>12172.701048286806</v>
      </c>
      <c r="E215" s="30">
        <v>11718.88063977586</v>
      </c>
      <c r="F215" s="30">
        <v>11557.980676758343</v>
      </c>
      <c r="G215" s="30">
        <v>11849.869712232428</v>
      </c>
      <c r="H215" s="30">
        <v>12502.752254476587</v>
      </c>
      <c r="I215" s="30">
        <v>13247.430288442276</v>
      </c>
      <c r="J215" s="30">
        <v>14614.048564071833</v>
      </c>
      <c r="K215" s="30">
        <v>16334.440476336058</v>
      </c>
      <c r="L215" s="30">
        <v>17874.335635215248</v>
      </c>
      <c r="M215" s="30">
        <v>16540.722480204669</v>
      </c>
      <c r="N215" s="30">
        <v>20031.01398566159</v>
      </c>
      <c r="O215" s="30">
        <v>20537.436305159034</v>
      </c>
      <c r="P215" s="30">
        <v>20834.482390729834</v>
      </c>
      <c r="Q215" s="30">
        <v>21117.088736029833</v>
      </c>
      <c r="R215" s="30">
        <v>21504.898903302823</v>
      </c>
      <c r="S215" s="30">
        <v>21281.082929105378</v>
      </c>
      <c r="T215" s="30">
        <v>20931.434932548083</v>
      </c>
      <c r="U215" s="30">
        <v>20077.427436532027</v>
      </c>
      <c r="V215" s="30">
        <v>19295.618641869987</v>
      </c>
      <c r="W215" s="30">
        <v>18525.155357420721</v>
      </c>
      <c r="X215" s="30">
        <v>16993.511478696273</v>
      </c>
      <c r="Y215" s="30">
        <v>15419.579789178762</v>
      </c>
      <c r="Z215" s="28"/>
      <c r="AA215" s="51">
        <f t="shared" si="3"/>
        <v>21504.898903302823</v>
      </c>
    </row>
    <row r="216" spans="1:27" ht="12" x14ac:dyDescent="0.25">
      <c r="A216" s="70">
        <v>42210</v>
      </c>
      <c r="B216" s="30">
        <v>14086.998044187529</v>
      </c>
      <c r="C216" s="30">
        <v>12974.106633316365</v>
      </c>
      <c r="D216" s="30">
        <v>12245.931159660164</v>
      </c>
      <c r="E216" s="30">
        <v>11745.69730027878</v>
      </c>
      <c r="F216" s="30">
        <v>11504.347355752503</v>
      </c>
      <c r="G216" s="30">
        <v>11793.14216116856</v>
      </c>
      <c r="H216" s="30">
        <v>12443.961883374031</v>
      </c>
      <c r="I216" s="30">
        <v>13226.802088055416</v>
      </c>
      <c r="J216" s="30">
        <v>14801.765187592269</v>
      </c>
      <c r="K216" s="30">
        <v>16542.785300243359</v>
      </c>
      <c r="L216" s="30">
        <v>18090.93173927729</v>
      </c>
      <c r="M216" s="30">
        <v>19486.429495448454</v>
      </c>
      <c r="N216" s="30">
        <v>20321.871611116334</v>
      </c>
      <c r="O216" s="30">
        <v>20773.629199588595</v>
      </c>
      <c r="P216" s="30">
        <v>21186.193207325818</v>
      </c>
      <c r="Q216" s="30">
        <v>21571.940554560122</v>
      </c>
      <c r="R216" s="30">
        <v>21624.542465546619</v>
      </c>
      <c r="S216" s="30">
        <v>21235.700888254283</v>
      </c>
      <c r="T216" s="30">
        <v>20427.075433089325</v>
      </c>
      <c r="U216" s="30">
        <v>19428.670534365243</v>
      </c>
      <c r="V216" s="30">
        <v>18898.525784422909</v>
      </c>
      <c r="W216" s="30">
        <v>18079.586229064516</v>
      </c>
      <c r="X216" s="30">
        <v>16879.024966549194</v>
      </c>
      <c r="Y216" s="30">
        <v>15560.882961828762</v>
      </c>
      <c r="Z216" s="28"/>
      <c r="AA216" s="51">
        <f t="shared" si="3"/>
        <v>21624.542465546619</v>
      </c>
    </row>
    <row r="217" spans="1:27" ht="12" x14ac:dyDescent="0.25">
      <c r="A217" s="70">
        <v>42211</v>
      </c>
      <c r="B217" s="30">
        <v>14385.075539777674</v>
      </c>
      <c r="C217" s="30">
        <v>13394.921921208334</v>
      </c>
      <c r="D217" s="30">
        <v>12743.070788983519</v>
      </c>
      <c r="E217" s="30">
        <v>12188.172198576953</v>
      </c>
      <c r="F217" s="30">
        <v>11847.806892193743</v>
      </c>
      <c r="G217" s="30">
        <v>11791.079341129875</v>
      </c>
      <c r="H217" s="30">
        <v>11937.539563876589</v>
      </c>
      <c r="I217" s="30">
        <v>12329.475371226952</v>
      </c>
      <c r="J217" s="30">
        <v>13784.794908520011</v>
      </c>
      <c r="K217" s="30">
        <v>15715.594464730222</v>
      </c>
      <c r="L217" s="30">
        <v>17458.677397419997</v>
      </c>
      <c r="M217" s="30">
        <v>18604.573928910137</v>
      </c>
      <c r="N217" s="30">
        <v>19087.273817962687</v>
      </c>
      <c r="O217" s="30">
        <v>19352.346192933855</v>
      </c>
      <c r="P217" s="30">
        <v>19273.959031463783</v>
      </c>
      <c r="Q217" s="30">
        <v>18982.069995989696</v>
      </c>
      <c r="R217" s="30">
        <v>18985.164226047724</v>
      </c>
      <c r="S217" s="30">
        <v>18767.536711966339</v>
      </c>
      <c r="T217" s="30">
        <v>18283.805412894442</v>
      </c>
      <c r="U217" s="30">
        <v>17609.263260244083</v>
      </c>
      <c r="V217" s="30">
        <v>17431.860736917075</v>
      </c>
      <c r="W217" s="30">
        <v>16728.439103725108</v>
      </c>
      <c r="X217" s="30">
        <v>15629.987433124748</v>
      </c>
      <c r="Y217" s="30">
        <v>14594.451773704315</v>
      </c>
      <c r="Z217" s="28"/>
      <c r="AA217" s="51">
        <f t="shared" si="3"/>
        <v>19352.346192933855</v>
      </c>
    </row>
    <row r="218" spans="1:27" ht="12" x14ac:dyDescent="0.25">
      <c r="A218" s="70">
        <v>42212</v>
      </c>
      <c r="B218" s="30">
        <v>13465.057802523663</v>
      </c>
      <c r="C218" s="30">
        <v>12568.762495714542</v>
      </c>
      <c r="D218" s="30">
        <v>11945.790844031333</v>
      </c>
      <c r="E218" s="30">
        <v>11487.844795443014</v>
      </c>
      <c r="F218" s="30">
        <v>11243.400620858709</v>
      </c>
      <c r="G218" s="30">
        <v>11173.264739543381</v>
      </c>
      <c r="H218" s="30">
        <v>11229.99229060725</v>
      </c>
      <c r="I218" s="30">
        <v>11586.860157299949</v>
      </c>
      <c r="J218" s="30">
        <v>13394.921921208334</v>
      </c>
      <c r="K218" s="30">
        <v>15439.176579546282</v>
      </c>
      <c r="L218" s="30">
        <v>17122.437731114158</v>
      </c>
      <c r="M218" s="30">
        <v>18606.636748948822</v>
      </c>
      <c r="N218" s="30">
        <v>19779.349940941884</v>
      </c>
      <c r="O218" s="30">
        <v>20675.645247751003</v>
      </c>
      <c r="P218" s="30">
        <v>21250.140628525089</v>
      </c>
      <c r="Q218" s="30">
        <v>21631.762335682019</v>
      </c>
      <c r="R218" s="30">
        <v>21759.657178080561</v>
      </c>
      <c r="S218" s="30">
        <v>21614.228365353189</v>
      </c>
      <c r="T218" s="30">
        <v>20961.34582310903</v>
      </c>
      <c r="U218" s="30">
        <v>19992.851814945898</v>
      </c>
      <c r="V218" s="30">
        <v>19546.25127657035</v>
      </c>
      <c r="W218" s="30">
        <v>18797.447602527289</v>
      </c>
      <c r="X218" s="30">
        <v>17476.211367748827</v>
      </c>
      <c r="Y218" s="30">
        <v>16042.551440861973</v>
      </c>
      <c r="Z218" s="28"/>
      <c r="AA218" s="51">
        <f t="shared" si="3"/>
        <v>21759.657178080561</v>
      </c>
    </row>
    <row r="219" spans="1:27" ht="12" x14ac:dyDescent="0.25">
      <c r="A219" s="70">
        <v>42213</v>
      </c>
      <c r="B219" s="30">
        <v>14614.048564071833</v>
      </c>
      <c r="C219" s="30">
        <v>13643.491735870011</v>
      </c>
      <c r="D219" s="30">
        <v>12910.159212117096</v>
      </c>
      <c r="E219" s="30">
        <v>12450.15034349009</v>
      </c>
      <c r="F219" s="30">
        <v>12320.192681052864</v>
      </c>
      <c r="G219" s="30">
        <v>12650.243887242645</v>
      </c>
      <c r="H219" s="30">
        <v>13342.320010221838</v>
      </c>
      <c r="I219" s="30">
        <v>14022.019212968915</v>
      </c>
      <c r="J219" s="30">
        <v>15423.705429256135</v>
      </c>
      <c r="K219" s="30">
        <v>17197.730662526199</v>
      </c>
      <c r="L219" s="30">
        <v>18742.782871502106</v>
      </c>
      <c r="M219" s="30">
        <v>20170.254338272902</v>
      </c>
      <c r="N219" s="30">
        <v>21129.465656261949</v>
      </c>
      <c r="O219" s="30">
        <v>22010.289812780924</v>
      </c>
      <c r="P219" s="30">
        <v>22797.255657539677</v>
      </c>
      <c r="Q219" s="30">
        <v>23234.573505741137</v>
      </c>
      <c r="R219" s="30">
        <v>23392.379238700625</v>
      </c>
      <c r="S219" s="30">
        <v>23217.039535412307</v>
      </c>
      <c r="T219" s="30">
        <v>22771.470407056102</v>
      </c>
      <c r="U219" s="30">
        <v>21889.614840517785</v>
      </c>
      <c r="V219" s="30">
        <v>21347.093170343334</v>
      </c>
      <c r="W219" s="30">
        <v>20460.080553708303</v>
      </c>
      <c r="X219" s="30">
        <v>18824.264263030207</v>
      </c>
      <c r="Y219" s="30">
        <v>17089.43261049518</v>
      </c>
      <c r="Z219" s="28"/>
      <c r="AA219" s="51">
        <f t="shared" si="3"/>
        <v>23392.379238700625</v>
      </c>
    </row>
    <row r="220" spans="1:27" ht="12" x14ac:dyDescent="0.25">
      <c r="A220" s="70">
        <v>42214</v>
      </c>
      <c r="B220" s="30">
        <v>15549.537451615988</v>
      </c>
      <c r="C220" s="30">
        <v>14458.305651151031</v>
      </c>
      <c r="D220" s="30">
        <v>13671.339806392274</v>
      </c>
      <c r="E220" s="30">
        <v>13187.608507320379</v>
      </c>
      <c r="F220" s="30">
        <v>12973.075223297023</v>
      </c>
      <c r="G220" s="30">
        <v>13212.362347784612</v>
      </c>
      <c r="H220" s="30">
        <v>13843.585279622566</v>
      </c>
      <c r="I220" s="30">
        <v>14444.89732089957</v>
      </c>
      <c r="J220" s="30">
        <v>15841.426487090075</v>
      </c>
      <c r="K220" s="30">
        <v>17443.206247129849</v>
      </c>
      <c r="L220" s="30">
        <v>18954.221925467435</v>
      </c>
      <c r="M220" s="30">
        <v>20288.866490497356</v>
      </c>
      <c r="N220" s="30">
        <v>21161.439366861585</v>
      </c>
      <c r="O220" s="30">
        <v>21751.405897925815</v>
      </c>
      <c r="P220" s="30">
        <v>22042.263523380559</v>
      </c>
      <c r="Q220" s="30">
        <v>21815.353319125086</v>
      </c>
      <c r="R220" s="30">
        <v>21592.568754946984</v>
      </c>
      <c r="S220" s="30">
        <v>20832.419570691149</v>
      </c>
      <c r="T220" s="30">
        <v>19898.993503185677</v>
      </c>
      <c r="U220" s="30">
        <v>19067.677027595171</v>
      </c>
      <c r="V220" s="30">
        <v>18716.99762101853</v>
      </c>
      <c r="W220" s="30">
        <v>17987.790737342984</v>
      </c>
      <c r="X220" s="30">
        <v>16645.926302177664</v>
      </c>
      <c r="Y220" s="30">
        <v>15336.035577611976</v>
      </c>
      <c r="Z220" s="28"/>
      <c r="AA220" s="51">
        <f t="shared" si="3"/>
        <v>22042.263523380559</v>
      </c>
    </row>
    <row r="221" spans="1:27" ht="12" x14ac:dyDescent="0.25">
      <c r="A221" s="70">
        <v>42215</v>
      </c>
      <c r="B221" s="30">
        <v>14018.924982910887</v>
      </c>
      <c r="C221" s="30">
        <v>13137.069416372569</v>
      </c>
      <c r="D221" s="30">
        <v>12460.464443683521</v>
      </c>
      <c r="E221" s="30">
        <v>12066.465816294472</v>
      </c>
      <c r="F221" s="30">
        <v>11909.691493354327</v>
      </c>
      <c r="G221" s="30">
        <v>12229.428599350675</v>
      </c>
      <c r="H221" s="30">
        <v>13035.991234476949</v>
      </c>
      <c r="I221" s="30">
        <v>13668.245576334246</v>
      </c>
      <c r="J221" s="30">
        <v>15021.455521712342</v>
      </c>
      <c r="K221" s="30">
        <v>16519.062869798465</v>
      </c>
      <c r="L221" s="30">
        <v>17745.409382797367</v>
      </c>
      <c r="M221" s="30">
        <v>19157.409699278018</v>
      </c>
      <c r="N221" s="30">
        <v>20340.436991464507</v>
      </c>
      <c r="O221" s="30">
        <v>21368.752780749539</v>
      </c>
      <c r="P221" s="30">
        <v>21906.117400827276</v>
      </c>
      <c r="Q221" s="30">
        <v>21949.436621639685</v>
      </c>
      <c r="R221" s="30">
        <v>21312.025229685671</v>
      </c>
      <c r="S221" s="30">
        <v>20257.924189917063</v>
      </c>
      <c r="T221" s="30">
        <v>19497.775005661228</v>
      </c>
      <c r="U221" s="30">
        <v>18748.971331618166</v>
      </c>
      <c r="V221" s="30">
        <v>18277.616952778386</v>
      </c>
      <c r="W221" s="30">
        <v>17570.069679509044</v>
      </c>
      <c r="X221" s="30">
        <v>16211.702684034235</v>
      </c>
      <c r="Y221" s="30">
        <v>14834.770308211248</v>
      </c>
      <c r="Z221" s="28"/>
      <c r="AA221" s="51">
        <f t="shared" si="3"/>
        <v>21949.436621639685</v>
      </c>
    </row>
    <row r="222" spans="1:27" ht="12" x14ac:dyDescent="0.25">
      <c r="A222" s="70">
        <v>42216</v>
      </c>
      <c r="B222" s="30">
        <v>13493.937283065268</v>
      </c>
      <c r="C222" s="30">
        <v>12538.851605153593</v>
      </c>
      <c r="D222" s="30">
        <v>11885.969062909437</v>
      </c>
      <c r="E222" s="30">
        <v>11497.127485617102</v>
      </c>
      <c r="F222" s="30">
        <v>11362.012773083161</v>
      </c>
      <c r="G222" s="30">
        <v>11656.996038615276</v>
      </c>
      <c r="H222" s="30">
        <v>12439.836243296661</v>
      </c>
      <c r="I222" s="30">
        <v>13038.054054515635</v>
      </c>
      <c r="J222" s="30">
        <v>14235.521086972929</v>
      </c>
      <c r="K222" s="30">
        <v>15947.661719082411</v>
      </c>
      <c r="L222" s="30">
        <v>17726.84400244919</v>
      </c>
      <c r="M222" s="30">
        <v>19296.65005188933</v>
      </c>
      <c r="N222" s="30">
        <v>20314.651740980931</v>
      </c>
      <c r="O222" s="30">
        <v>20983.005433515234</v>
      </c>
      <c r="P222" s="30">
        <v>21211.978457809393</v>
      </c>
      <c r="Q222" s="30">
        <v>20954.125952973631</v>
      </c>
      <c r="R222" s="30">
        <v>20146.531907828012</v>
      </c>
      <c r="S222" s="30">
        <v>19385.351313552834</v>
      </c>
      <c r="T222" s="30">
        <v>18740.720051463421</v>
      </c>
      <c r="U222" s="30">
        <v>18014.607397845906</v>
      </c>
      <c r="V222" s="30">
        <v>17794.917063725832</v>
      </c>
      <c r="W222" s="30">
        <v>17160.59990182985</v>
      </c>
      <c r="X222" s="30">
        <v>15967.258509449928</v>
      </c>
      <c r="Y222" s="30">
        <v>14595.483183723658</v>
      </c>
      <c r="Z222" s="28"/>
      <c r="AA222" s="51">
        <f t="shared" si="3"/>
        <v>21211.978457809393</v>
      </c>
    </row>
    <row r="223" spans="1:27" ht="12" x14ac:dyDescent="0.25">
      <c r="A223" s="70">
        <v>42217</v>
      </c>
      <c r="B223" s="30">
        <v>13412.455891537167</v>
      </c>
      <c r="C223" s="30">
        <v>12519.254814786076</v>
      </c>
      <c r="D223" s="30">
        <v>11796.23639122659</v>
      </c>
      <c r="E223" s="30">
        <v>11472.373645152869</v>
      </c>
      <c r="F223" s="30">
        <v>11293.939711806519</v>
      </c>
      <c r="G223" s="30">
        <v>11620.89668793827</v>
      </c>
      <c r="H223" s="30">
        <v>12292.344610530603</v>
      </c>
      <c r="I223" s="30">
        <v>13124.692496140453</v>
      </c>
      <c r="J223" s="30">
        <v>14541.849862717818</v>
      </c>
      <c r="K223" s="30">
        <v>16327.220606200657</v>
      </c>
      <c r="L223" s="30">
        <v>17899.089475679481</v>
      </c>
      <c r="M223" s="30">
        <v>19258.487881173638</v>
      </c>
      <c r="N223" s="30">
        <v>20275.458160245897</v>
      </c>
      <c r="O223" s="30">
        <v>20987.131073592605</v>
      </c>
      <c r="P223" s="30">
        <v>21577.097604656839</v>
      </c>
      <c r="Q223" s="30">
        <v>21892.709070575816</v>
      </c>
      <c r="R223" s="30">
        <v>21847.327029724722</v>
      </c>
      <c r="S223" s="30">
        <v>21228.481018118884</v>
      </c>
      <c r="T223" s="30">
        <v>20309.494690884218</v>
      </c>
      <c r="U223" s="30">
        <v>19408.042333978381</v>
      </c>
      <c r="V223" s="30">
        <v>19034.671906976193</v>
      </c>
      <c r="W223" s="30">
        <v>18265.24003254627</v>
      </c>
      <c r="X223" s="30">
        <v>16923.375597380946</v>
      </c>
      <c r="Y223" s="30">
        <v>15598.013722525113</v>
      </c>
      <c r="Z223" s="28"/>
      <c r="AA223" s="51">
        <f t="shared" si="3"/>
        <v>21892.709070575816</v>
      </c>
    </row>
    <row r="224" spans="1:27" ht="12" x14ac:dyDescent="0.25">
      <c r="A224" s="70">
        <v>42218</v>
      </c>
      <c r="B224" s="30">
        <v>14330.410808752491</v>
      </c>
      <c r="C224" s="30">
        <v>13283.529639119284</v>
      </c>
      <c r="D224" s="30">
        <v>12548.134295327682</v>
      </c>
      <c r="E224" s="30">
        <v>12036.554925733522</v>
      </c>
      <c r="F224" s="30">
        <v>11750.854350375495</v>
      </c>
      <c r="G224" s="30">
        <v>11725.069099891918</v>
      </c>
      <c r="H224" s="30">
        <v>11893.188933044838</v>
      </c>
      <c r="I224" s="30">
        <v>12264.49654000834</v>
      </c>
      <c r="J224" s="30">
        <v>13851.83655977731</v>
      </c>
      <c r="K224" s="30">
        <v>15776.447655871463</v>
      </c>
      <c r="L224" s="30">
        <v>17447.331887207223</v>
      </c>
      <c r="M224" s="30">
        <v>18711.840570921813</v>
      </c>
      <c r="N224" s="30">
        <v>19683.428809142977</v>
      </c>
      <c r="O224" s="30">
        <v>20230.076119394802</v>
      </c>
      <c r="P224" s="30">
        <v>20717.933058544069</v>
      </c>
      <c r="Q224" s="30">
        <v>20696.273448137865</v>
      </c>
      <c r="R224" s="30">
        <v>20529.185025004288</v>
      </c>
      <c r="S224" s="30">
        <v>20099.087046938232</v>
      </c>
      <c r="T224" s="30">
        <v>19328.623762488965</v>
      </c>
      <c r="U224" s="30">
        <v>18541.657917730208</v>
      </c>
      <c r="V224" s="30">
        <v>18238.423372043348</v>
      </c>
      <c r="W224" s="30">
        <v>17628.860050611602</v>
      </c>
      <c r="X224" s="30">
        <v>16467.492368831314</v>
      </c>
      <c r="Y224" s="30">
        <v>15288.590716722194</v>
      </c>
      <c r="Z224" s="28"/>
      <c r="AA224" s="51">
        <f t="shared" si="3"/>
        <v>20717.933058544069</v>
      </c>
    </row>
    <row r="225" spans="1:27" ht="12" x14ac:dyDescent="0.25">
      <c r="A225" s="70">
        <v>42219</v>
      </c>
      <c r="B225" s="67">
        <v>14089.060864226214</v>
      </c>
      <c r="C225" s="67">
        <v>13157.697616759431</v>
      </c>
      <c r="D225" s="67">
        <v>12460.464443683521</v>
      </c>
      <c r="E225" s="67">
        <v>11995.2985249598</v>
      </c>
      <c r="F225" s="67">
        <v>11716.817819737174</v>
      </c>
      <c r="G225" s="67">
        <v>11682.781289098853</v>
      </c>
      <c r="H225" s="67">
        <v>11806.550491420021</v>
      </c>
      <c r="I225" s="67">
        <v>11991.172884882428</v>
      </c>
      <c r="J225" s="67">
        <v>13247.430288442276</v>
      </c>
      <c r="K225" s="67">
        <v>14825.487618037159</v>
      </c>
      <c r="L225" s="67">
        <v>16001.295040088249</v>
      </c>
      <c r="M225" s="67">
        <v>17247.238343454668</v>
      </c>
      <c r="N225" s="67">
        <v>17842.361924615612</v>
      </c>
      <c r="O225" s="67">
        <v>18018.733037923277</v>
      </c>
      <c r="P225" s="67">
        <v>18082.680459122548</v>
      </c>
      <c r="Q225" s="67">
        <v>18240.486192082037</v>
      </c>
      <c r="R225" s="67">
        <v>18371.475264538603</v>
      </c>
      <c r="S225" s="67">
        <v>18208.512481482401</v>
      </c>
      <c r="T225" s="67">
        <v>17777.383093397002</v>
      </c>
      <c r="U225" s="67">
        <v>17354.504985466345</v>
      </c>
      <c r="V225" s="67">
        <v>16980.103148444814</v>
      </c>
      <c r="W225" s="67">
        <v>16275.650105233504</v>
      </c>
      <c r="X225" s="67">
        <v>15074.057432698837</v>
      </c>
      <c r="Y225" s="67">
        <v>13740.444277688261</v>
      </c>
      <c r="Z225" s="28"/>
      <c r="AA225" s="51">
        <f t="shared" si="3"/>
        <v>18371.475264538603</v>
      </c>
    </row>
    <row r="226" spans="1:27" ht="12" x14ac:dyDescent="0.25">
      <c r="A226" s="70">
        <v>42220</v>
      </c>
      <c r="B226" s="30">
        <v>12477.998414012352</v>
      </c>
      <c r="C226" s="30">
        <v>11627.085148054328</v>
      </c>
      <c r="D226" s="30">
        <v>11073.217967667104</v>
      </c>
      <c r="E226" s="30">
        <v>10745.229581516011</v>
      </c>
      <c r="F226" s="30">
        <v>10722.538561090463</v>
      </c>
      <c r="G226" s="30">
        <v>11162.950639349951</v>
      </c>
      <c r="H226" s="30">
        <v>12010.769675249947</v>
      </c>
      <c r="I226" s="30">
        <v>12638.898377029871</v>
      </c>
      <c r="J226" s="30">
        <v>13842.553869603224</v>
      </c>
      <c r="K226" s="30">
        <v>15345.318267786062</v>
      </c>
      <c r="L226" s="30">
        <v>16816.108955369269</v>
      </c>
      <c r="M226" s="30">
        <v>18065.146488793715</v>
      </c>
      <c r="N226" s="30">
        <v>18405.511795176924</v>
      </c>
      <c r="O226" s="30">
        <v>18250.800292275468</v>
      </c>
      <c r="P226" s="30">
        <v>17704.152982023643</v>
      </c>
      <c r="Q226" s="30">
        <v>17147.191571578391</v>
      </c>
      <c r="R226" s="30">
        <v>16593.324391191167</v>
      </c>
      <c r="S226" s="30">
        <v>15975.509789604674</v>
      </c>
      <c r="T226" s="30">
        <v>15581.511162215624</v>
      </c>
      <c r="U226" s="30">
        <v>15282.402256606136</v>
      </c>
      <c r="V226" s="30">
        <v>15483.527210378033</v>
      </c>
      <c r="W226" s="30">
        <v>14994.638861209422</v>
      </c>
      <c r="X226" s="30">
        <v>14047.804463452492</v>
      </c>
      <c r="Y226" s="30">
        <v>12972.04381327768</v>
      </c>
      <c r="Z226" s="28"/>
      <c r="AA226" s="51">
        <f t="shared" si="3"/>
        <v>18405.511795176924</v>
      </c>
    </row>
    <row r="227" spans="1:27" ht="12" x14ac:dyDescent="0.25">
      <c r="A227" s="70">
        <v>42221</v>
      </c>
      <c r="B227" s="31">
        <v>11914.848543451042</v>
      </c>
      <c r="C227" s="31">
        <v>11190.798709872213</v>
      </c>
      <c r="D227" s="31">
        <v>10765.857781902872</v>
      </c>
      <c r="E227" s="31">
        <v>10531.727707511996</v>
      </c>
      <c r="F227" s="31">
        <v>10519.35078727988</v>
      </c>
      <c r="G227" s="31">
        <v>10911.286594630243</v>
      </c>
      <c r="H227" s="31">
        <v>11823.05305172951</v>
      </c>
      <c r="I227" s="31">
        <v>12562.574035598484</v>
      </c>
      <c r="J227" s="31">
        <v>13886.904500434974</v>
      </c>
      <c r="K227" s="31">
        <v>15539.223351422559</v>
      </c>
      <c r="L227" s="31">
        <v>16931.626877535691</v>
      </c>
      <c r="M227" s="31">
        <v>18225.015041791889</v>
      </c>
      <c r="N227" s="31">
        <v>19244.048140902833</v>
      </c>
      <c r="O227" s="31">
        <v>19851.548642295897</v>
      </c>
      <c r="P227" s="31">
        <v>19728.810849994072</v>
      </c>
      <c r="Q227" s="31">
        <v>19634.952538233854</v>
      </c>
      <c r="R227" s="31">
        <v>19727.779439974729</v>
      </c>
      <c r="S227" s="31">
        <v>19813.386471580205</v>
      </c>
      <c r="T227" s="31">
        <v>19478.178215293708</v>
      </c>
      <c r="U227" s="31">
        <v>18730.40595126999</v>
      </c>
      <c r="V227" s="31">
        <v>18389.009234867437</v>
      </c>
      <c r="W227" s="31">
        <v>17512.310718425833</v>
      </c>
      <c r="X227" s="31">
        <v>16085.87066167438</v>
      </c>
      <c r="Y227" s="31">
        <v>14660.46201494227</v>
      </c>
      <c r="Z227" s="28"/>
      <c r="AA227" s="51">
        <f t="shared" si="3"/>
        <v>19851.548642295897</v>
      </c>
    </row>
    <row r="228" spans="1:27" ht="12" x14ac:dyDescent="0.25">
      <c r="A228" s="70">
        <v>42222</v>
      </c>
      <c r="B228" s="30">
        <v>13226.802088055416</v>
      </c>
      <c r="C228" s="30">
        <v>12284.093330375857</v>
      </c>
      <c r="D228" s="30">
        <v>11604.394127628781</v>
      </c>
      <c r="E228" s="30">
        <v>11175.327559582067</v>
      </c>
      <c r="F228" s="30">
        <v>11093.846168053966</v>
      </c>
      <c r="G228" s="30">
        <v>11405.33199389557</v>
      </c>
      <c r="H228" s="30">
        <v>12184.04655849958</v>
      </c>
      <c r="I228" s="30">
        <v>12930.787412503956</v>
      </c>
      <c r="J228" s="30">
        <v>14391.263999893732</v>
      </c>
      <c r="K228" s="30">
        <v>16156.006542989709</v>
      </c>
      <c r="L228" s="30">
        <v>17729.938232507218</v>
      </c>
      <c r="M228" s="30">
        <v>19375.037213359403</v>
      </c>
      <c r="N228" s="30">
        <v>20497.211314404653</v>
      </c>
      <c r="O228" s="30">
        <v>21430.637381910125</v>
      </c>
      <c r="P228" s="30">
        <v>22006.164172703553</v>
      </c>
      <c r="Q228" s="30">
        <v>22052.57762357399</v>
      </c>
      <c r="R228" s="30">
        <v>21559.563634328006</v>
      </c>
      <c r="S228" s="30">
        <v>21020.136194211584</v>
      </c>
      <c r="T228" s="30">
        <v>20285.772260439324</v>
      </c>
      <c r="U228" s="30">
        <v>19552.43973668641</v>
      </c>
      <c r="V228" s="30">
        <v>19218.262890419257</v>
      </c>
      <c r="W228" s="30">
        <v>18408.606025234953</v>
      </c>
      <c r="X228" s="30">
        <v>16839.831385814159</v>
      </c>
      <c r="Y228" s="30">
        <v>15385.543258540441</v>
      </c>
      <c r="Z228" s="28"/>
      <c r="AA228" s="51">
        <f t="shared" si="3"/>
        <v>22052.57762357399</v>
      </c>
    </row>
    <row r="229" spans="1:27" ht="12" x14ac:dyDescent="0.25">
      <c r="A229" s="70">
        <v>42223</v>
      </c>
      <c r="B229" s="30">
        <v>13943.632051498844</v>
      </c>
      <c r="C229" s="30">
        <v>12941.101512697387</v>
      </c>
      <c r="D229" s="30">
        <v>12270.685000124398</v>
      </c>
      <c r="E229" s="30">
        <v>11825.115871768196</v>
      </c>
      <c r="F229" s="30">
        <v>11661.121678692649</v>
      </c>
      <c r="G229" s="30">
        <v>11971.57609451491</v>
      </c>
      <c r="H229" s="30">
        <v>12743.070788983519</v>
      </c>
      <c r="I229" s="30">
        <v>13414.518711575853</v>
      </c>
      <c r="J229" s="30">
        <v>14958.539510532415</v>
      </c>
      <c r="K229" s="30">
        <v>16767.632684460143</v>
      </c>
      <c r="L229" s="30">
        <v>18372.506674557946</v>
      </c>
      <c r="M229" s="30">
        <v>19882.490942876189</v>
      </c>
      <c r="N229" s="30">
        <v>21046.952854714506</v>
      </c>
      <c r="O229" s="30">
        <v>21843.201389647347</v>
      </c>
      <c r="P229" s="30">
        <v>22007.195582722896</v>
      </c>
      <c r="Q229" s="30">
        <v>21911.274450923989</v>
      </c>
      <c r="R229" s="30">
        <v>21753.468717964501</v>
      </c>
      <c r="S229" s="30">
        <v>21478.082242799905</v>
      </c>
      <c r="T229" s="30">
        <v>20743.718309027645</v>
      </c>
      <c r="U229" s="30">
        <v>19898.993503185677</v>
      </c>
      <c r="V229" s="30">
        <v>19122.341758620354</v>
      </c>
      <c r="W229" s="30">
        <v>18039.361238310139</v>
      </c>
      <c r="X229" s="30">
        <v>16383.948157264525</v>
      </c>
      <c r="Y229" s="30">
        <v>14856.429918617452</v>
      </c>
      <c r="Z229" s="28"/>
      <c r="AA229" s="51">
        <f t="shared" si="3"/>
        <v>22007.195582722896</v>
      </c>
    </row>
    <row r="230" spans="1:27" ht="12" x14ac:dyDescent="0.25">
      <c r="A230" s="70">
        <v>42224</v>
      </c>
      <c r="B230" s="30">
        <v>13477.434722755779</v>
      </c>
      <c r="C230" s="30">
        <v>12430.553553122572</v>
      </c>
      <c r="D230" s="30">
        <v>11800.362031303963</v>
      </c>
      <c r="E230" s="30">
        <v>11418.740324147029</v>
      </c>
      <c r="F230" s="30">
        <v>11247.526260936082</v>
      </c>
      <c r="G230" s="30">
        <v>11865.340862522575</v>
      </c>
      <c r="H230" s="30">
        <v>12352.166391652499</v>
      </c>
      <c r="I230" s="30">
        <v>13010.205983993372</v>
      </c>
      <c r="J230" s="30">
        <v>14069.464073858697</v>
      </c>
      <c r="K230" s="30">
        <v>15620.70474295066</v>
      </c>
      <c r="L230" s="30">
        <v>17043.019159624742</v>
      </c>
      <c r="M230" s="30">
        <v>18554.034837962325</v>
      </c>
      <c r="N230" s="30">
        <v>19901.056323224362</v>
      </c>
      <c r="O230" s="30">
        <v>21006.727863960125</v>
      </c>
      <c r="P230" s="30">
        <v>21572.971964579465</v>
      </c>
      <c r="Q230" s="30">
        <v>21607.008495217786</v>
      </c>
      <c r="R230" s="30">
        <v>21421.354691736036</v>
      </c>
      <c r="S230" s="30">
        <v>20622.011926745163</v>
      </c>
      <c r="T230" s="30">
        <v>19634.952538233854</v>
      </c>
      <c r="U230" s="30">
        <v>18710.80916090247</v>
      </c>
      <c r="V230" s="30">
        <v>18377.663724654663</v>
      </c>
      <c r="W230" s="30">
        <v>17596.886340011966</v>
      </c>
      <c r="X230" s="30">
        <v>16397.356487515986</v>
      </c>
      <c r="Y230" s="30">
        <v>15279.308026548108</v>
      </c>
      <c r="Z230" s="28"/>
      <c r="AA230" s="52">
        <f t="shared" si="3"/>
        <v>21607.008495217786</v>
      </c>
    </row>
    <row r="231" spans="1:27" ht="12" x14ac:dyDescent="0.25">
      <c r="A231" s="70">
        <v>42225</v>
      </c>
      <c r="B231" s="30">
        <v>13871.433350144829</v>
      </c>
      <c r="C231" s="30">
        <v>12896.750881865635</v>
      </c>
      <c r="D231" s="30">
        <v>12165.481178151405</v>
      </c>
      <c r="E231" s="30">
        <v>11694.126799311627</v>
      </c>
      <c r="F231" s="30">
        <v>11463.090954978781</v>
      </c>
      <c r="G231" s="30">
        <v>11463.090954978781</v>
      </c>
      <c r="H231" s="30">
        <v>11617.80245788024</v>
      </c>
      <c r="I231" s="30">
        <v>12086.06260666199</v>
      </c>
      <c r="J231" s="30">
        <v>13845.648099661252</v>
      </c>
      <c r="K231" s="30">
        <v>15912.593778424747</v>
      </c>
      <c r="L231" s="30">
        <v>17646.394020940432</v>
      </c>
      <c r="M231" s="30">
        <v>19142.969959007212</v>
      </c>
      <c r="N231" s="30">
        <v>20249.672909762317</v>
      </c>
      <c r="O231" s="30">
        <v>20979.911203457206</v>
      </c>
      <c r="P231" s="30">
        <v>21482.207882877276</v>
      </c>
      <c r="Q231" s="30">
        <v>21778.222558428733</v>
      </c>
      <c r="R231" s="30">
        <v>21736.966157655013</v>
      </c>
      <c r="S231" s="30">
        <v>21105.743225817059</v>
      </c>
      <c r="T231" s="30">
        <v>20061.956286241882</v>
      </c>
      <c r="U231" s="30">
        <v>19042.923187130938</v>
      </c>
      <c r="V231" s="30">
        <v>18654.081609838602</v>
      </c>
      <c r="W231" s="30">
        <v>17819.670904190065</v>
      </c>
      <c r="X231" s="30">
        <v>16601.575671345912</v>
      </c>
      <c r="Y231" s="30">
        <v>15468.056060087887</v>
      </c>
      <c r="Z231" s="28"/>
      <c r="AA231" s="51">
        <f t="shared" si="3"/>
        <v>21778.222558428733</v>
      </c>
    </row>
    <row r="232" spans="1:27" ht="12" x14ac:dyDescent="0.25">
      <c r="A232" s="70">
        <v>42226</v>
      </c>
      <c r="B232" s="32">
        <v>14223.144166740813</v>
      </c>
      <c r="C232" s="32">
        <v>13273.215538925853</v>
      </c>
      <c r="D232" s="32">
        <v>12495.532384341184</v>
      </c>
      <c r="E232" s="32">
        <v>11995.2985249598</v>
      </c>
      <c r="F232" s="32">
        <v>11692.06397927294</v>
      </c>
      <c r="G232" s="32">
        <v>11583.765927241919</v>
      </c>
      <c r="H232" s="32">
        <v>11633.273608170386</v>
      </c>
      <c r="I232" s="32">
        <v>11913.817133431699</v>
      </c>
      <c r="J232" s="32">
        <v>13596.046874980231</v>
      </c>
      <c r="K232" s="32">
        <v>15666.086783801755</v>
      </c>
      <c r="L232" s="32">
        <v>17444.237657149191</v>
      </c>
      <c r="M232" s="32">
        <v>19152.252649181301</v>
      </c>
      <c r="N232" s="32">
        <v>20329.091481251733</v>
      </c>
      <c r="O232" s="32">
        <v>21207.852817732022</v>
      </c>
      <c r="P232" s="32">
        <v>21627.636695604648</v>
      </c>
      <c r="Q232" s="32">
        <v>21710.149497152091</v>
      </c>
      <c r="R232" s="32">
        <v>21636.919385778736</v>
      </c>
      <c r="S232" s="32">
        <v>21347.093170343334</v>
      </c>
      <c r="T232" s="32">
        <v>20564.252965661952</v>
      </c>
      <c r="U232" s="32">
        <v>19554.502556725096</v>
      </c>
      <c r="V232" s="32">
        <v>19086.242407943344</v>
      </c>
      <c r="W232" s="32">
        <v>18091.963149296636</v>
      </c>
      <c r="X232" s="32">
        <v>16634.580791964891</v>
      </c>
      <c r="Y232" s="32">
        <v>15131.81639378205</v>
      </c>
      <c r="Z232" s="28"/>
      <c r="AA232" s="51">
        <f t="shared" si="3"/>
        <v>21710.149497152091</v>
      </c>
    </row>
    <row r="233" spans="1:27" ht="12" x14ac:dyDescent="0.25">
      <c r="A233" s="70">
        <v>42227</v>
      </c>
      <c r="B233" s="32">
        <v>13729.098767475487</v>
      </c>
      <c r="C233" s="32">
        <v>12704.908618267826</v>
      </c>
      <c r="D233" s="32">
        <v>11998.39275501783</v>
      </c>
      <c r="E233" s="32">
        <v>11567.26336693243</v>
      </c>
      <c r="F233" s="32">
        <v>11428.023014321117</v>
      </c>
      <c r="G233" s="32">
        <v>11803.456261361991</v>
      </c>
      <c r="H233" s="32">
        <v>12579.076595907973</v>
      </c>
      <c r="I233" s="32">
        <v>13154.603386701401</v>
      </c>
      <c r="J233" s="32">
        <v>14488.21654171198</v>
      </c>
      <c r="K233" s="32">
        <v>16340.628936452116</v>
      </c>
      <c r="L233" s="32">
        <v>18047.612518464884</v>
      </c>
      <c r="M233" s="32">
        <v>19737.062130148817</v>
      </c>
      <c r="N233" s="32">
        <v>21008.79068399881</v>
      </c>
      <c r="O233" s="32">
        <v>21811.227679047712</v>
      </c>
      <c r="P233" s="32">
        <v>22015.446862877638</v>
      </c>
      <c r="Q233" s="32">
        <v>21958.719311813769</v>
      </c>
      <c r="R233" s="32">
        <v>21988.630202374719</v>
      </c>
      <c r="S233" s="32">
        <v>21794.725118738224</v>
      </c>
      <c r="T233" s="32">
        <v>21209.915637770708</v>
      </c>
      <c r="U233" s="32">
        <v>20305.369050806843</v>
      </c>
      <c r="V233" s="32">
        <v>19940.2499039594</v>
      </c>
      <c r="W233" s="32">
        <v>18776.819402140427</v>
      </c>
      <c r="X233" s="32">
        <v>17343.159475253571</v>
      </c>
      <c r="Y233" s="32">
        <v>15677.432294014528</v>
      </c>
      <c r="Z233" s="28"/>
      <c r="AA233" s="51">
        <f t="shared" si="3"/>
        <v>22015.446862877638</v>
      </c>
    </row>
    <row r="234" spans="1:27" ht="12" x14ac:dyDescent="0.25">
      <c r="A234" s="70">
        <v>42228</v>
      </c>
      <c r="B234" s="32">
        <v>14219.01852666344</v>
      </c>
      <c r="C234" s="32">
        <v>13216.487987861985</v>
      </c>
      <c r="D234" s="32">
        <v>12415.082402832426</v>
      </c>
      <c r="E234" s="32">
        <v>11923.099823605786</v>
      </c>
      <c r="F234" s="32">
        <v>11761.168450568926</v>
      </c>
      <c r="G234" s="32">
        <v>12074.717096449216</v>
      </c>
      <c r="H234" s="32">
        <v>12849.306020975855</v>
      </c>
      <c r="I234" s="32">
        <v>13475.371902717094</v>
      </c>
      <c r="J234" s="32">
        <v>14826.519028056504</v>
      </c>
      <c r="K234" s="32">
        <v>16573.727600823648</v>
      </c>
      <c r="L234" s="32">
        <v>18136.313780128385</v>
      </c>
      <c r="M234" s="32">
        <v>19544.188456531665</v>
      </c>
      <c r="N234" s="32">
        <v>20552.907455449178</v>
      </c>
      <c r="O234" s="32">
        <v>21328.527789995162</v>
      </c>
      <c r="P234" s="32">
        <v>21611.13413529516</v>
      </c>
      <c r="Q234" s="32">
        <v>21589.474524888956</v>
      </c>
      <c r="R234" s="32">
        <v>21757.594358041875</v>
      </c>
      <c r="S234" s="32">
        <v>21645.170665933481</v>
      </c>
      <c r="T234" s="32">
        <v>21251.172038544431</v>
      </c>
      <c r="U234" s="32">
        <v>20387.881852354287</v>
      </c>
      <c r="V234" s="32">
        <v>19851.548642295897</v>
      </c>
      <c r="W234" s="32">
        <v>18771.662352043713</v>
      </c>
      <c r="X234" s="32">
        <v>17260.646673706127</v>
      </c>
      <c r="Y234" s="32">
        <v>15760.976505581317</v>
      </c>
      <c r="Z234" s="28"/>
      <c r="AA234" s="51">
        <f t="shared" si="3"/>
        <v>21757.594358041875</v>
      </c>
    </row>
    <row r="235" spans="1:27" ht="12" x14ac:dyDescent="0.25">
      <c r="A235" s="70">
        <v>42229</v>
      </c>
      <c r="B235" s="32">
        <v>14281.934537843366</v>
      </c>
      <c r="C235" s="32">
        <v>13350.571290376583</v>
      </c>
      <c r="D235" s="32">
        <v>12625.49004677841</v>
      </c>
      <c r="E235" s="32">
        <v>12025.209415520749</v>
      </c>
      <c r="F235" s="32">
        <v>11868.435092580605</v>
      </c>
      <c r="G235" s="32">
        <v>12198.486298770384</v>
      </c>
      <c r="H235" s="32">
        <v>13005.048933896658</v>
      </c>
      <c r="I235" s="32">
        <v>13649.680195986071</v>
      </c>
      <c r="J235" s="32">
        <v>15119.439473549932</v>
      </c>
      <c r="K235" s="32">
        <v>16891.40188678131</v>
      </c>
      <c r="L235" s="32">
        <v>18493.181646821085</v>
      </c>
      <c r="M235" s="32">
        <v>20141.374857731298</v>
      </c>
      <c r="N235" s="32">
        <v>21321.307919859759</v>
      </c>
      <c r="O235" s="32">
        <v>22135.090425121434</v>
      </c>
      <c r="P235" s="32">
        <v>22544.560202800629</v>
      </c>
      <c r="Q235" s="32">
        <v>22755.999256765957</v>
      </c>
      <c r="R235" s="32">
        <v>22754.967846746615</v>
      </c>
      <c r="S235" s="32">
        <v>22258.859627442602</v>
      </c>
      <c r="T235" s="32">
        <v>21492.521983070706</v>
      </c>
      <c r="U235" s="32">
        <v>20493.085674327282</v>
      </c>
      <c r="V235" s="32">
        <v>20075.364616493342</v>
      </c>
      <c r="W235" s="32">
        <v>19098.619328175464</v>
      </c>
      <c r="X235" s="32">
        <v>17565.944039431673</v>
      </c>
      <c r="Y235" s="32">
        <v>16041.520030842628</v>
      </c>
      <c r="Z235" s="28"/>
      <c r="AA235" s="51">
        <f t="shared" si="3"/>
        <v>22755.999256765957</v>
      </c>
    </row>
    <row r="236" spans="1:27" ht="12" x14ac:dyDescent="0.25">
      <c r="A236" s="70">
        <v>42230</v>
      </c>
      <c r="B236" s="32">
        <v>14670.776115135701</v>
      </c>
      <c r="C236" s="32">
        <v>13726.004537417457</v>
      </c>
      <c r="D236" s="32">
        <v>13058.682254902496</v>
      </c>
      <c r="E236" s="32">
        <v>12623.427226739725</v>
      </c>
      <c r="F236" s="32">
        <v>12428.490733083887</v>
      </c>
      <c r="G236" s="32">
        <v>12678.091957764907</v>
      </c>
      <c r="H236" s="32">
        <v>13454.743702330232</v>
      </c>
      <c r="I236" s="32">
        <v>14041.616003336434</v>
      </c>
      <c r="J236" s="32">
        <v>15452.584909797741</v>
      </c>
      <c r="K236" s="32">
        <v>17266.835133822187</v>
      </c>
      <c r="L236" s="32">
        <v>18907.808474596997</v>
      </c>
      <c r="M236" s="32">
        <v>20188.819718621078</v>
      </c>
      <c r="N236" s="32">
        <v>21284.17715916341</v>
      </c>
      <c r="O236" s="32">
        <v>21861.766769995524</v>
      </c>
      <c r="P236" s="32">
        <v>21942.216751504282</v>
      </c>
      <c r="Q236" s="32">
        <v>21202.695767635309</v>
      </c>
      <c r="R236" s="32">
        <v>20102.18127699626</v>
      </c>
      <c r="S236" s="32">
        <v>19255.393651115606</v>
      </c>
      <c r="T236" s="32">
        <v>18544.75214778824</v>
      </c>
      <c r="U236" s="32">
        <v>17939.314466433862</v>
      </c>
      <c r="V236" s="32">
        <v>17815.545264112694</v>
      </c>
      <c r="W236" s="32">
        <v>16986.291608560874</v>
      </c>
      <c r="X236" s="32">
        <v>15853.803407322192</v>
      </c>
      <c r="Y236" s="32">
        <v>14423.237710493366</v>
      </c>
      <c r="Z236" s="28"/>
      <c r="AA236" s="51">
        <f t="shared" si="3"/>
        <v>21942.216751504282</v>
      </c>
    </row>
    <row r="237" spans="1:27" ht="12" x14ac:dyDescent="0.25">
      <c r="A237" s="70">
        <v>42231</v>
      </c>
      <c r="B237" s="32">
        <v>13184.514277262349</v>
      </c>
      <c r="C237" s="32">
        <v>12340.820881439726</v>
      </c>
      <c r="D237" s="32">
        <v>11684.844109137539</v>
      </c>
      <c r="E237" s="32">
        <v>11383.672383489366</v>
      </c>
      <c r="F237" s="32">
        <v>11304.25381199995</v>
      </c>
      <c r="G237" s="32">
        <v>11707.535129563086</v>
      </c>
      <c r="H237" s="32">
        <v>12597.641976256149</v>
      </c>
      <c r="I237" s="32">
        <v>13341.288600202495</v>
      </c>
      <c r="J237" s="32">
        <v>14790.419677379496</v>
      </c>
      <c r="K237" s="32">
        <v>16353.005856684234</v>
      </c>
      <c r="L237" s="32">
        <v>17841.330514596269</v>
      </c>
      <c r="M237" s="32">
        <v>18908.83988461634</v>
      </c>
      <c r="N237" s="32">
        <v>19714.37110972327</v>
      </c>
      <c r="O237" s="32">
        <v>19545.219866551008</v>
      </c>
      <c r="P237" s="32">
        <v>18119.811219818897</v>
      </c>
      <c r="Q237" s="32">
        <v>17205.981942680944</v>
      </c>
      <c r="R237" s="32">
        <v>16593.324391191167</v>
      </c>
      <c r="S237" s="32">
        <v>16169.414873241169</v>
      </c>
      <c r="T237" s="32">
        <v>15638.238713279492</v>
      </c>
      <c r="U237" s="32">
        <v>15128.72216372402</v>
      </c>
      <c r="V237" s="32">
        <v>15197.826635020005</v>
      </c>
      <c r="W237" s="32">
        <v>14662.524834980957</v>
      </c>
      <c r="X237" s="32">
        <v>13907.532700821836</v>
      </c>
      <c r="Y237" s="32">
        <v>12939.038692658702</v>
      </c>
      <c r="Z237" s="28"/>
      <c r="AA237" s="51">
        <f t="shared" si="3"/>
        <v>19714.37110972327</v>
      </c>
    </row>
    <row r="238" spans="1:27" ht="12" x14ac:dyDescent="0.25">
      <c r="A238" s="70">
        <v>42232</v>
      </c>
      <c r="B238" s="32">
        <v>11935.476743837902</v>
      </c>
      <c r="C238" s="32">
        <v>11268.154461322942</v>
      </c>
      <c r="D238" s="32">
        <v>10813.302642792652</v>
      </c>
      <c r="E238" s="32">
        <v>10509.036687086449</v>
      </c>
      <c r="F238" s="32">
        <v>10353.293774165648</v>
      </c>
      <c r="G238" s="32">
        <v>10410.021325229516</v>
      </c>
      <c r="H238" s="32">
        <v>10695.721900587543</v>
      </c>
      <c r="I238" s="32">
        <v>11161.919229330608</v>
      </c>
      <c r="J238" s="32">
        <v>12783.295779737899</v>
      </c>
      <c r="K238" s="32">
        <v>15040.020902060516</v>
      </c>
      <c r="L238" s="32">
        <v>16897.59034689737</v>
      </c>
      <c r="M238" s="32">
        <v>18245.64324217875</v>
      </c>
      <c r="N238" s="32">
        <v>19495.712185622542</v>
      </c>
      <c r="O238" s="32">
        <v>19716.433929761955</v>
      </c>
      <c r="P238" s="32">
        <v>20334.24853134845</v>
      </c>
      <c r="Q238" s="32">
        <v>19867.019792586041</v>
      </c>
      <c r="R238" s="32">
        <v>19018.169346666702</v>
      </c>
      <c r="S238" s="32">
        <v>18133.219550070356</v>
      </c>
      <c r="T238" s="32">
        <v>17290.557564267077</v>
      </c>
      <c r="U238" s="32">
        <v>16570.633370765619</v>
      </c>
      <c r="V238" s="32">
        <v>16371.571237032409</v>
      </c>
      <c r="W238" s="32">
        <v>15789.855986122922</v>
      </c>
      <c r="X238" s="32">
        <v>14926.56579993278</v>
      </c>
      <c r="Y238" s="32">
        <v>13750.75837788169</v>
      </c>
      <c r="Z238" s="28"/>
      <c r="AA238" s="51">
        <f t="shared" si="3"/>
        <v>20334.24853134845</v>
      </c>
    </row>
    <row r="239" spans="1:27" ht="12" x14ac:dyDescent="0.25">
      <c r="A239" s="70">
        <v>42233</v>
      </c>
      <c r="B239" s="32">
        <v>12678.091957764907</v>
      </c>
      <c r="C239" s="32">
        <v>11880.812012812721</v>
      </c>
      <c r="D239" s="32">
        <v>11283.625611613088</v>
      </c>
      <c r="E239" s="32">
        <v>10864.873143759805</v>
      </c>
      <c r="F239" s="32">
        <v>10688.502030452142</v>
      </c>
      <c r="G239" s="32">
        <v>10696.753310606886</v>
      </c>
      <c r="H239" s="32">
        <v>10887.564164185353</v>
      </c>
      <c r="I239" s="32">
        <v>11251.651901013454</v>
      </c>
      <c r="J239" s="32">
        <v>12785.358599776586</v>
      </c>
      <c r="K239" s="32">
        <v>14935.848490106868</v>
      </c>
      <c r="L239" s="32">
        <v>16866.648046317077</v>
      </c>
      <c r="M239" s="32">
        <v>18405.511795176924</v>
      </c>
      <c r="N239" s="32">
        <v>19668.989068872175</v>
      </c>
      <c r="O239" s="32">
        <v>20718.964468563412</v>
      </c>
      <c r="P239" s="32">
        <v>20892.241351813045</v>
      </c>
      <c r="Q239" s="32">
        <v>20696.273448137865</v>
      </c>
      <c r="R239" s="32">
        <v>20796.320220014142</v>
      </c>
      <c r="S239" s="32">
        <v>20758.158049298447</v>
      </c>
      <c r="T239" s="32">
        <v>20299.180590690787</v>
      </c>
      <c r="U239" s="32">
        <v>19543.157046512322</v>
      </c>
      <c r="V239" s="32">
        <v>19303.869922024733</v>
      </c>
      <c r="W239" s="32">
        <v>18437.48550577656</v>
      </c>
      <c r="X239" s="32">
        <v>16959.474948057952</v>
      </c>
      <c r="Y239" s="32">
        <v>15227.737525580955</v>
      </c>
      <c r="Z239" s="28"/>
      <c r="AA239" s="51">
        <f t="shared" si="3"/>
        <v>20892.241351813045</v>
      </c>
    </row>
    <row r="240" spans="1:27" ht="12" x14ac:dyDescent="0.25">
      <c r="A240" s="70">
        <v>42234</v>
      </c>
      <c r="B240" s="32">
        <v>13921.972441092639</v>
      </c>
      <c r="C240" s="32">
        <v>12884.373961633519</v>
      </c>
      <c r="D240" s="32">
        <v>12185.077968518925</v>
      </c>
      <c r="E240" s="32">
        <v>11764.262680626955</v>
      </c>
      <c r="F240" s="32">
        <v>11672.467188905423</v>
      </c>
      <c r="G240" s="32">
        <v>12253.151029795567</v>
      </c>
      <c r="H240" s="32">
        <v>13245.36746840359</v>
      </c>
      <c r="I240" s="32">
        <v>13685.779546663078</v>
      </c>
      <c r="J240" s="32">
        <v>14740.911996451028</v>
      </c>
      <c r="K240" s="32">
        <v>16569.601960746277</v>
      </c>
      <c r="L240" s="32">
        <v>18296.182333126562</v>
      </c>
      <c r="M240" s="32">
        <v>19846.391592199183</v>
      </c>
      <c r="N240" s="32">
        <v>20998.476583805379</v>
      </c>
      <c r="O240" s="32">
        <v>21920.557141098077</v>
      </c>
      <c r="P240" s="32">
        <v>22335.183968873989</v>
      </c>
      <c r="Q240" s="32">
        <v>22671.423635179824</v>
      </c>
      <c r="R240" s="32">
        <v>22725.056956185665</v>
      </c>
      <c r="S240" s="32">
        <v>22505.366622065594</v>
      </c>
      <c r="T240" s="32">
        <v>22028.8551931291</v>
      </c>
      <c r="U240" s="32">
        <v>21173.816287093701</v>
      </c>
      <c r="V240" s="32">
        <v>20834.482390729834</v>
      </c>
      <c r="W240" s="32">
        <v>19576.162167131301</v>
      </c>
      <c r="X240" s="32">
        <v>17770.163223261599</v>
      </c>
      <c r="Y240" s="32">
        <v>16181.791793473285</v>
      </c>
      <c r="Z240" s="28"/>
      <c r="AA240" s="51">
        <f t="shared" si="3"/>
        <v>22725.056956185665</v>
      </c>
    </row>
    <row r="241" spans="1:27" ht="12" x14ac:dyDescent="0.25">
      <c r="A241" s="70">
        <v>42235</v>
      </c>
      <c r="B241" s="32">
        <v>14639.83381455541</v>
      </c>
      <c r="C241" s="32">
        <v>13604.298155134977</v>
      </c>
      <c r="D241" s="32">
        <v>12858.588711149943</v>
      </c>
      <c r="E241" s="32">
        <v>12382.077282213448</v>
      </c>
      <c r="F241" s="32">
        <v>12237.67987950542</v>
      </c>
      <c r="G241" s="32">
        <v>12712.128488403228</v>
      </c>
      <c r="H241" s="32">
        <v>13729.098767475487</v>
      </c>
      <c r="I241" s="32">
        <v>14126.191624922565</v>
      </c>
      <c r="J241" s="32">
        <v>15238.051625774384</v>
      </c>
      <c r="K241" s="32">
        <v>16998.66852879299</v>
      </c>
      <c r="L241" s="32">
        <v>18560.223298078385</v>
      </c>
      <c r="M241" s="32">
        <v>20081.553076609398</v>
      </c>
      <c r="N241" s="32">
        <v>21283.145749144067</v>
      </c>
      <c r="O241" s="32">
        <v>22092.802614328368</v>
      </c>
      <c r="P241" s="32">
        <v>22566.219813206833</v>
      </c>
      <c r="Q241" s="32">
        <v>23132.463913826174</v>
      </c>
      <c r="R241" s="32">
        <v>23421.258719242232</v>
      </c>
      <c r="S241" s="32">
        <v>23126.275453710117</v>
      </c>
      <c r="T241" s="32">
        <v>22570.345453284204</v>
      </c>
      <c r="U241" s="32">
        <v>21597.725805043698</v>
      </c>
      <c r="V241" s="32">
        <v>21202.695767635309</v>
      </c>
      <c r="W241" s="32">
        <v>20022.762705506844</v>
      </c>
      <c r="X241" s="32">
        <v>18233.266321946634</v>
      </c>
      <c r="Y241" s="32">
        <v>16563.413500630217</v>
      </c>
      <c r="Z241" s="28"/>
      <c r="AA241" s="51">
        <f t="shared" si="3"/>
        <v>23421.258719242232</v>
      </c>
    </row>
    <row r="242" spans="1:27" ht="12" x14ac:dyDescent="0.25">
      <c r="A242" s="70">
        <v>42236</v>
      </c>
      <c r="B242" s="32">
        <v>15049.303592234604</v>
      </c>
      <c r="C242" s="32">
        <v>13999.328192543368</v>
      </c>
      <c r="D242" s="32">
        <v>13269.089898848481</v>
      </c>
      <c r="E242" s="32">
        <v>12719.348358538629</v>
      </c>
      <c r="F242" s="32">
        <v>12540.914425192279</v>
      </c>
      <c r="G242" s="32">
        <v>12958.635483026219</v>
      </c>
      <c r="H242" s="32">
        <v>13921.972441092639</v>
      </c>
      <c r="I242" s="32">
        <v>12833.834870685709</v>
      </c>
      <c r="J242" s="32">
        <v>15344.28685776672</v>
      </c>
      <c r="K242" s="32">
        <v>17116.249270998098</v>
      </c>
      <c r="L242" s="32">
        <v>18661.301479974005</v>
      </c>
      <c r="M242" s="32">
        <v>20271.332520168522</v>
      </c>
      <c r="N242" s="32">
        <v>21295.522669376183</v>
      </c>
      <c r="O242" s="32">
        <v>22278.456417810121</v>
      </c>
      <c r="P242" s="32">
        <v>22676.580685276542</v>
      </c>
      <c r="Q242" s="32">
        <v>22754.967846746615</v>
      </c>
      <c r="R242" s="32">
        <v>22724.025546166322</v>
      </c>
      <c r="S242" s="32">
        <v>22417.696770421433</v>
      </c>
      <c r="T242" s="32">
        <v>21753.468717964501</v>
      </c>
      <c r="U242" s="32">
        <v>20930.403522528737</v>
      </c>
      <c r="V242" s="32">
        <v>20559.095915565238</v>
      </c>
      <c r="W242" s="32">
        <v>19520.466026086775</v>
      </c>
      <c r="X242" s="32">
        <v>17901.15229571817</v>
      </c>
      <c r="Y242" s="32">
        <v>16228.205244343722</v>
      </c>
      <c r="Z242" s="28"/>
      <c r="AA242" s="51">
        <f t="shared" si="3"/>
        <v>22754.967846746615</v>
      </c>
    </row>
    <row r="243" spans="1:27" ht="12" x14ac:dyDescent="0.25">
      <c r="A243" s="70">
        <v>42237</v>
      </c>
      <c r="B243" s="32">
        <v>14916.251699739349</v>
      </c>
      <c r="C243" s="32">
        <v>13879.684630299573</v>
      </c>
      <c r="D243" s="32">
        <v>13145.320696527313</v>
      </c>
      <c r="E243" s="32">
        <v>12672.934907668192</v>
      </c>
      <c r="F243" s="32">
        <v>12481.092644070382</v>
      </c>
      <c r="G243" s="32">
        <v>12925.630362407241</v>
      </c>
      <c r="H243" s="32">
        <v>13945.694871537529</v>
      </c>
      <c r="I243" s="32">
        <v>14399.515280048476</v>
      </c>
      <c r="J243" s="32">
        <v>15530.972071267814</v>
      </c>
      <c r="K243" s="32">
        <v>17150.285801636419</v>
      </c>
      <c r="L243" s="32">
        <v>18778.882222179112</v>
      </c>
      <c r="M243" s="32">
        <v>20327.028661213048</v>
      </c>
      <c r="N243" s="32">
        <v>21419.291871697351</v>
      </c>
      <c r="O243" s="32">
        <v>22358.906399318879</v>
      </c>
      <c r="P243" s="32">
        <v>22883.894099164496</v>
      </c>
      <c r="Q243" s="32">
        <v>23415.070259126172</v>
      </c>
      <c r="R243" s="32">
        <v>23433.635639474349</v>
      </c>
      <c r="S243" s="32">
        <v>22656.983894909023</v>
      </c>
      <c r="T243" s="32">
        <v>21838.044339550634</v>
      </c>
      <c r="U243" s="32">
        <v>20706.587548331296</v>
      </c>
      <c r="V243" s="32">
        <v>20447.703633476187</v>
      </c>
      <c r="W243" s="32">
        <v>19300.775691966701</v>
      </c>
      <c r="X243" s="32">
        <v>17765.006173164886</v>
      </c>
      <c r="Y243" s="32">
        <v>16099.278991925841</v>
      </c>
      <c r="Z243" s="28"/>
      <c r="AA243" s="51">
        <f t="shared" si="3"/>
        <v>23433.635639474349</v>
      </c>
    </row>
    <row r="244" spans="1:27" ht="12" x14ac:dyDescent="0.25">
      <c r="A244" s="70">
        <v>42238</v>
      </c>
      <c r="B244" s="30">
        <v>14586.20049354957</v>
      </c>
      <c r="C244" s="30">
        <v>13601.203925076947</v>
      </c>
      <c r="D244" s="30">
        <v>12889.531011730234</v>
      </c>
      <c r="E244" s="30">
        <v>12438.804833277316</v>
      </c>
      <c r="F244" s="30">
        <v>12255.213849834252</v>
      </c>
      <c r="G244" s="30">
        <v>12674.997727706877</v>
      </c>
      <c r="H244" s="30">
        <v>13700.21928693388</v>
      </c>
      <c r="I244" s="30">
        <v>14138.568545154681</v>
      </c>
      <c r="J244" s="30">
        <v>15251.459956025845</v>
      </c>
      <c r="K244" s="30">
        <v>17026.516599315251</v>
      </c>
      <c r="L244" s="30">
        <v>18590.134188639335</v>
      </c>
      <c r="M244" s="30">
        <v>20070.207566396624</v>
      </c>
      <c r="N244" s="30">
        <v>21227.449608099541</v>
      </c>
      <c r="O244" s="30">
        <v>22052.57762357399</v>
      </c>
      <c r="P244" s="30">
        <v>22357.874989299537</v>
      </c>
      <c r="Q244" s="30">
        <v>23010.757531543692</v>
      </c>
      <c r="R244" s="30">
        <v>23178.877364696611</v>
      </c>
      <c r="S244" s="30">
        <v>22715.774266011576</v>
      </c>
      <c r="T244" s="30">
        <v>21962.844951891144</v>
      </c>
      <c r="U244" s="30">
        <v>20829.325340633121</v>
      </c>
      <c r="V244" s="30">
        <v>20213.573559085311</v>
      </c>
      <c r="W244" s="30">
        <v>19015.075116608674</v>
      </c>
      <c r="X244" s="30">
        <v>17622.671590495542</v>
      </c>
      <c r="Y244" s="30">
        <v>16218.922554169636</v>
      </c>
      <c r="Z244" s="28"/>
      <c r="AA244" s="51">
        <f t="shared" si="3"/>
        <v>23178.877364696611</v>
      </c>
    </row>
    <row r="245" spans="1:27" ht="12" x14ac:dyDescent="0.25">
      <c r="A245" s="70">
        <v>42239</v>
      </c>
      <c r="B245" s="30">
        <v>14808.985057727672</v>
      </c>
      <c r="C245" s="30">
        <v>13811.611569022931</v>
      </c>
      <c r="D245" s="30">
        <v>13004.017523877314</v>
      </c>
      <c r="E245" s="30">
        <v>12447.056113432061</v>
      </c>
      <c r="F245" s="30">
        <v>12101.533756952136</v>
      </c>
      <c r="G245" s="30">
        <v>12070.591456371843</v>
      </c>
      <c r="H245" s="30">
        <v>12230.460009370019</v>
      </c>
      <c r="I245" s="30">
        <v>12572.888135791914</v>
      </c>
      <c r="J245" s="30">
        <v>14160.228155560886</v>
      </c>
      <c r="K245" s="30">
        <v>16353.005856684234</v>
      </c>
      <c r="L245" s="30">
        <v>18181.695820979479</v>
      </c>
      <c r="M245" s="30">
        <v>19780.381350961226</v>
      </c>
      <c r="N245" s="30">
        <v>20979.911203457206</v>
      </c>
      <c r="O245" s="30">
        <v>21782.348198506108</v>
      </c>
      <c r="P245" s="30">
        <v>22141.278885237494</v>
      </c>
      <c r="Q245" s="30">
        <v>22431.105100672892</v>
      </c>
      <c r="R245" s="30">
        <v>22596.130703767783</v>
      </c>
      <c r="S245" s="30">
        <v>22365.094859434936</v>
      </c>
      <c r="T245" s="30">
        <v>21630.730925662676</v>
      </c>
      <c r="U245" s="30">
        <v>20545.687585313775</v>
      </c>
      <c r="V245" s="30">
        <v>20025.856935564872</v>
      </c>
      <c r="W245" s="30">
        <v>19061.488567479111</v>
      </c>
      <c r="X245" s="30">
        <v>17871.24140515722</v>
      </c>
      <c r="Y245" s="30">
        <v>16455.115448599197</v>
      </c>
      <c r="Z245" s="28"/>
      <c r="AA245" s="51">
        <f t="shared" si="3"/>
        <v>22596.130703767783</v>
      </c>
    </row>
    <row r="246" spans="1:27" ht="12" x14ac:dyDescent="0.25">
      <c r="A246" s="70">
        <v>42240</v>
      </c>
      <c r="B246" s="30">
        <v>15019.392701673656</v>
      </c>
      <c r="C246" s="30">
        <v>13948.789101595557</v>
      </c>
      <c r="D246" s="30">
        <v>13112.315575908337</v>
      </c>
      <c r="E246" s="30">
        <v>12532.663145037535</v>
      </c>
      <c r="F246" s="30">
        <v>12178.889508402865</v>
      </c>
      <c r="G246" s="30">
        <v>12042.743385849581</v>
      </c>
      <c r="H246" s="30">
        <v>12059.24594615907</v>
      </c>
      <c r="I246" s="30">
        <v>12275.842050221114</v>
      </c>
      <c r="J246" s="30">
        <v>13975.605762098477</v>
      </c>
      <c r="K246" s="30">
        <v>16138.472572660878</v>
      </c>
      <c r="L246" s="30">
        <v>17877.42986527328</v>
      </c>
      <c r="M246" s="30">
        <v>19638.046768291882</v>
      </c>
      <c r="N246" s="30">
        <v>21004.665043921439</v>
      </c>
      <c r="O246" s="30">
        <v>21970.064822026543</v>
      </c>
      <c r="P246" s="30">
        <v>22548.685842878003</v>
      </c>
      <c r="Q246" s="30">
        <v>22849.857568526175</v>
      </c>
      <c r="R246" s="30">
        <v>22880.799869106468</v>
      </c>
      <c r="S246" s="30">
        <v>22711.648625934205</v>
      </c>
      <c r="T246" s="30">
        <v>22030.918013167786</v>
      </c>
      <c r="U246" s="30">
        <v>21097.491945662314</v>
      </c>
      <c r="V246" s="30">
        <v>20690.084988021805</v>
      </c>
      <c r="W246" s="30">
        <v>19451.36155479079</v>
      </c>
      <c r="X246" s="30">
        <v>17854.738844847732</v>
      </c>
      <c r="Y246" s="30">
        <v>16273.587285194817</v>
      </c>
      <c r="Z246" s="28"/>
      <c r="AA246" s="51">
        <f t="shared" si="3"/>
        <v>22880.799869106468</v>
      </c>
    </row>
    <row r="247" spans="1:27" ht="12" x14ac:dyDescent="0.25">
      <c r="A247" s="70">
        <v>42241</v>
      </c>
      <c r="B247" s="30">
        <v>15023.518341751027</v>
      </c>
      <c r="C247" s="30">
        <v>13950.851921634245</v>
      </c>
      <c r="D247" s="30">
        <v>13327.880269951036</v>
      </c>
      <c r="E247" s="30">
        <v>12954.509842948848</v>
      </c>
      <c r="F247" s="30">
        <v>12932.850232542643</v>
      </c>
      <c r="G247" s="30">
        <v>13503.219973239356</v>
      </c>
      <c r="H247" s="30">
        <v>14560.415243065994</v>
      </c>
      <c r="I247" s="30">
        <v>14974.010660822561</v>
      </c>
      <c r="J247" s="30">
        <v>15742.411125233142</v>
      </c>
      <c r="K247" s="30">
        <v>17275.086413976929</v>
      </c>
      <c r="L247" s="30">
        <v>18750.002741637509</v>
      </c>
      <c r="M247" s="30">
        <v>20008.322965236042</v>
      </c>
      <c r="N247" s="30">
        <v>20788.068939859397</v>
      </c>
      <c r="O247" s="30">
        <v>21092.3348955656</v>
      </c>
      <c r="P247" s="30">
        <v>21159.376546822899</v>
      </c>
      <c r="Q247" s="30">
        <v>21140.811166474723</v>
      </c>
      <c r="R247" s="30">
        <v>21201.664357615962</v>
      </c>
      <c r="S247" s="30">
        <v>20963.408643147715</v>
      </c>
      <c r="T247" s="30">
        <v>20252.767139820349</v>
      </c>
      <c r="U247" s="30">
        <v>19592.664727440788</v>
      </c>
      <c r="V247" s="30">
        <v>19424.544894287868</v>
      </c>
      <c r="W247" s="30">
        <v>18273.491312701015</v>
      </c>
      <c r="X247" s="30">
        <v>16852.208306046276</v>
      </c>
      <c r="Y247" s="30">
        <v>15233.925985697013</v>
      </c>
      <c r="Z247" s="28"/>
      <c r="AA247" s="51">
        <f t="shared" si="3"/>
        <v>21201.664357615962</v>
      </c>
    </row>
    <row r="248" spans="1:27" ht="12" x14ac:dyDescent="0.25">
      <c r="A248" s="70">
        <v>42242</v>
      </c>
      <c r="B248" s="30">
        <v>14063.275613742639</v>
      </c>
      <c r="C248" s="30">
        <v>13220.613627939358</v>
      </c>
      <c r="D248" s="30">
        <v>12627.552866817097</v>
      </c>
      <c r="E248" s="30">
        <v>12274.810640201769</v>
      </c>
      <c r="F248" s="30">
        <v>12210.8632190025</v>
      </c>
      <c r="G248" s="30">
        <v>12746.165019041549</v>
      </c>
      <c r="H248" s="30">
        <v>13825.019899274392</v>
      </c>
      <c r="I248" s="30">
        <v>14216.955706624754</v>
      </c>
      <c r="J248" s="30">
        <v>15070.963202640809</v>
      </c>
      <c r="K248" s="30">
        <v>16644.894892158321</v>
      </c>
      <c r="L248" s="30">
        <v>18014.607397845906</v>
      </c>
      <c r="M248" s="30">
        <v>19252.299421057578</v>
      </c>
      <c r="N248" s="30">
        <v>20114.558197228376</v>
      </c>
      <c r="O248" s="30">
        <v>20875.738791503558</v>
      </c>
      <c r="P248" s="30">
        <v>21385.25534105903</v>
      </c>
      <c r="Q248" s="30">
        <v>21792.662298699539</v>
      </c>
      <c r="R248" s="30">
        <v>22001.007122606836</v>
      </c>
      <c r="S248" s="30">
        <v>21822.573189260485</v>
      </c>
      <c r="T248" s="30">
        <v>21210.94704779005</v>
      </c>
      <c r="U248" s="30">
        <v>20279.583800323267</v>
      </c>
      <c r="V248" s="30">
        <v>19939.218493940058</v>
      </c>
      <c r="W248" s="30">
        <v>18784.03927227583</v>
      </c>
      <c r="X248" s="30">
        <v>17021.359549218538</v>
      </c>
      <c r="Y248" s="30">
        <v>15448.45926972037</v>
      </c>
      <c r="Z248" s="28"/>
      <c r="AA248" s="51">
        <f t="shared" si="3"/>
        <v>22001.007122606836</v>
      </c>
    </row>
    <row r="249" spans="1:27" ht="12" x14ac:dyDescent="0.25">
      <c r="A249" s="70">
        <v>42243</v>
      </c>
      <c r="B249" s="30">
        <v>13924.035261131325</v>
      </c>
      <c r="C249" s="30">
        <v>12903.970752001038</v>
      </c>
      <c r="D249" s="30">
        <v>12160.32412805469</v>
      </c>
      <c r="E249" s="30">
        <v>11710.629359621116</v>
      </c>
      <c r="F249" s="30">
        <v>11543.54093648754</v>
      </c>
      <c r="G249" s="30">
        <v>12009.738265230604</v>
      </c>
      <c r="H249" s="30">
        <v>13065.902125037897</v>
      </c>
      <c r="I249" s="30">
        <v>13424.832811769284</v>
      </c>
      <c r="J249" s="30">
        <v>14414.986430338622</v>
      </c>
      <c r="K249" s="30">
        <v>16138.472572660878</v>
      </c>
      <c r="L249" s="30">
        <v>17621.640180476199</v>
      </c>
      <c r="M249" s="30">
        <v>19028.483446860133</v>
      </c>
      <c r="N249" s="30">
        <v>20144.469087789326</v>
      </c>
      <c r="O249" s="30">
        <v>21043.858624656474</v>
      </c>
      <c r="P249" s="30">
        <v>21731.809107558296</v>
      </c>
      <c r="Q249" s="30">
        <v>22220.69745672691</v>
      </c>
      <c r="R249" s="30">
        <v>22507.42944210428</v>
      </c>
      <c r="S249" s="30">
        <v>22328.995508757929</v>
      </c>
      <c r="T249" s="30">
        <v>21728.714877500268</v>
      </c>
      <c r="U249" s="30">
        <v>20732.372798814871</v>
      </c>
      <c r="V249" s="30">
        <v>20406.447232702463</v>
      </c>
      <c r="W249" s="30">
        <v>19241.985320864147</v>
      </c>
      <c r="X249" s="30">
        <v>17552.535709180214</v>
      </c>
      <c r="Y249" s="30">
        <v>16015.734780359053</v>
      </c>
      <c r="Z249" s="28"/>
      <c r="AA249" s="51">
        <f t="shared" si="3"/>
        <v>22507.42944210428</v>
      </c>
    </row>
    <row r="250" spans="1:27" ht="12" x14ac:dyDescent="0.25">
      <c r="A250" s="70">
        <v>42244</v>
      </c>
      <c r="B250" s="30">
        <v>14591.357543646285</v>
      </c>
      <c r="C250" s="30">
        <v>13603.266745115632</v>
      </c>
      <c r="D250" s="30">
        <v>12866.839991304687</v>
      </c>
      <c r="E250" s="30">
        <v>12373.826002058704</v>
      </c>
      <c r="F250" s="30">
        <v>12169.606818228778</v>
      </c>
      <c r="G250" s="30">
        <v>12636.835556991184</v>
      </c>
      <c r="H250" s="30">
        <v>13735.287227591545</v>
      </c>
      <c r="I250" s="30">
        <v>14136.505725115996</v>
      </c>
      <c r="J250" s="30">
        <v>15092.622813047014</v>
      </c>
      <c r="K250" s="30">
        <v>16468.523778850657</v>
      </c>
      <c r="L250" s="30">
        <v>17541.190198967441</v>
      </c>
      <c r="M250" s="30">
        <v>18449.862426008676</v>
      </c>
      <c r="N250" s="30">
        <v>19483.335265390426</v>
      </c>
      <c r="O250" s="30">
        <v>20522.996564888228</v>
      </c>
      <c r="P250" s="30">
        <v>21456.4226323937</v>
      </c>
      <c r="Q250" s="30">
        <v>22036.075063264499</v>
      </c>
      <c r="R250" s="30">
        <v>22288.770518003552</v>
      </c>
      <c r="S250" s="30">
        <v>21856.609719898806</v>
      </c>
      <c r="T250" s="30">
        <v>20968.565693244433</v>
      </c>
      <c r="U250" s="30">
        <v>20240.390219588229</v>
      </c>
      <c r="V250" s="30">
        <v>19793.789681212686</v>
      </c>
      <c r="W250" s="30">
        <v>18555.066247981667</v>
      </c>
      <c r="X250" s="30">
        <v>17041.9877496054</v>
      </c>
      <c r="Y250" s="30">
        <v>15559.851551809419</v>
      </c>
      <c r="Z250" s="28"/>
      <c r="AA250" s="51">
        <f t="shared" si="3"/>
        <v>22288.770518003552</v>
      </c>
    </row>
    <row r="251" spans="1:27" ht="12" x14ac:dyDescent="0.25">
      <c r="A251" s="70">
        <v>42245</v>
      </c>
      <c r="B251" s="30">
        <v>14110.720474632419</v>
      </c>
      <c r="C251" s="30">
        <v>13180.388637184979</v>
      </c>
      <c r="D251" s="30">
        <v>12545.040065269652</v>
      </c>
      <c r="E251" s="30">
        <v>12105.659397029509</v>
      </c>
      <c r="F251" s="30">
        <v>11988.0786548244</v>
      </c>
      <c r="G251" s="30">
        <v>12466.652903799579</v>
      </c>
      <c r="H251" s="30">
        <v>13571.293034515998</v>
      </c>
      <c r="I251" s="30">
        <v>14106.594834555046</v>
      </c>
      <c r="J251" s="30">
        <v>15198.858045039347</v>
      </c>
      <c r="K251" s="30">
        <v>16982.165968483499</v>
      </c>
      <c r="L251" s="30">
        <v>18613.856619084225</v>
      </c>
      <c r="M251" s="30">
        <v>19823.700571773636</v>
      </c>
      <c r="N251" s="30">
        <v>20694.210628099179</v>
      </c>
      <c r="O251" s="30">
        <v>21514.181593476911</v>
      </c>
      <c r="P251" s="30">
        <v>22089.70838427034</v>
      </c>
      <c r="Q251" s="30">
        <v>22413.571130344062</v>
      </c>
      <c r="R251" s="30">
        <v>22305.273078313039</v>
      </c>
      <c r="S251" s="30">
        <v>21590.505934908299</v>
      </c>
      <c r="T251" s="30">
        <v>20672.551017692975</v>
      </c>
      <c r="U251" s="30">
        <v>19753.564690458305</v>
      </c>
      <c r="V251" s="30">
        <v>19401.853873862321</v>
      </c>
      <c r="W251" s="30">
        <v>18324.030403648823</v>
      </c>
      <c r="X251" s="30">
        <v>17058.490309914887</v>
      </c>
      <c r="Y251" s="30">
        <v>15866.180327554308</v>
      </c>
      <c r="Z251" s="28"/>
      <c r="AA251" s="51">
        <f t="shared" si="3"/>
        <v>22413.571130344062</v>
      </c>
    </row>
    <row r="252" spans="1:27" ht="12" x14ac:dyDescent="0.25">
      <c r="A252" s="70">
        <v>42246</v>
      </c>
      <c r="B252" s="30">
        <v>14672.838935174386</v>
      </c>
      <c r="C252" s="30">
        <v>13740.444277688261</v>
      </c>
      <c r="D252" s="30">
        <v>13057.650844883154</v>
      </c>
      <c r="E252" s="30">
        <v>12559.479805540455</v>
      </c>
      <c r="F252" s="30">
        <v>12341.852291459069</v>
      </c>
      <c r="G252" s="30">
        <v>12549.165705347024</v>
      </c>
      <c r="H252" s="30">
        <v>12623.427226739725</v>
      </c>
      <c r="I252" s="30">
        <v>12882.311141594833</v>
      </c>
      <c r="J252" s="30">
        <v>14213.861476566724</v>
      </c>
      <c r="K252" s="30">
        <v>16259.147544924015</v>
      </c>
      <c r="L252" s="30">
        <v>17974.382407091525</v>
      </c>
      <c r="M252" s="30">
        <v>19563.785246899184</v>
      </c>
      <c r="N252" s="30">
        <v>20613.760646590417</v>
      </c>
      <c r="O252" s="30">
        <v>21418.260461678008</v>
      </c>
      <c r="P252" s="30">
        <v>22011.321222800267</v>
      </c>
      <c r="Q252" s="30">
        <v>22266.079497578005</v>
      </c>
      <c r="R252" s="30">
        <v>22231.011556920337</v>
      </c>
      <c r="S252" s="30">
        <v>21618.354005430559</v>
      </c>
      <c r="T252" s="30">
        <v>20534.342075101002</v>
      </c>
      <c r="U252" s="30">
        <v>19598.853187556848</v>
      </c>
      <c r="V252" s="30">
        <v>19250.236601018893</v>
      </c>
      <c r="W252" s="30">
        <v>18222.952221753203</v>
      </c>
      <c r="X252" s="30">
        <v>17065.71018005029</v>
      </c>
      <c r="Y252" s="30">
        <v>15943.536079005038</v>
      </c>
      <c r="Z252" s="28"/>
      <c r="AA252" s="51">
        <f t="shared" si="3"/>
        <v>22266.079497578005</v>
      </c>
    </row>
    <row r="253" spans="1:27" ht="12" x14ac:dyDescent="0.25">
      <c r="A253" s="70">
        <v>42247</v>
      </c>
      <c r="B253" s="30">
        <v>14714.09533594811</v>
      </c>
      <c r="C253" s="30">
        <v>13706.40774704994</v>
      </c>
      <c r="D253" s="30">
        <v>12942.13292271673</v>
      </c>
      <c r="E253" s="30">
        <v>12476.96700399301</v>
      </c>
      <c r="F253" s="30">
        <v>12146.915797803231</v>
      </c>
      <c r="G253" s="30">
        <v>12002.518395095201</v>
      </c>
      <c r="H253" s="30">
        <v>12090.188246739363</v>
      </c>
      <c r="I253" s="30">
        <v>12330.506781246295</v>
      </c>
      <c r="J253" s="30">
        <v>13893.092960551034</v>
      </c>
      <c r="K253" s="30">
        <v>16106.498862061242</v>
      </c>
      <c r="L253" s="30">
        <v>17736.126692623278</v>
      </c>
      <c r="M253" s="30">
        <v>19162.566749374731</v>
      </c>
      <c r="N253" s="30">
        <v>20325.997251193705</v>
      </c>
      <c r="O253" s="30">
        <v>21111.931685933116</v>
      </c>
      <c r="P253" s="30">
        <v>21460.548272471071</v>
      </c>
      <c r="Q253" s="30">
        <v>21572.971964579465</v>
      </c>
      <c r="R253" s="30">
        <v>21337.810480169246</v>
      </c>
      <c r="S253" s="30">
        <v>20876.770201522901</v>
      </c>
      <c r="T253" s="30">
        <v>19898.993503185677</v>
      </c>
      <c r="U253" s="30">
        <v>18971.755895796265</v>
      </c>
      <c r="V253" s="30">
        <v>18695.338010612326</v>
      </c>
      <c r="W253" s="30">
        <v>17725.812592429847</v>
      </c>
      <c r="X253" s="30">
        <v>16540.722480204669</v>
      </c>
      <c r="Y253" s="30">
        <v>15284.465076644823</v>
      </c>
      <c r="Z253" s="28"/>
      <c r="AA253" s="51">
        <f t="shared" si="3"/>
        <v>21572.971964579465</v>
      </c>
    </row>
    <row r="254" spans="1:27" ht="12" x14ac:dyDescent="0.25">
      <c r="A254" s="70">
        <v>42248</v>
      </c>
      <c r="B254" s="30">
        <v>14092.155094284244</v>
      </c>
      <c r="C254" s="30">
        <v>13265.995668790452</v>
      </c>
      <c r="D254" s="30">
        <v>12630.647096875125</v>
      </c>
      <c r="E254" s="30">
        <v>12155.167077957974</v>
      </c>
      <c r="F254" s="30">
        <v>11999.424165037173</v>
      </c>
      <c r="G254" s="30">
        <v>12092.251066778048</v>
      </c>
      <c r="H254" s="30">
        <v>12374.857412078047</v>
      </c>
      <c r="I254" s="30">
        <v>12502.752254476587</v>
      </c>
      <c r="J254" s="30">
        <v>13970.448712001762</v>
      </c>
      <c r="K254" s="30">
        <v>16156.006542989709</v>
      </c>
      <c r="L254" s="30">
        <v>17953.754206704663</v>
      </c>
      <c r="M254" s="30">
        <v>19647.329458465971</v>
      </c>
      <c r="N254" s="30">
        <v>20574.567065855383</v>
      </c>
      <c r="O254" s="30">
        <v>21277.98869904735</v>
      </c>
      <c r="P254" s="30">
        <v>21880.332150343696</v>
      </c>
      <c r="Q254" s="30">
        <v>22085.582744192969</v>
      </c>
      <c r="R254" s="30">
        <v>21920.557141098077</v>
      </c>
      <c r="S254" s="30">
        <v>21504.898903302823</v>
      </c>
      <c r="T254" s="30">
        <v>20793.22598995611</v>
      </c>
      <c r="U254" s="30">
        <v>19911.370423417793</v>
      </c>
      <c r="V254" s="30">
        <v>19638.046768291882</v>
      </c>
      <c r="W254" s="30">
        <v>18488.024596724372</v>
      </c>
      <c r="X254" s="30">
        <v>16936.783927632405</v>
      </c>
      <c r="Y254" s="30">
        <v>15487.652850455406</v>
      </c>
      <c r="Z254" s="28"/>
      <c r="AA254" s="51">
        <f t="shared" si="3"/>
        <v>22085.582744192969</v>
      </c>
    </row>
    <row r="255" spans="1:27" ht="12" x14ac:dyDescent="0.25">
      <c r="A255" s="70">
        <v>42249</v>
      </c>
      <c r="B255" s="30">
        <v>14120.003164806507</v>
      </c>
      <c r="C255" s="30">
        <v>13155.634796720744</v>
      </c>
      <c r="D255" s="30">
        <v>12472.841363915637</v>
      </c>
      <c r="E255" s="30">
        <v>12068.528636333158</v>
      </c>
      <c r="F255" s="30">
        <v>11931.351103760531</v>
      </c>
      <c r="G255" s="30">
        <v>12408.893942716368</v>
      </c>
      <c r="H255" s="30">
        <v>13449.586652233516</v>
      </c>
      <c r="I255" s="30">
        <v>13862.150659970741</v>
      </c>
      <c r="J255" s="30">
        <v>14762.571606857233</v>
      </c>
      <c r="K255" s="30">
        <v>16408.70199772876</v>
      </c>
      <c r="L255" s="30">
        <v>17855.770254867075</v>
      </c>
      <c r="M255" s="30">
        <v>19323.466712392248</v>
      </c>
      <c r="N255" s="30">
        <v>20355.908141754655</v>
      </c>
      <c r="O255" s="30">
        <v>20986.099663573263</v>
      </c>
      <c r="P255" s="30">
        <v>21660.641816223626</v>
      </c>
      <c r="Q255" s="30">
        <v>22049.483393515959</v>
      </c>
      <c r="R255" s="30">
        <v>22130.964785044063</v>
      </c>
      <c r="S255" s="30">
        <v>21776.159738390048</v>
      </c>
      <c r="T255" s="30">
        <v>20980.942613476549</v>
      </c>
      <c r="U255" s="30">
        <v>20094.961406860861</v>
      </c>
      <c r="V255" s="30">
        <v>19571.005117034583</v>
      </c>
      <c r="W255" s="30">
        <v>18129.093909992986</v>
      </c>
      <c r="X255" s="30">
        <v>16432.42442817365</v>
      </c>
      <c r="Y255" s="30">
        <v>14768.760066973291</v>
      </c>
      <c r="Z255" s="28"/>
      <c r="AA255" s="51">
        <f t="shared" si="3"/>
        <v>22130.964785044063</v>
      </c>
    </row>
    <row r="256" spans="1:27" ht="12" x14ac:dyDescent="0.25">
      <c r="A256" s="70">
        <v>42250</v>
      </c>
      <c r="B256" s="30">
        <v>13373.262310802131</v>
      </c>
      <c r="C256" s="30">
        <v>12423.333682987171</v>
      </c>
      <c r="D256" s="30">
        <v>11805.519081400676</v>
      </c>
      <c r="E256" s="30">
        <v>11400.174943798855</v>
      </c>
      <c r="F256" s="30">
        <v>11291.876891767834</v>
      </c>
      <c r="G256" s="30">
        <v>11775.608190839728</v>
      </c>
      <c r="H256" s="30">
        <v>12899.845111923665</v>
      </c>
      <c r="I256" s="30">
        <v>13311.377709641547</v>
      </c>
      <c r="J256" s="30">
        <v>14149.914055367455</v>
      </c>
      <c r="K256" s="30">
        <v>15591.825262409055</v>
      </c>
      <c r="L256" s="30">
        <v>16593.324391191167</v>
      </c>
      <c r="M256" s="30">
        <v>17637.111330766344</v>
      </c>
      <c r="N256" s="30">
        <v>18620.045079200281</v>
      </c>
      <c r="O256" s="30">
        <v>19646.298048446628</v>
      </c>
      <c r="P256" s="30">
        <v>20379.630572199545</v>
      </c>
      <c r="Q256" s="30">
        <v>20624.074746783848</v>
      </c>
      <c r="R256" s="30">
        <v>20771.566379549906</v>
      </c>
      <c r="S256" s="30">
        <v>20427.075433089325</v>
      </c>
      <c r="T256" s="30">
        <v>19812.355061560862</v>
      </c>
      <c r="U256" s="30">
        <v>19007.855246473271</v>
      </c>
      <c r="V256" s="30">
        <v>18760.31684183094</v>
      </c>
      <c r="W256" s="30">
        <v>17659.802351191891</v>
      </c>
      <c r="X256" s="30">
        <v>16158.069363028395</v>
      </c>
      <c r="Y256" s="30">
        <v>14524.315892388986</v>
      </c>
      <c r="Z256" s="28"/>
      <c r="AA256" s="51">
        <f t="shared" si="3"/>
        <v>20771.566379549906</v>
      </c>
    </row>
    <row r="257" spans="1:27" ht="12" x14ac:dyDescent="0.25">
      <c r="A257" s="70">
        <v>42251</v>
      </c>
      <c r="B257" s="30">
        <v>13184.514277262349</v>
      </c>
      <c r="C257" s="30">
        <v>12242.836929602136</v>
      </c>
      <c r="D257" s="30">
        <v>11628.116558073671</v>
      </c>
      <c r="E257" s="30">
        <v>11248.557670955424</v>
      </c>
      <c r="F257" s="30">
        <v>11144.385259001776</v>
      </c>
      <c r="G257" s="30">
        <v>11623.990917996298</v>
      </c>
      <c r="H257" s="30">
        <v>12789.484239853957</v>
      </c>
      <c r="I257" s="30">
        <v>13184.514277262349</v>
      </c>
      <c r="J257" s="30">
        <v>13794.077598694099</v>
      </c>
      <c r="K257" s="30">
        <v>15070.963202640809</v>
      </c>
      <c r="L257" s="30">
        <v>16405.607767670728</v>
      </c>
      <c r="M257" s="30">
        <v>17499.933798193717</v>
      </c>
      <c r="N257" s="30">
        <v>18406.543205196267</v>
      </c>
      <c r="O257" s="30">
        <v>19253.330831076921</v>
      </c>
      <c r="P257" s="30">
        <v>19607.10446771159</v>
      </c>
      <c r="Q257" s="30">
        <v>19755.627510496994</v>
      </c>
      <c r="R257" s="30">
        <v>19933.030033823998</v>
      </c>
      <c r="S257" s="30">
        <v>19664.863428794804</v>
      </c>
      <c r="T257" s="30">
        <v>19178.03789966488</v>
      </c>
      <c r="U257" s="30">
        <v>18730.40595126999</v>
      </c>
      <c r="V257" s="30">
        <v>18602.511108871451</v>
      </c>
      <c r="W257" s="30">
        <v>17497.870978155031</v>
      </c>
      <c r="X257" s="30">
        <v>15977.572609643359</v>
      </c>
      <c r="Y257" s="30">
        <v>14531.535762524387</v>
      </c>
      <c r="Z257" s="28"/>
      <c r="AA257" s="51">
        <f t="shared" si="3"/>
        <v>19933.030033823998</v>
      </c>
    </row>
    <row r="258" spans="1:27" ht="12" x14ac:dyDescent="0.25">
      <c r="A258" s="70">
        <v>42252</v>
      </c>
      <c r="B258" s="31">
        <v>13211.330937765269</v>
      </c>
      <c r="C258" s="31">
        <v>12314.004220936806</v>
      </c>
      <c r="D258" s="31">
        <v>11742.60307022075</v>
      </c>
      <c r="E258" s="31">
        <v>11384.703793508708</v>
      </c>
      <c r="F258" s="31">
        <v>11327.97624244484</v>
      </c>
      <c r="G258" s="31">
        <v>11827.178691806881</v>
      </c>
      <c r="H258" s="31">
        <v>13044.242514631693</v>
      </c>
      <c r="I258" s="31">
        <v>13469.183442601035</v>
      </c>
      <c r="J258" s="31">
        <v>14363.415929371469</v>
      </c>
      <c r="K258" s="31">
        <v>15995.106579972191</v>
      </c>
      <c r="L258" s="31">
        <v>17553.567119199557</v>
      </c>
      <c r="M258" s="31">
        <v>18934.625135099915</v>
      </c>
      <c r="N258" s="31">
        <v>20089.804356764143</v>
      </c>
      <c r="O258" s="31">
        <v>20957.220183031659</v>
      </c>
      <c r="P258" s="31">
        <v>21446.108532200269</v>
      </c>
      <c r="Q258" s="31">
        <v>21476.019422761219</v>
      </c>
      <c r="R258" s="31">
        <v>21003.633633902096</v>
      </c>
      <c r="S258" s="31">
        <v>20050.610776029109</v>
      </c>
      <c r="T258" s="31">
        <v>19038.797547053564</v>
      </c>
      <c r="U258" s="31">
        <v>18348.784244113056</v>
      </c>
      <c r="V258" s="31">
        <v>17943.440106511232</v>
      </c>
      <c r="W258" s="31">
        <v>16919.249957303575</v>
      </c>
      <c r="X258" s="31">
        <v>15789.855986122922</v>
      </c>
      <c r="Y258" s="31">
        <v>14674.901755213074</v>
      </c>
      <c r="Z258" s="28"/>
      <c r="AA258" s="51">
        <f t="shared" si="3"/>
        <v>21476.019422761219</v>
      </c>
    </row>
    <row r="259" spans="1:27" ht="12" x14ac:dyDescent="0.25">
      <c r="A259" s="70">
        <v>42253</v>
      </c>
      <c r="B259" s="30">
        <v>13500.125743181326</v>
      </c>
      <c r="C259" s="30">
        <v>12724.505408635345</v>
      </c>
      <c r="D259" s="30">
        <v>12121.130547319653</v>
      </c>
      <c r="E259" s="30">
        <v>11704.440899505058</v>
      </c>
      <c r="F259" s="30">
        <v>11503.31594573316</v>
      </c>
      <c r="G259" s="30">
        <v>11500.22171567513</v>
      </c>
      <c r="H259" s="30">
        <v>11750.854350375495</v>
      </c>
      <c r="I259" s="30">
        <v>12159.292718035347</v>
      </c>
      <c r="J259" s="30">
        <v>13446.492422175488</v>
      </c>
      <c r="K259" s="30">
        <v>15126.659343685335</v>
      </c>
      <c r="L259" s="30">
        <v>16412.827637806131</v>
      </c>
      <c r="M259" s="30">
        <v>17382.353055988609</v>
      </c>
      <c r="N259" s="30">
        <v>17945.502926549922</v>
      </c>
      <c r="O259" s="30">
        <v>17872.272815176562</v>
      </c>
      <c r="P259" s="30">
        <v>17694.870291849555</v>
      </c>
      <c r="Q259" s="30">
        <v>17461.771627478025</v>
      </c>
      <c r="R259" s="30">
        <v>17008.982628986421</v>
      </c>
      <c r="S259" s="30">
        <v>16644.894892158321</v>
      </c>
      <c r="T259" s="30">
        <v>16218.922554169636</v>
      </c>
      <c r="U259" s="30">
        <v>15998.200810030221</v>
      </c>
      <c r="V259" s="30">
        <v>16000.263630068906</v>
      </c>
      <c r="W259" s="30">
        <v>15378.323388405041</v>
      </c>
      <c r="X259" s="30">
        <v>14609.92292399446</v>
      </c>
      <c r="Y259" s="30">
        <v>13737.350047630231</v>
      </c>
      <c r="Z259" s="28"/>
      <c r="AA259" s="51">
        <f t="shared" si="3"/>
        <v>17945.502926549922</v>
      </c>
    </row>
    <row r="260" spans="1:27" ht="12" x14ac:dyDescent="0.25">
      <c r="A260" s="70">
        <v>42254</v>
      </c>
      <c r="B260" s="30">
        <v>12761.636169331696</v>
      </c>
      <c r="C260" s="30">
        <v>11887.000472928779</v>
      </c>
      <c r="D260" s="30">
        <v>11288.782661709804</v>
      </c>
      <c r="E260" s="30">
        <v>10873.124423914551</v>
      </c>
      <c r="F260" s="30">
        <v>10715.318690955062</v>
      </c>
      <c r="G260" s="30">
        <v>10743.166761477325</v>
      </c>
      <c r="H260" s="30">
        <v>10958.731455520025</v>
      </c>
      <c r="I260" s="30">
        <v>11237.212160742651</v>
      </c>
      <c r="J260" s="30">
        <v>12465.621493780236</v>
      </c>
      <c r="K260" s="30">
        <v>14050.89869351052</v>
      </c>
      <c r="L260" s="30">
        <v>15465.993240049202</v>
      </c>
      <c r="M260" s="30">
        <v>16862.522406239706</v>
      </c>
      <c r="N260" s="30">
        <v>17992.947787439702</v>
      </c>
      <c r="O260" s="30">
        <v>18762.379661869625</v>
      </c>
      <c r="P260" s="30">
        <v>19119.247528562322</v>
      </c>
      <c r="Q260" s="30">
        <v>18875.834763997362</v>
      </c>
      <c r="R260" s="30">
        <v>18446.768195950648</v>
      </c>
      <c r="S260" s="30">
        <v>17851.6446147897</v>
      </c>
      <c r="T260" s="30">
        <v>16960.506358077295</v>
      </c>
      <c r="U260" s="30">
        <v>16668.617322603212</v>
      </c>
      <c r="V260" s="30">
        <v>16655.208992351749</v>
      </c>
      <c r="W260" s="30">
        <v>15793.981626200295</v>
      </c>
      <c r="X260" s="30">
        <v>14575.886393356139</v>
      </c>
      <c r="Y260" s="30">
        <v>13284.561049138627</v>
      </c>
      <c r="Z260" s="28"/>
      <c r="AA260" s="51">
        <f t="shared" si="3"/>
        <v>19119.247528562322</v>
      </c>
    </row>
    <row r="261" spans="1:27" ht="12" x14ac:dyDescent="0.25">
      <c r="A261" s="70">
        <v>42255</v>
      </c>
      <c r="B261" s="30">
        <v>12221.177319195931</v>
      </c>
      <c r="C261" s="30">
        <v>11497.127485617102</v>
      </c>
      <c r="D261" s="30">
        <v>10933.97761505579</v>
      </c>
      <c r="E261" s="30">
        <v>10594.643718691923</v>
      </c>
      <c r="F261" s="30">
        <v>10572.98410828572</v>
      </c>
      <c r="G261" s="30">
        <v>11179.45319965944</v>
      </c>
      <c r="H261" s="30">
        <v>12339.789471420383</v>
      </c>
      <c r="I261" s="30">
        <v>12769.887449486439</v>
      </c>
      <c r="J261" s="30">
        <v>13467.120622562348</v>
      </c>
      <c r="K261" s="30">
        <v>15100.874093201757</v>
      </c>
      <c r="L261" s="30">
        <v>16738.753203918539</v>
      </c>
      <c r="M261" s="30">
        <v>18159.004800553932</v>
      </c>
      <c r="N261" s="30">
        <v>19273.959031463783</v>
      </c>
      <c r="O261" s="30">
        <v>20113.526787209034</v>
      </c>
      <c r="P261" s="30">
        <v>20725.152928679468</v>
      </c>
      <c r="Q261" s="30">
        <v>20980.942613476549</v>
      </c>
      <c r="R261" s="30">
        <v>20953.094542954284</v>
      </c>
      <c r="S261" s="30">
        <v>20723.090108640783</v>
      </c>
      <c r="T261" s="30">
        <v>19875.271072740787</v>
      </c>
      <c r="U261" s="30">
        <v>19391.53977366889</v>
      </c>
      <c r="V261" s="30">
        <v>19054.268697343712</v>
      </c>
      <c r="W261" s="30">
        <v>17827.92218434481</v>
      </c>
      <c r="X261" s="30">
        <v>16304.52958577511</v>
      </c>
      <c r="Y261" s="30">
        <v>14778.042757147379</v>
      </c>
      <c r="Z261" s="28"/>
      <c r="AA261" s="51">
        <f t="shared" si="3"/>
        <v>20980.942613476549</v>
      </c>
    </row>
    <row r="262" spans="1:27" ht="12" x14ac:dyDescent="0.25">
      <c r="A262" s="70">
        <v>42256</v>
      </c>
      <c r="B262" s="30">
        <v>13446.492422175488</v>
      </c>
      <c r="C262" s="30">
        <v>12484.186874128411</v>
      </c>
      <c r="D262" s="30">
        <v>11876.686372735348</v>
      </c>
      <c r="E262" s="30">
        <v>11488.876205462357</v>
      </c>
      <c r="F262" s="30">
        <v>11329.007652464183</v>
      </c>
      <c r="G262" s="30">
        <v>11794.173571187903</v>
      </c>
      <c r="H262" s="30">
        <v>12923.567542368555</v>
      </c>
      <c r="I262" s="30">
        <v>13327.880269951036</v>
      </c>
      <c r="J262" s="30">
        <v>14030.27049312366</v>
      </c>
      <c r="K262" s="30">
        <v>15498.99836066818</v>
      </c>
      <c r="L262" s="30">
        <v>17018.26531916051</v>
      </c>
      <c r="M262" s="30">
        <v>18365.286804422547</v>
      </c>
      <c r="N262" s="30">
        <v>19485.398085429111</v>
      </c>
      <c r="O262" s="30">
        <v>20452.860683572901</v>
      </c>
      <c r="P262" s="30">
        <v>20891.209941793702</v>
      </c>
      <c r="Q262" s="30">
        <v>21353.281630459394</v>
      </c>
      <c r="R262" s="30">
        <v>21240.857938351</v>
      </c>
      <c r="S262" s="30">
        <v>20750.938179163048</v>
      </c>
      <c r="T262" s="30">
        <v>19950.564004152831</v>
      </c>
      <c r="U262" s="30">
        <v>19299.744281947358</v>
      </c>
      <c r="V262" s="30">
        <v>18844.892463417069</v>
      </c>
      <c r="W262" s="30">
        <v>17485.494057922915</v>
      </c>
      <c r="X262" s="30">
        <v>15903.311088250659</v>
      </c>
      <c r="Y262" s="30">
        <v>14394.35822995176</v>
      </c>
      <c r="Z262" s="28"/>
      <c r="AA262" s="51">
        <f t="shared" si="3"/>
        <v>21353.281630459394</v>
      </c>
    </row>
    <row r="263" spans="1:27" ht="12" x14ac:dyDescent="0.25">
      <c r="A263" s="70">
        <v>42257</v>
      </c>
      <c r="B263" s="30">
        <v>13152.540566662716</v>
      </c>
      <c r="C263" s="30">
        <v>12332.569601284982</v>
      </c>
      <c r="D263" s="30">
        <v>11780.765240936444</v>
      </c>
      <c r="E263" s="30">
        <v>11387.798023566738</v>
      </c>
      <c r="F263" s="30">
        <v>11303.222401980607</v>
      </c>
      <c r="G263" s="30">
        <v>11837.492792000312</v>
      </c>
      <c r="H263" s="30">
        <v>12988.546373587169</v>
      </c>
      <c r="I263" s="30">
        <v>13363.979620628043</v>
      </c>
      <c r="J263" s="30">
        <v>14055.024333587893</v>
      </c>
      <c r="K263" s="30">
        <v>15356.663777998836</v>
      </c>
      <c r="L263" s="30">
        <v>16837.768565775474</v>
      </c>
      <c r="M263" s="30">
        <v>18028.015728097365</v>
      </c>
      <c r="N263" s="30">
        <v>19067.677027595171</v>
      </c>
      <c r="O263" s="30">
        <v>19957.78387428823</v>
      </c>
      <c r="P263" s="30">
        <v>20471.426063921077</v>
      </c>
      <c r="Q263" s="30">
        <v>20708.650368369981</v>
      </c>
      <c r="R263" s="30">
        <v>20615.823466629106</v>
      </c>
      <c r="S263" s="30">
        <v>20189.851128640421</v>
      </c>
      <c r="T263" s="30">
        <v>19478.178215293708</v>
      </c>
      <c r="U263" s="30">
        <v>18939.782185196629</v>
      </c>
      <c r="V263" s="30">
        <v>18615.91943912291</v>
      </c>
      <c r="W263" s="30">
        <v>17276.117823996272</v>
      </c>
      <c r="X263" s="30">
        <v>15763.039325620002</v>
      </c>
      <c r="Y263" s="30">
        <v>14228.301216837528</v>
      </c>
      <c r="Z263" s="28"/>
      <c r="AA263" s="51">
        <f t="shared" si="3"/>
        <v>20708.650368369981</v>
      </c>
    </row>
    <row r="264" spans="1:27" ht="12" x14ac:dyDescent="0.25">
      <c r="A264" s="70">
        <v>42258</v>
      </c>
      <c r="B264" s="30">
        <v>12939.038692658702</v>
      </c>
      <c r="C264" s="30">
        <v>12095.345296836078</v>
      </c>
      <c r="D264" s="30">
        <v>11490.939025501044</v>
      </c>
      <c r="E264" s="30">
        <v>11110.348728363455</v>
      </c>
      <c r="F264" s="30">
        <v>11023.710286738637</v>
      </c>
      <c r="G264" s="30">
        <v>11530.13260623608</v>
      </c>
      <c r="H264" s="30">
        <v>12700.782978190455</v>
      </c>
      <c r="I264" s="30">
        <v>13119.535446043737</v>
      </c>
      <c r="J264" s="30">
        <v>13753.85260793972</v>
      </c>
      <c r="K264" s="30">
        <v>15160.695874323656</v>
      </c>
      <c r="L264" s="30">
        <v>16434.487248212336</v>
      </c>
      <c r="M264" s="30">
        <v>17516.436358503208</v>
      </c>
      <c r="N264" s="30">
        <v>18305.465023300647</v>
      </c>
      <c r="O264" s="30">
        <v>18863.457843765245</v>
      </c>
      <c r="P264" s="30">
        <v>19054.268697343712</v>
      </c>
      <c r="Q264" s="30">
        <v>19113.059068446266</v>
      </c>
      <c r="R264" s="30">
        <v>18755.159791734222</v>
      </c>
      <c r="S264" s="30">
        <v>18046.581108445538</v>
      </c>
      <c r="T264" s="30">
        <v>17394.729976220726</v>
      </c>
      <c r="U264" s="30">
        <v>17025.485189295909</v>
      </c>
      <c r="V264" s="30">
        <v>16839.831385814159</v>
      </c>
      <c r="W264" s="30">
        <v>15857.929047399564</v>
      </c>
      <c r="X264" s="30">
        <v>14741.943406470373</v>
      </c>
      <c r="Y264" s="30">
        <v>13396.984741247021</v>
      </c>
      <c r="Z264" s="28"/>
      <c r="AA264" s="51">
        <f t="shared" si="3"/>
        <v>19113.059068446266</v>
      </c>
    </row>
    <row r="265" spans="1:27" ht="12" x14ac:dyDescent="0.25">
      <c r="A265" s="70">
        <v>42259</v>
      </c>
      <c r="B265" s="30">
        <v>12031.397875636807</v>
      </c>
      <c r="C265" s="30">
        <v>11337.258932618928</v>
      </c>
      <c r="D265" s="30">
        <v>10840.119303295573</v>
      </c>
      <c r="E265" s="30">
        <v>10586.392438537179</v>
      </c>
      <c r="F265" s="30">
        <v>10586.392438537179</v>
      </c>
      <c r="G265" s="30">
        <v>11158.824999272578</v>
      </c>
      <c r="H265" s="30">
        <v>12431.584963141915</v>
      </c>
      <c r="I265" s="30">
        <v>12796.704109989359</v>
      </c>
      <c r="J265" s="30">
        <v>13544.476374013078</v>
      </c>
      <c r="K265" s="30">
        <v>14777.011347128037</v>
      </c>
      <c r="L265" s="30">
        <v>15898.154038153943</v>
      </c>
      <c r="M265" s="30">
        <v>16832.611515678756</v>
      </c>
      <c r="N265" s="30">
        <v>17745.409382797367</v>
      </c>
      <c r="O265" s="30">
        <v>18604.573928910137</v>
      </c>
      <c r="P265" s="30">
        <v>18817.044392894808</v>
      </c>
      <c r="Q265" s="30">
        <v>18735.563001366703</v>
      </c>
      <c r="R265" s="30">
        <v>18794.353372469261</v>
      </c>
      <c r="S265" s="30">
        <v>18864.489253784588</v>
      </c>
      <c r="T265" s="30">
        <v>18215.7323516178</v>
      </c>
      <c r="U265" s="30">
        <v>17481.368417845544</v>
      </c>
      <c r="V265" s="30">
        <v>17184.32233227474</v>
      </c>
      <c r="W265" s="30">
        <v>16299.372535678394</v>
      </c>
      <c r="X265" s="30">
        <v>15305.093277031683</v>
      </c>
      <c r="Y265" s="30">
        <v>14088.029454206871</v>
      </c>
      <c r="Z265" s="28"/>
      <c r="AA265" s="51">
        <f t="shared" si="3"/>
        <v>18864.489253784588</v>
      </c>
    </row>
    <row r="266" spans="1:27" ht="12" x14ac:dyDescent="0.25">
      <c r="A266" s="70">
        <v>42260</v>
      </c>
      <c r="B266" s="30">
        <v>12755.447709215636</v>
      </c>
      <c r="C266" s="30">
        <v>11865.340862522575</v>
      </c>
      <c r="D266" s="30">
        <v>11234.117930684621</v>
      </c>
      <c r="E266" s="30">
        <v>10723.569971109806</v>
      </c>
      <c r="F266" s="30">
        <v>10515.225147202507</v>
      </c>
      <c r="G266" s="30">
        <v>10495.62835683499</v>
      </c>
      <c r="H266" s="30">
        <v>10778.234702134989</v>
      </c>
      <c r="I266" s="30">
        <v>11161.919229330608</v>
      </c>
      <c r="J266" s="30">
        <v>12311.94140089812</v>
      </c>
      <c r="K266" s="30">
        <v>13951.883331653587</v>
      </c>
      <c r="L266" s="30">
        <v>15657.835503647011</v>
      </c>
      <c r="M266" s="30">
        <v>17165.756951926567</v>
      </c>
      <c r="N266" s="30">
        <v>18308.559253358679</v>
      </c>
      <c r="O266" s="30">
        <v>19010.949476531303</v>
      </c>
      <c r="P266" s="30">
        <v>19292.524411811959</v>
      </c>
      <c r="Q266" s="30">
        <v>19260.550701212323</v>
      </c>
      <c r="R266" s="30">
        <v>18860.363613707214</v>
      </c>
      <c r="S266" s="30">
        <v>18287.931052971817</v>
      </c>
      <c r="T266" s="30">
        <v>17316.342814750653</v>
      </c>
      <c r="U266" s="30">
        <v>16818.171775407955</v>
      </c>
      <c r="V266" s="30">
        <v>16504.623129527663</v>
      </c>
      <c r="W266" s="30">
        <v>15515.500920977667</v>
      </c>
      <c r="X266" s="30">
        <v>14333.505038810519</v>
      </c>
      <c r="Y266" s="30">
        <v>13105.095705772934</v>
      </c>
      <c r="Z266" s="28"/>
      <c r="AA266" s="51">
        <f t="shared" si="3"/>
        <v>19292.524411811959</v>
      </c>
    </row>
    <row r="267" spans="1:27" ht="12" x14ac:dyDescent="0.25">
      <c r="A267" s="70">
        <v>42261</v>
      </c>
      <c r="B267" s="30">
        <v>12110.816447126223</v>
      </c>
      <c r="C267" s="30">
        <v>11301.15958194192</v>
      </c>
      <c r="D267" s="30">
        <v>10717.381510993748</v>
      </c>
      <c r="E267" s="30">
        <v>10322.351473585355</v>
      </c>
      <c r="F267" s="30">
        <v>10087.189989175138</v>
      </c>
      <c r="G267" s="30">
        <v>10047.996408440102</v>
      </c>
      <c r="H267" s="30">
        <v>10207.864961438276</v>
      </c>
      <c r="I267" s="30">
        <v>10429.618115597033</v>
      </c>
      <c r="J267" s="30">
        <v>11823.05305172951</v>
      </c>
      <c r="K267" s="30">
        <v>13670.308396372931</v>
      </c>
      <c r="L267" s="30">
        <v>15377.291978385698</v>
      </c>
      <c r="M267" s="30">
        <v>16940.909567709779</v>
      </c>
      <c r="N267" s="30">
        <v>18091.963149296636</v>
      </c>
      <c r="O267" s="30">
        <v>18852.112333552472</v>
      </c>
      <c r="P267" s="30">
        <v>19234.765450728748</v>
      </c>
      <c r="Q267" s="30">
        <v>19362.660293127286</v>
      </c>
      <c r="R267" s="30">
        <v>19382.257083494806</v>
      </c>
      <c r="S267" s="30">
        <v>18885.11745417145</v>
      </c>
      <c r="T267" s="30">
        <v>17997.073427517073</v>
      </c>
      <c r="U267" s="30">
        <v>17473.117137690799</v>
      </c>
      <c r="V267" s="30">
        <v>17191.542202410143</v>
      </c>
      <c r="W267" s="30">
        <v>16141.566802718906</v>
      </c>
      <c r="X267" s="30">
        <v>14868.806838849569</v>
      </c>
      <c r="Y267" s="30">
        <v>13404.204611382422</v>
      </c>
      <c r="Z267" s="28"/>
      <c r="AA267" s="51">
        <f t="shared" si="3"/>
        <v>19382.257083494806</v>
      </c>
    </row>
    <row r="268" spans="1:27" ht="12" x14ac:dyDescent="0.25">
      <c r="A268" s="70">
        <v>42262</v>
      </c>
      <c r="B268" s="30">
        <v>12288.21897045323</v>
      </c>
      <c r="C268" s="30">
        <v>11464.122364998124</v>
      </c>
      <c r="D268" s="30">
        <v>10951.511585384622</v>
      </c>
      <c r="E268" s="30">
        <v>10662.716779968565</v>
      </c>
      <c r="F268" s="30">
        <v>10651.371269755791</v>
      </c>
      <c r="G268" s="30">
        <v>11207.301270181702</v>
      </c>
      <c r="H268" s="30">
        <v>12361.449081826588</v>
      </c>
      <c r="I268" s="30">
        <v>12817.33231037622</v>
      </c>
      <c r="J268" s="30">
        <v>13589.858414864173</v>
      </c>
      <c r="K268" s="30">
        <v>15165.852924420371</v>
      </c>
      <c r="L268" s="30">
        <v>17034.767879469997</v>
      </c>
      <c r="M268" s="30">
        <v>18420.982945467073</v>
      </c>
      <c r="N268" s="30">
        <v>19556.565376763781</v>
      </c>
      <c r="O268" s="30">
        <v>20534.342075101002</v>
      </c>
      <c r="P268" s="30">
        <v>21215.072687867425</v>
      </c>
      <c r="Q268" s="30">
        <v>21666.830276339686</v>
      </c>
      <c r="R268" s="30">
        <v>21747.280257848444</v>
      </c>
      <c r="S268" s="30">
        <v>21450.23417227764</v>
      </c>
      <c r="T268" s="30">
        <v>20693.179218079833</v>
      </c>
      <c r="U268" s="30">
        <v>20114.558197228376</v>
      </c>
      <c r="V268" s="30">
        <v>19683.428809142977</v>
      </c>
      <c r="W268" s="30">
        <v>18317.841943532763</v>
      </c>
      <c r="X268" s="30">
        <v>16786.198064808319</v>
      </c>
      <c r="Y268" s="30">
        <v>14961.633740590445</v>
      </c>
      <c r="Z268" s="28"/>
      <c r="AA268" s="51">
        <f t="shared" ref="AA268:AA331" si="4">MAX(B268:Y268)</f>
        <v>21747.280257848444</v>
      </c>
    </row>
    <row r="269" spans="1:27" ht="12" x14ac:dyDescent="0.25">
      <c r="A269" s="70">
        <v>42263</v>
      </c>
      <c r="B269" s="30">
        <v>13530.036633742275</v>
      </c>
      <c r="C269" s="30">
        <v>12624.458636759067</v>
      </c>
      <c r="D269" s="30">
        <v>11922.068413586443</v>
      </c>
      <c r="E269" s="30">
        <v>11474.436465191555</v>
      </c>
      <c r="F269" s="30">
        <v>11348.604442831702</v>
      </c>
      <c r="G269" s="30">
        <v>11801.393441323306</v>
      </c>
      <c r="H269" s="30">
        <v>12939.038692658702</v>
      </c>
      <c r="I269" s="30">
        <v>13346.445650299211</v>
      </c>
      <c r="J269" s="30">
        <v>14075.652533974755</v>
      </c>
      <c r="K269" s="30">
        <v>15522.72079111307</v>
      </c>
      <c r="L269" s="30">
        <v>17087.369790456494</v>
      </c>
      <c r="M269" s="30">
        <v>18501.432926975831</v>
      </c>
      <c r="N269" s="30">
        <v>19561.722426860495</v>
      </c>
      <c r="O269" s="30">
        <v>20342.499811503192</v>
      </c>
      <c r="P269" s="30">
        <v>20204.290868911223</v>
      </c>
      <c r="Q269" s="30">
        <v>19777.287120903198</v>
      </c>
      <c r="R269" s="30">
        <v>19426.607714326554</v>
      </c>
      <c r="S269" s="30">
        <v>19015.075116608674</v>
      </c>
      <c r="T269" s="30">
        <v>18547.846377846268</v>
      </c>
      <c r="U269" s="30">
        <v>18363.223984383858</v>
      </c>
      <c r="V269" s="30">
        <v>17998.104837536415</v>
      </c>
      <c r="W269" s="30">
        <v>16789.292294866347</v>
      </c>
      <c r="X269" s="30">
        <v>15399.982998811245</v>
      </c>
      <c r="Y269" s="30">
        <v>13934.349361324756</v>
      </c>
      <c r="Z269" s="28"/>
      <c r="AA269" s="51">
        <f t="shared" si="4"/>
        <v>20342.499811503192</v>
      </c>
    </row>
    <row r="270" spans="1:27" ht="12" x14ac:dyDescent="0.25">
      <c r="A270" s="70">
        <v>42264</v>
      </c>
      <c r="B270" s="30">
        <v>12570.825315753229</v>
      </c>
      <c r="C270" s="30">
        <v>11726.100509911261</v>
      </c>
      <c r="D270" s="30">
        <v>11127.882698692287</v>
      </c>
      <c r="E270" s="30">
        <v>10750.386631612726</v>
      </c>
      <c r="F270" s="30">
        <v>10719.444331032433</v>
      </c>
      <c r="G270" s="30">
        <v>11289.814071729146</v>
      </c>
      <c r="H270" s="30">
        <v>12521.317634824762</v>
      </c>
      <c r="I270" s="30">
        <v>12933.881642561986</v>
      </c>
      <c r="J270" s="30">
        <v>13551.696244148479</v>
      </c>
      <c r="K270" s="30">
        <v>14704.812645774022</v>
      </c>
      <c r="L270" s="30">
        <v>16146.723852815621</v>
      </c>
      <c r="M270" s="30">
        <v>17232.798603183866</v>
      </c>
      <c r="N270" s="30">
        <v>18012.544577807217</v>
      </c>
      <c r="O270" s="30">
        <v>18425.108585544443</v>
      </c>
      <c r="P270" s="30">
        <v>18876.866174016704</v>
      </c>
      <c r="Q270" s="30">
        <v>18850.049513513786</v>
      </c>
      <c r="R270" s="30">
        <v>18209.543891501744</v>
      </c>
      <c r="S270" s="30">
        <v>17468.991497613424</v>
      </c>
      <c r="T270" s="30">
        <v>16956.380717999924</v>
      </c>
      <c r="U270" s="30">
        <v>17043.019159624742</v>
      </c>
      <c r="V270" s="30">
        <v>16896.558936878027</v>
      </c>
      <c r="W270" s="30">
        <v>15963.132869372557</v>
      </c>
      <c r="X270" s="30">
        <v>14619.205614168548</v>
      </c>
      <c r="Y270" s="30">
        <v>13147.383516566</v>
      </c>
      <c r="Z270" s="28"/>
      <c r="AA270" s="51">
        <f t="shared" si="4"/>
        <v>18876.866174016704</v>
      </c>
    </row>
    <row r="271" spans="1:27" ht="12" x14ac:dyDescent="0.25">
      <c r="A271" s="70">
        <v>42265</v>
      </c>
      <c r="B271" s="30">
        <v>12011.80108526929</v>
      </c>
      <c r="C271" s="30">
        <v>11153.667949175862</v>
      </c>
      <c r="D271" s="30">
        <v>10700.878950684259</v>
      </c>
      <c r="E271" s="30">
        <v>10388.361714823312</v>
      </c>
      <c r="F271" s="30">
        <v>10361.545054320392</v>
      </c>
      <c r="G271" s="30">
        <v>10924.694924881704</v>
      </c>
      <c r="H271" s="30">
        <v>12169.606818228778</v>
      </c>
      <c r="I271" s="30">
        <v>12588.359286082061</v>
      </c>
      <c r="J271" s="30">
        <v>13229.896318113444</v>
      </c>
      <c r="K271" s="30">
        <v>14473.776801441176</v>
      </c>
      <c r="L271" s="30">
        <v>15658.866913666354</v>
      </c>
      <c r="M271" s="30">
        <v>16873.86791645248</v>
      </c>
      <c r="N271" s="30">
        <v>18022.858678000648</v>
      </c>
      <c r="O271" s="30">
        <v>19063.551387517797</v>
      </c>
      <c r="P271" s="30">
        <v>19793.789681212686</v>
      </c>
      <c r="Q271" s="30">
        <v>20202.228048872537</v>
      </c>
      <c r="R271" s="30">
        <v>20065.050516299911</v>
      </c>
      <c r="S271" s="30">
        <v>20126.935117460493</v>
      </c>
      <c r="T271" s="30">
        <v>19243.01673088349</v>
      </c>
      <c r="U271" s="30">
        <v>18715.966210999188</v>
      </c>
      <c r="V271" s="30">
        <v>18247.706062217436</v>
      </c>
      <c r="W271" s="30">
        <v>17038.893519547368</v>
      </c>
      <c r="X271" s="30">
        <v>15562.945781867449</v>
      </c>
      <c r="Y271" s="30">
        <v>14007.579472698113</v>
      </c>
      <c r="Z271" s="28"/>
      <c r="AA271" s="51">
        <f t="shared" si="4"/>
        <v>20202.228048872537</v>
      </c>
    </row>
    <row r="272" spans="1:27" ht="12" x14ac:dyDescent="0.25">
      <c r="A272" s="70">
        <v>42266</v>
      </c>
      <c r="B272" s="30">
        <v>12724.505408635345</v>
      </c>
      <c r="C272" s="30">
        <v>11800.362031303963</v>
      </c>
      <c r="D272" s="30">
        <v>11237.212160742651</v>
      </c>
      <c r="E272" s="30">
        <v>10875.187243953236</v>
      </c>
      <c r="F272" s="30">
        <v>10809.17700271528</v>
      </c>
      <c r="G272" s="30">
        <v>11330.039062483525</v>
      </c>
      <c r="H272" s="30">
        <v>12548.134295327682</v>
      </c>
      <c r="I272" s="30">
        <v>13058.682254902496</v>
      </c>
      <c r="J272" s="30">
        <v>13702.282106972567</v>
      </c>
      <c r="K272" s="30">
        <v>15052.397822292634</v>
      </c>
      <c r="L272" s="30">
        <v>16167.352053202483</v>
      </c>
      <c r="M272" s="30">
        <v>16856.333946123646</v>
      </c>
      <c r="N272" s="30">
        <v>17060.553129953572</v>
      </c>
      <c r="O272" s="30">
        <v>16724.313463647737</v>
      </c>
      <c r="P272" s="30">
        <v>16151.880902912337</v>
      </c>
      <c r="Q272" s="30">
        <v>15883.714297883142</v>
      </c>
      <c r="R272" s="30">
        <v>15638.238713279492</v>
      </c>
      <c r="S272" s="30">
        <v>15395.857358733872</v>
      </c>
      <c r="T272" s="30">
        <v>15107.062553317815</v>
      </c>
      <c r="U272" s="30">
        <v>15216.392015368181</v>
      </c>
      <c r="V272" s="30">
        <v>15091.591403027669</v>
      </c>
      <c r="W272" s="30">
        <v>14451.085781015629</v>
      </c>
      <c r="X272" s="30">
        <v>13532.099453780962</v>
      </c>
      <c r="Y272" s="30">
        <v>12504.815074515272</v>
      </c>
      <c r="Z272" s="28"/>
      <c r="AA272" s="51">
        <f t="shared" si="4"/>
        <v>17060.553129953572</v>
      </c>
    </row>
    <row r="273" spans="1:27" ht="12" x14ac:dyDescent="0.25">
      <c r="A273" s="70">
        <v>42267</v>
      </c>
      <c r="B273" s="30">
        <v>11465.153775017467</v>
      </c>
      <c r="C273" s="30">
        <v>10754.512271690099</v>
      </c>
      <c r="D273" s="30">
        <v>10283.157892850319</v>
      </c>
      <c r="E273" s="30">
        <v>10022.211157956524</v>
      </c>
      <c r="F273" s="30">
        <v>9889.1592654612705</v>
      </c>
      <c r="G273" s="30">
        <v>10021.179747937182</v>
      </c>
      <c r="H273" s="30">
        <v>10421.36683544229</v>
      </c>
      <c r="I273" s="30">
        <v>10939.134665152505</v>
      </c>
      <c r="J273" s="30">
        <v>11906.597263296297</v>
      </c>
      <c r="K273" s="30">
        <v>13372.230900782786</v>
      </c>
      <c r="L273" s="30">
        <v>14665.619065038985</v>
      </c>
      <c r="M273" s="30">
        <v>15680.526524072558</v>
      </c>
      <c r="N273" s="30">
        <v>16426.23596805759</v>
      </c>
      <c r="O273" s="30">
        <v>16913.061497187515</v>
      </c>
      <c r="P273" s="30">
        <v>16968.75763823204</v>
      </c>
      <c r="Q273" s="30">
        <v>16214.796914092263</v>
      </c>
      <c r="R273" s="30">
        <v>15584.605392273654</v>
      </c>
      <c r="S273" s="30">
        <v>15268.993926354677</v>
      </c>
      <c r="T273" s="30">
        <v>14770.822887011978</v>
      </c>
      <c r="U273" s="30">
        <v>14880.152349062342</v>
      </c>
      <c r="V273" s="30">
        <v>14770.822887011978</v>
      </c>
      <c r="W273" s="30">
        <v>14017.893572891544</v>
      </c>
      <c r="X273" s="30">
        <v>13100.970065695563</v>
      </c>
      <c r="Y273" s="30">
        <v>12126.287597416369</v>
      </c>
      <c r="Z273" s="28"/>
      <c r="AA273" s="51">
        <f t="shared" si="4"/>
        <v>16968.75763823204</v>
      </c>
    </row>
    <row r="274" spans="1:27" ht="12" x14ac:dyDescent="0.25">
      <c r="A274" s="70">
        <v>42268</v>
      </c>
      <c r="B274" s="30">
        <v>11198.018580007614</v>
      </c>
      <c r="C274" s="30">
        <v>10427.555295558348</v>
      </c>
      <c r="D274" s="30">
        <v>9922.1643860802469</v>
      </c>
      <c r="E274" s="30">
        <v>9594.1759999291535</v>
      </c>
      <c r="F274" s="30">
        <v>9452.8728272791541</v>
      </c>
      <c r="G274" s="30">
        <v>9488.9721779561623</v>
      </c>
      <c r="H274" s="30">
        <v>9750.9503228692993</v>
      </c>
      <c r="I274" s="30">
        <v>10049.027818459444</v>
      </c>
      <c r="J274" s="30">
        <v>11187.704479814183</v>
      </c>
      <c r="K274" s="30">
        <v>12927.693182445928</v>
      </c>
      <c r="L274" s="30">
        <v>14509.876152118184</v>
      </c>
      <c r="M274" s="30">
        <v>15968.289919469271</v>
      </c>
      <c r="N274" s="30">
        <v>17132.751831307589</v>
      </c>
      <c r="O274" s="30">
        <v>17943.440106511232</v>
      </c>
      <c r="P274" s="30">
        <v>18488.024596724372</v>
      </c>
      <c r="Q274" s="30">
        <v>18693.27519057364</v>
      </c>
      <c r="R274" s="30">
        <v>18664.395710032033</v>
      </c>
      <c r="S274" s="30">
        <v>18281.742592855757</v>
      </c>
      <c r="T274" s="30">
        <v>17420.515226704301</v>
      </c>
      <c r="U274" s="30">
        <v>17022.39095923788</v>
      </c>
      <c r="V274" s="30">
        <v>16584.041701017079</v>
      </c>
      <c r="W274" s="30">
        <v>15410.297099004676</v>
      </c>
      <c r="X274" s="30">
        <v>14143.725595251397</v>
      </c>
      <c r="Y274" s="30">
        <v>12702.84579822914</v>
      </c>
      <c r="Z274" s="28"/>
      <c r="AA274" s="51">
        <f t="shared" si="4"/>
        <v>18693.27519057364</v>
      </c>
    </row>
    <row r="275" spans="1:27" ht="12" x14ac:dyDescent="0.25">
      <c r="A275" s="70">
        <v>42269</v>
      </c>
      <c r="B275" s="30">
        <v>11542.509526468197</v>
      </c>
      <c r="C275" s="30">
        <v>10740.072531419295</v>
      </c>
      <c r="D275" s="30">
        <v>10207.864961438276</v>
      </c>
      <c r="E275" s="30">
        <v>9986.111807279518</v>
      </c>
      <c r="F275" s="30">
        <v>10040.776538304699</v>
      </c>
      <c r="G275" s="30">
        <v>10719.444331032433</v>
      </c>
      <c r="H275" s="30">
        <v>11935.476743837902</v>
      </c>
      <c r="I275" s="30">
        <v>12486.249694167098</v>
      </c>
      <c r="J275" s="30">
        <v>13193.796967436438</v>
      </c>
      <c r="K275" s="30">
        <v>14461.399881209059</v>
      </c>
      <c r="L275" s="30">
        <v>15726.939974942996</v>
      </c>
      <c r="M275" s="30">
        <v>16835.705745736785</v>
      </c>
      <c r="N275" s="30">
        <v>17664.959401288608</v>
      </c>
      <c r="O275" s="30">
        <v>17837.204874518899</v>
      </c>
      <c r="P275" s="30">
        <v>17619.577360437514</v>
      </c>
      <c r="Q275" s="30">
        <v>17342.128065234228</v>
      </c>
      <c r="R275" s="30">
        <v>17184.32233227474</v>
      </c>
      <c r="S275" s="30">
        <v>16874.899326471823</v>
      </c>
      <c r="T275" s="30">
        <v>16682.025652854671</v>
      </c>
      <c r="U275" s="30">
        <v>16798.574985040435</v>
      </c>
      <c r="V275" s="30">
        <v>16402.5135376127</v>
      </c>
      <c r="W275" s="30">
        <v>15305.093277031683</v>
      </c>
      <c r="X275" s="30">
        <v>13953.946151692273</v>
      </c>
      <c r="Y275" s="30">
        <v>12575.982365849944</v>
      </c>
      <c r="Z275" s="28"/>
      <c r="AA275" s="51">
        <f t="shared" si="4"/>
        <v>17837.204874518899</v>
      </c>
    </row>
    <row r="276" spans="1:27" ht="12" x14ac:dyDescent="0.25">
      <c r="A276" s="70">
        <v>42270</v>
      </c>
      <c r="B276" s="30">
        <v>11411.520454011628</v>
      </c>
      <c r="C276" s="30">
        <v>10612.177689020755</v>
      </c>
      <c r="D276" s="30">
        <v>10075.844478962365</v>
      </c>
      <c r="E276" s="30">
        <v>9796.3323637203939</v>
      </c>
      <c r="F276" s="30">
        <v>9826.2432542813422</v>
      </c>
      <c r="G276" s="30">
        <v>10543.07321772477</v>
      </c>
      <c r="H276" s="30">
        <v>11908.660083334984</v>
      </c>
      <c r="I276" s="30">
        <v>12494.500974321842</v>
      </c>
      <c r="J276" s="30">
        <v>12788.452829834614</v>
      </c>
      <c r="K276" s="30">
        <v>13629.051995599209</v>
      </c>
      <c r="L276" s="30">
        <v>14233.458266934244</v>
      </c>
      <c r="M276" s="30">
        <v>14951.319640397014</v>
      </c>
      <c r="N276" s="30">
        <v>15470.118880126573</v>
      </c>
      <c r="O276" s="30">
        <v>15581.511162215624</v>
      </c>
      <c r="P276" s="30">
        <v>15638.238713279492</v>
      </c>
      <c r="Q276" s="30">
        <v>15764.070735639345</v>
      </c>
      <c r="R276" s="30">
        <v>15934.25338883095</v>
      </c>
      <c r="S276" s="30">
        <v>16209.639863995548</v>
      </c>
      <c r="T276" s="30">
        <v>16029.143110610512</v>
      </c>
      <c r="U276" s="30">
        <v>16268.430235098103</v>
      </c>
      <c r="V276" s="30">
        <v>16059.054001171462</v>
      </c>
      <c r="W276" s="30">
        <v>15066.837562563436</v>
      </c>
      <c r="X276" s="30">
        <v>13827.082719313077</v>
      </c>
      <c r="Y276" s="30">
        <v>12431.584963141915</v>
      </c>
      <c r="Z276" s="28"/>
      <c r="AA276" s="51">
        <f t="shared" si="4"/>
        <v>16268.430235098103</v>
      </c>
    </row>
    <row r="277" spans="1:27" ht="12" x14ac:dyDescent="0.25">
      <c r="A277" s="70">
        <v>42271</v>
      </c>
      <c r="B277" s="30">
        <v>11251.651901013454</v>
      </c>
      <c r="C277" s="30">
        <v>10478.094386506158</v>
      </c>
      <c r="D277" s="30">
        <v>10095.441269329882</v>
      </c>
      <c r="E277" s="30">
        <v>9795.3009537010512</v>
      </c>
      <c r="F277" s="30">
        <v>9764.3586531207602</v>
      </c>
      <c r="G277" s="30">
        <v>10464.686056254697</v>
      </c>
      <c r="H277" s="30">
        <v>11802.424851342648</v>
      </c>
      <c r="I277" s="30">
        <v>12376.920232116732</v>
      </c>
      <c r="J277" s="30">
        <v>12838.991920782424</v>
      </c>
      <c r="K277" s="30">
        <v>13689.905186740451</v>
      </c>
      <c r="L277" s="30">
        <v>14500.593461944096</v>
      </c>
      <c r="M277" s="30">
        <v>15303.030456992998</v>
      </c>
      <c r="N277" s="30">
        <v>15839.36366705139</v>
      </c>
      <c r="O277" s="30">
        <v>16491.214799276204</v>
      </c>
      <c r="P277" s="30">
        <v>17226.610143067806</v>
      </c>
      <c r="Q277" s="30">
        <v>17805.231163919263</v>
      </c>
      <c r="R277" s="30">
        <v>17858.864484925103</v>
      </c>
      <c r="S277" s="30">
        <v>17624.734410534227</v>
      </c>
      <c r="T277" s="30">
        <v>17213.201812816347</v>
      </c>
      <c r="U277" s="30">
        <v>17205.981942680944</v>
      </c>
      <c r="V277" s="30">
        <v>16971.851868290069</v>
      </c>
      <c r="W277" s="30">
        <v>16002.326450107594</v>
      </c>
      <c r="X277" s="30">
        <v>14598.577413781686</v>
      </c>
      <c r="Y277" s="30">
        <v>13273.215538925853</v>
      </c>
      <c r="Z277" s="28"/>
      <c r="AA277" s="51">
        <f t="shared" si="4"/>
        <v>17858.864484925103</v>
      </c>
    </row>
    <row r="278" spans="1:27" ht="12" x14ac:dyDescent="0.25">
      <c r="A278" s="70">
        <v>42272</v>
      </c>
      <c r="B278" s="30">
        <v>12127.319007435712</v>
      </c>
      <c r="C278" s="30">
        <v>11287.751251690461</v>
      </c>
      <c r="D278" s="30">
        <v>10740.072531419295</v>
      </c>
      <c r="E278" s="30">
        <v>10395.581584958712</v>
      </c>
      <c r="F278" s="30">
        <v>10374.953384571851</v>
      </c>
      <c r="G278" s="30">
        <v>10838.056483256885</v>
      </c>
      <c r="H278" s="30">
        <v>11855.026762329144</v>
      </c>
      <c r="I278" s="30">
        <v>12487.281104186441</v>
      </c>
      <c r="J278" s="30">
        <v>13238.14759826819</v>
      </c>
      <c r="K278" s="30">
        <v>14577.949213394826</v>
      </c>
      <c r="L278" s="30">
        <v>15887.839937960513</v>
      </c>
      <c r="M278" s="30">
        <v>16747.004484073284</v>
      </c>
      <c r="N278" s="30">
        <v>17205.981942680944</v>
      </c>
      <c r="O278" s="30">
        <v>17611.326080282768</v>
      </c>
      <c r="P278" s="30">
        <v>18150.75352039919</v>
      </c>
      <c r="Q278" s="30">
        <v>18590.134188639335</v>
      </c>
      <c r="R278" s="30">
        <v>18274.522722720358</v>
      </c>
      <c r="S278" s="30">
        <v>17427.735096839704</v>
      </c>
      <c r="T278" s="30">
        <v>16849.114075988247</v>
      </c>
      <c r="U278" s="30">
        <v>16757.318584266715</v>
      </c>
      <c r="V278" s="30">
        <v>16439.644298309049</v>
      </c>
      <c r="W278" s="30">
        <v>15430.925299391536</v>
      </c>
      <c r="X278" s="30">
        <v>14155.071105464171</v>
      </c>
      <c r="Y278" s="30">
        <v>12941.101512697387</v>
      </c>
      <c r="Z278" s="28"/>
      <c r="AA278" s="51">
        <f t="shared" si="4"/>
        <v>18590.134188639335</v>
      </c>
    </row>
    <row r="279" spans="1:27" ht="12" x14ac:dyDescent="0.25">
      <c r="A279" s="70">
        <v>42273</v>
      </c>
      <c r="B279" s="30">
        <v>11825.115871768196</v>
      </c>
      <c r="C279" s="30">
        <v>11075.280787705789</v>
      </c>
      <c r="D279" s="30">
        <v>10586.392438537179</v>
      </c>
      <c r="E279" s="30">
        <v>10295.534813082435</v>
      </c>
      <c r="F279" s="30">
        <v>10289.346352966377</v>
      </c>
      <c r="G279" s="30">
        <v>10914.380824688273</v>
      </c>
      <c r="H279" s="30">
        <v>12161.355538074033</v>
      </c>
      <c r="I279" s="30">
        <v>12765.761809409067</v>
      </c>
      <c r="J279" s="30">
        <v>13262.901438732422</v>
      </c>
      <c r="K279" s="30">
        <v>14200.453146315265</v>
      </c>
      <c r="L279" s="30">
        <v>15399.982998811245</v>
      </c>
      <c r="M279" s="30">
        <v>16747.004484073284</v>
      </c>
      <c r="N279" s="30">
        <v>17757.786303029483</v>
      </c>
      <c r="O279" s="30">
        <v>18746.908511579477</v>
      </c>
      <c r="P279" s="30">
        <v>19089.336638001376</v>
      </c>
      <c r="Q279" s="30">
        <v>19121.310348601011</v>
      </c>
      <c r="R279" s="30">
        <v>18773.725172082399</v>
      </c>
      <c r="S279" s="30">
        <v>18096.088789374007</v>
      </c>
      <c r="T279" s="30">
        <v>17390.604336143351</v>
      </c>
      <c r="U279" s="30">
        <v>17281.274874092989</v>
      </c>
      <c r="V279" s="30">
        <v>16871.805096413795</v>
      </c>
      <c r="W279" s="30">
        <v>16004.389270146279</v>
      </c>
      <c r="X279" s="30">
        <v>14869.838248868911</v>
      </c>
      <c r="Y279" s="30">
        <v>14504.719102021469</v>
      </c>
      <c r="Z279" s="28"/>
      <c r="AA279" s="51">
        <f t="shared" si="4"/>
        <v>19121.310348601011</v>
      </c>
    </row>
    <row r="280" spans="1:27" ht="12" x14ac:dyDescent="0.25">
      <c r="A280" s="70">
        <v>42274</v>
      </c>
      <c r="B280" s="30">
        <v>13154.603386701401</v>
      </c>
      <c r="C280" s="30">
        <v>11908.660083334984</v>
      </c>
      <c r="D280" s="30">
        <v>11405.33199389557</v>
      </c>
      <c r="E280" s="30">
        <v>11042.275667086811</v>
      </c>
      <c r="F280" s="30">
        <v>10900.972494436814</v>
      </c>
      <c r="G280" s="30">
        <v>10962.857095597396</v>
      </c>
      <c r="H280" s="30">
        <v>11277.43715149703</v>
      </c>
      <c r="I280" s="30">
        <v>11668.34154882805</v>
      </c>
      <c r="J280" s="30">
        <v>12925.630362407241</v>
      </c>
      <c r="K280" s="30">
        <v>14746.069046547744</v>
      </c>
      <c r="L280" s="30">
        <v>16274.618695214162</v>
      </c>
      <c r="M280" s="30">
        <v>17693.838881830212</v>
      </c>
      <c r="N280" s="30">
        <v>18802.604652624002</v>
      </c>
      <c r="O280" s="30">
        <v>19553.471146705753</v>
      </c>
      <c r="P280" s="30">
        <v>20075.364616493342</v>
      </c>
      <c r="Q280" s="30">
        <v>20101.149866976917</v>
      </c>
      <c r="R280" s="30">
        <v>19446.204504694073</v>
      </c>
      <c r="S280" s="30">
        <v>18755.159791734222</v>
      </c>
      <c r="T280" s="30">
        <v>17819.670904190065</v>
      </c>
      <c r="U280" s="30">
        <v>17584.50941977985</v>
      </c>
      <c r="V280" s="30">
        <v>17028.579419353937</v>
      </c>
      <c r="W280" s="30">
        <v>16169.414873241169</v>
      </c>
      <c r="X280" s="30">
        <v>15054.46064233132</v>
      </c>
      <c r="Y280" s="30">
        <v>13808.517338964903</v>
      </c>
      <c r="Z280" s="28"/>
      <c r="AA280" s="51">
        <f t="shared" si="4"/>
        <v>20101.149866976917</v>
      </c>
    </row>
    <row r="281" spans="1:27" ht="12" x14ac:dyDescent="0.25">
      <c r="A281" s="70">
        <v>42275</v>
      </c>
      <c r="B281" s="30">
        <v>12700.782978190455</v>
      </c>
      <c r="C281" s="30">
        <v>11895.251753083523</v>
      </c>
      <c r="D281" s="30">
        <v>11302.190991961263</v>
      </c>
      <c r="E281" s="30">
        <v>10890.658394243383</v>
      </c>
      <c r="F281" s="30">
        <v>10699.847540664916</v>
      </c>
      <c r="G281" s="30">
        <v>10725.632791148491</v>
      </c>
      <c r="H281" s="30">
        <v>10939.134665152505</v>
      </c>
      <c r="I281" s="30">
        <v>11304.25381199995</v>
      </c>
      <c r="J281" s="30">
        <v>12444.993293393376</v>
      </c>
      <c r="K281" s="30">
        <v>14250.992237263075</v>
      </c>
      <c r="L281" s="30">
        <v>15871.337377651023</v>
      </c>
      <c r="M281" s="30">
        <v>17335.939605118172</v>
      </c>
      <c r="N281" s="30">
        <v>18561.254708097727</v>
      </c>
      <c r="O281" s="30">
        <v>19425.576304307211</v>
      </c>
      <c r="P281" s="30">
        <v>19963.97233440429</v>
      </c>
      <c r="Q281" s="30">
        <v>20130.029347518524</v>
      </c>
      <c r="R281" s="30">
        <v>19901.056323224362</v>
      </c>
      <c r="S281" s="30">
        <v>19232.702630690059</v>
      </c>
      <c r="T281" s="30">
        <v>18220.889401714518</v>
      </c>
      <c r="U281" s="30">
        <v>18200.261201327656</v>
      </c>
      <c r="V281" s="30">
        <v>17804.19975389992</v>
      </c>
      <c r="W281" s="30">
        <v>16702.653853241532</v>
      </c>
      <c r="X281" s="30">
        <v>15284.465076644823</v>
      </c>
      <c r="Y281" s="30">
        <v>13786.857728558698</v>
      </c>
      <c r="Z281" s="28"/>
      <c r="AA281" s="51">
        <f t="shared" si="4"/>
        <v>20130.029347518524</v>
      </c>
    </row>
    <row r="282" spans="1:27" ht="12" x14ac:dyDescent="0.25">
      <c r="A282" s="70">
        <v>42276</v>
      </c>
      <c r="B282" s="30">
        <v>12656.432347358703</v>
      </c>
      <c r="C282" s="30">
        <v>11748.791530336808</v>
      </c>
      <c r="D282" s="30">
        <v>11223.803830491192</v>
      </c>
      <c r="E282" s="30">
        <v>10890.658394243383</v>
      </c>
      <c r="F282" s="30">
        <v>10891.689804262725</v>
      </c>
      <c r="G282" s="30">
        <v>11450.714034746665</v>
      </c>
      <c r="H282" s="30">
        <v>12653.338117300673</v>
      </c>
      <c r="I282" s="30">
        <v>13164.917486894832</v>
      </c>
      <c r="J282" s="30">
        <v>13803.360288868187</v>
      </c>
      <c r="K282" s="30">
        <v>15255.585596103216</v>
      </c>
      <c r="L282" s="30">
        <v>16795.480754982407</v>
      </c>
      <c r="M282" s="30">
        <v>18293.08810306853</v>
      </c>
      <c r="N282" s="30">
        <v>19206.917380206483</v>
      </c>
      <c r="O282" s="30">
        <v>19969.129384501004</v>
      </c>
      <c r="P282" s="30">
        <v>20349.719681638595</v>
      </c>
      <c r="Q282" s="30">
        <v>20346.625451580567</v>
      </c>
      <c r="R282" s="30">
        <v>20087.741536725458</v>
      </c>
      <c r="S282" s="30">
        <v>19387.414133591519</v>
      </c>
      <c r="T282" s="30">
        <v>18604.573928910137</v>
      </c>
      <c r="U282" s="30">
        <v>18282.7740028751</v>
      </c>
      <c r="V282" s="30">
        <v>17316.342814750653</v>
      </c>
      <c r="W282" s="30">
        <v>16143.629622757593</v>
      </c>
      <c r="X282" s="30">
        <v>14679.027395290446</v>
      </c>
      <c r="Y282" s="30">
        <v>13267.027078809795</v>
      </c>
      <c r="Z282" s="28"/>
      <c r="AA282" s="51">
        <f t="shared" si="4"/>
        <v>20349.719681638595</v>
      </c>
    </row>
    <row r="283" spans="1:27" ht="12" x14ac:dyDescent="0.25">
      <c r="A283" s="70">
        <v>42277</v>
      </c>
      <c r="B283" s="30">
        <v>12040.680565810895</v>
      </c>
      <c r="C283" s="30">
        <v>11231.023700626592</v>
      </c>
      <c r="D283" s="30">
        <v>10728.727021206521</v>
      </c>
      <c r="E283" s="30">
        <v>10428.586705577691</v>
      </c>
      <c r="F283" s="30">
        <v>10425.492475519661</v>
      </c>
      <c r="G283" s="30">
        <v>11028.867336835352</v>
      </c>
      <c r="H283" s="30">
        <v>12396.517022484251</v>
      </c>
      <c r="I283" s="30">
        <v>12855.494481091913</v>
      </c>
      <c r="J283" s="30">
        <v>13603.266745115632</v>
      </c>
      <c r="K283" s="30">
        <v>15026.612571809057</v>
      </c>
      <c r="L283" s="30">
        <v>16421.078917960876</v>
      </c>
      <c r="M283" s="30">
        <v>17601.011980089337</v>
      </c>
      <c r="N283" s="30">
        <v>18539.595097691523</v>
      </c>
      <c r="O283" s="30">
        <v>18850.049513513786</v>
      </c>
      <c r="P283" s="30">
        <v>19132.655858813785</v>
      </c>
      <c r="Q283" s="30">
        <v>18689.149550496266</v>
      </c>
      <c r="R283" s="30">
        <v>18628.296359355027</v>
      </c>
      <c r="S283" s="30">
        <v>18493.181646821085</v>
      </c>
      <c r="T283" s="30">
        <v>17984.696507284956</v>
      </c>
      <c r="U283" s="30">
        <v>18046.581108445538</v>
      </c>
      <c r="V283" s="30">
        <v>17644.331200901746</v>
      </c>
      <c r="W283" s="30">
        <v>16586.104521055764</v>
      </c>
      <c r="X283" s="30">
        <v>15159.664464304313</v>
      </c>
      <c r="Y283" s="30">
        <v>13668.245576334246</v>
      </c>
      <c r="Z283" s="28"/>
      <c r="AA283" s="51">
        <f t="shared" si="4"/>
        <v>19132.655858813785</v>
      </c>
    </row>
    <row r="284" spans="1:27" ht="12" x14ac:dyDescent="0.25">
      <c r="A284" s="70">
        <v>42278</v>
      </c>
      <c r="B284" s="32">
        <v>12464.590083760893</v>
      </c>
      <c r="C284" s="32">
        <v>11612.645407783524</v>
      </c>
      <c r="D284" s="32">
        <v>11124.788468634257</v>
      </c>
      <c r="E284" s="32">
        <v>10826.710973044112</v>
      </c>
      <c r="F284" s="32">
        <v>10777.203292115646</v>
      </c>
      <c r="G284" s="32">
        <v>11403.269173856883</v>
      </c>
      <c r="H284" s="32">
        <v>12731.725278770746</v>
      </c>
      <c r="I284" s="32">
        <v>13187.608507320379</v>
      </c>
      <c r="J284" s="32">
        <v>13954.977561711617</v>
      </c>
      <c r="K284" s="32">
        <v>15375.229158347012</v>
      </c>
      <c r="L284" s="32">
        <v>16683.057062874013</v>
      </c>
      <c r="M284" s="32">
        <v>17956.848436762695</v>
      </c>
      <c r="N284" s="32">
        <v>18969.693075757579</v>
      </c>
      <c r="O284" s="32">
        <v>19715.402519742613</v>
      </c>
      <c r="P284" s="32">
        <v>20035.139625738961</v>
      </c>
      <c r="Q284" s="32">
        <v>20579.724115952096</v>
      </c>
      <c r="R284" s="32">
        <v>20899.461221948448</v>
      </c>
      <c r="S284" s="32">
        <v>20576.629885894068</v>
      </c>
      <c r="T284" s="32">
        <v>19798.946731309399</v>
      </c>
      <c r="U284" s="32">
        <v>19410.105154017067</v>
      </c>
      <c r="V284" s="32">
        <v>18882.023224113418</v>
      </c>
      <c r="W284" s="32">
        <v>17650.519661017803</v>
      </c>
      <c r="X284" s="32">
        <v>16006.452090184965</v>
      </c>
      <c r="Y284" s="32">
        <v>15155.53882422694</v>
      </c>
      <c r="Z284" s="28"/>
      <c r="AA284" s="51">
        <f t="shared" si="4"/>
        <v>20899.461221948448</v>
      </c>
    </row>
    <row r="285" spans="1:27" ht="12" x14ac:dyDescent="0.25">
      <c r="A285" s="70">
        <v>42279</v>
      </c>
      <c r="B285" s="32">
        <v>13396.984741247021</v>
      </c>
      <c r="C285" s="32">
        <v>12283.061920356515</v>
      </c>
      <c r="D285" s="32">
        <v>11685.875519156882</v>
      </c>
      <c r="E285" s="32">
        <v>11305.285222019293</v>
      </c>
      <c r="F285" s="32">
        <v>11207.301270181702</v>
      </c>
      <c r="G285" s="32">
        <v>11721.97486983389</v>
      </c>
      <c r="H285" s="32">
        <v>12938.007282639359</v>
      </c>
      <c r="I285" s="32">
        <v>13367.073850686073</v>
      </c>
      <c r="J285" s="32">
        <v>14158.165335522199</v>
      </c>
      <c r="K285" s="32">
        <v>15684.652164149929</v>
      </c>
      <c r="L285" s="32">
        <v>17217.327452893718</v>
      </c>
      <c r="M285" s="32">
        <v>18476.679086511598</v>
      </c>
      <c r="N285" s="32">
        <v>19497.775005661228</v>
      </c>
      <c r="O285" s="32">
        <v>20537.436305159034</v>
      </c>
      <c r="P285" s="32">
        <v>21098.523355681657</v>
      </c>
      <c r="Q285" s="32">
        <v>21492.521983070706</v>
      </c>
      <c r="R285" s="32">
        <v>21722.526417384208</v>
      </c>
      <c r="S285" s="32">
        <v>21333.684840091875</v>
      </c>
      <c r="T285" s="32">
        <v>20443.577993398812</v>
      </c>
      <c r="U285" s="32">
        <v>19989.757584887866</v>
      </c>
      <c r="V285" s="32">
        <v>19395.665413746265</v>
      </c>
      <c r="W285" s="32">
        <v>18035.235598232764</v>
      </c>
      <c r="X285" s="32">
        <v>16514.937229721094</v>
      </c>
      <c r="Y285" s="32">
        <v>14841.990178346648</v>
      </c>
      <c r="Z285" s="28"/>
      <c r="AA285" s="51">
        <f t="shared" si="4"/>
        <v>21722.526417384208</v>
      </c>
    </row>
    <row r="286" spans="1:27" ht="12" x14ac:dyDescent="0.25">
      <c r="A286" s="70">
        <v>42280</v>
      </c>
      <c r="B286" s="32">
        <v>13510.439843374757</v>
      </c>
      <c r="C286" s="32">
        <v>12588.359286082061</v>
      </c>
      <c r="D286" s="32">
        <v>11876.686372735348</v>
      </c>
      <c r="E286" s="32">
        <v>11467.216595056154</v>
      </c>
      <c r="F286" s="32">
        <v>11307.348042057978</v>
      </c>
      <c r="G286" s="32">
        <v>11767.356910684985</v>
      </c>
      <c r="H286" s="32">
        <v>12938.007282639359</v>
      </c>
      <c r="I286" s="32">
        <v>13444.429602136801</v>
      </c>
      <c r="J286" s="32">
        <v>14324.222348636433</v>
      </c>
      <c r="K286" s="32">
        <v>15942.504668985695</v>
      </c>
      <c r="L286" s="32">
        <v>17516.436358503208</v>
      </c>
      <c r="M286" s="32">
        <v>18949.064875370717</v>
      </c>
      <c r="N286" s="32">
        <v>19916.52747351451</v>
      </c>
      <c r="O286" s="32">
        <v>20960.314413089687</v>
      </c>
      <c r="P286" s="32">
        <v>21488.396342993336</v>
      </c>
      <c r="Q286" s="32">
        <v>21772.034098312677</v>
      </c>
      <c r="R286" s="32">
        <v>21758.625768061218</v>
      </c>
      <c r="S286" s="32">
        <v>20874.707381484215</v>
      </c>
      <c r="T286" s="32">
        <v>19599.884597576191</v>
      </c>
      <c r="U286" s="32">
        <v>18894.400144345534</v>
      </c>
      <c r="V286" s="32">
        <v>17967.162536956122</v>
      </c>
      <c r="W286" s="32">
        <v>16834.674335717442</v>
      </c>
      <c r="X286" s="32">
        <v>15552.631681674018</v>
      </c>
      <c r="Y286" s="32">
        <v>14266.463387553222</v>
      </c>
      <c r="Z286" s="28"/>
      <c r="AA286" s="51">
        <f t="shared" si="4"/>
        <v>21772.034098312677</v>
      </c>
    </row>
    <row r="287" spans="1:27" ht="12" x14ac:dyDescent="0.25">
      <c r="A287" s="70">
        <v>42281</v>
      </c>
      <c r="B287" s="32">
        <v>13054.556614825124</v>
      </c>
      <c r="C287" s="32">
        <v>12097.408116874763</v>
      </c>
      <c r="D287" s="32">
        <v>11486.813385423671</v>
      </c>
      <c r="E287" s="32">
        <v>11060.841047434988</v>
      </c>
      <c r="F287" s="32">
        <v>10853.527633547032</v>
      </c>
      <c r="G287" s="32">
        <v>10925.726334901046</v>
      </c>
      <c r="H287" s="32">
        <v>11246.494850916739</v>
      </c>
      <c r="I287" s="32">
        <v>11648.744758460532</v>
      </c>
      <c r="J287" s="32">
        <v>12991.640603645197</v>
      </c>
      <c r="K287" s="32">
        <v>14750.194686625116</v>
      </c>
      <c r="L287" s="32">
        <v>16085.87066167438</v>
      </c>
      <c r="M287" s="32">
        <v>17250.332573512696</v>
      </c>
      <c r="N287" s="32">
        <v>18232.234911927291</v>
      </c>
      <c r="O287" s="32">
        <v>18819.107212933493</v>
      </c>
      <c r="P287" s="32">
        <v>19033.64049695685</v>
      </c>
      <c r="Q287" s="32">
        <v>18905.745654558308</v>
      </c>
      <c r="R287" s="32">
        <v>18458.113706163422</v>
      </c>
      <c r="S287" s="32">
        <v>17783.571553513058</v>
      </c>
      <c r="T287" s="32">
        <v>16906.873037071458</v>
      </c>
      <c r="U287" s="32">
        <v>16755.255764228026</v>
      </c>
      <c r="V287" s="32">
        <v>16259.147544924015</v>
      </c>
      <c r="W287" s="32">
        <v>15314.375967205771</v>
      </c>
      <c r="X287" s="32">
        <v>14157.133925502856</v>
      </c>
      <c r="Y287" s="32">
        <v>12949.352792852133</v>
      </c>
      <c r="Z287" s="28"/>
      <c r="AA287" s="51">
        <f t="shared" si="4"/>
        <v>19033.64049695685</v>
      </c>
    </row>
    <row r="288" spans="1:27" ht="12" x14ac:dyDescent="0.25">
      <c r="A288" s="70">
        <v>42282</v>
      </c>
      <c r="B288" s="32">
        <v>11703.409489485713</v>
      </c>
      <c r="C288" s="32">
        <v>10666.842420045938</v>
      </c>
      <c r="D288" s="32">
        <v>9889.1592654612705</v>
      </c>
      <c r="E288" s="32">
        <v>9278.5645340101782</v>
      </c>
      <c r="F288" s="32">
        <v>8941.2934576849966</v>
      </c>
      <c r="G288" s="32">
        <v>8851.5607860021501</v>
      </c>
      <c r="H288" s="32">
        <v>9005.2408788842658</v>
      </c>
      <c r="I288" s="32">
        <v>9152.7325116503234</v>
      </c>
      <c r="J288" s="32">
        <v>9921.1329760609042</v>
      </c>
      <c r="K288" s="32">
        <v>11061.87245745433</v>
      </c>
      <c r="L288" s="32">
        <v>12176.826688364179</v>
      </c>
      <c r="M288" s="32">
        <v>12963.792533122934</v>
      </c>
      <c r="N288" s="32">
        <v>13810.580159003588</v>
      </c>
      <c r="O288" s="32">
        <v>14557.321013007964</v>
      </c>
      <c r="P288" s="32">
        <v>15178.229844652487</v>
      </c>
      <c r="Q288" s="32">
        <v>15632.050253163434</v>
      </c>
      <c r="R288" s="32">
        <v>16071.430921403578</v>
      </c>
      <c r="S288" s="32">
        <v>15899.185448173286</v>
      </c>
      <c r="T288" s="32">
        <v>15225.674705542267</v>
      </c>
      <c r="U288" s="32">
        <v>15169.978564497742</v>
      </c>
      <c r="V288" s="32">
        <v>14788.35685734081</v>
      </c>
      <c r="W288" s="32">
        <v>13757.978248017092</v>
      </c>
      <c r="X288" s="32">
        <v>12509.972124611988</v>
      </c>
      <c r="Y288" s="32">
        <v>11182.547429717468</v>
      </c>
      <c r="Z288" s="28"/>
      <c r="AA288" s="51">
        <f t="shared" si="4"/>
        <v>16071.430921403578</v>
      </c>
    </row>
    <row r="289" spans="1:27" ht="12" x14ac:dyDescent="0.25">
      <c r="A289" s="70">
        <v>42283</v>
      </c>
      <c r="B289" s="68">
        <v>10115.038059697401</v>
      </c>
      <c r="C289" s="32">
        <v>9359.0145155189366</v>
      </c>
      <c r="D289" s="32">
        <v>8897.9742368725874</v>
      </c>
      <c r="E289" s="32">
        <v>8658.6871123849978</v>
      </c>
      <c r="F289" s="32">
        <v>8715.4146634488661</v>
      </c>
      <c r="G289" s="32">
        <v>9435.3388569503222</v>
      </c>
      <c r="H289" s="32">
        <v>10684.376390374769</v>
      </c>
      <c r="I289" s="32">
        <v>11226.89806054922</v>
      </c>
      <c r="J289" s="32">
        <v>11756.011400472211</v>
      </c>
      <c r="K289" s="32">
        <v>12731.725278770746</v>
      </c>
      <c r="L289" s="32">
        <v>13718.784667282056</v>
      </c>
      <c r="M289" s="32">
        <v>14594.451773704315</v>
      </c>
      <c r="N289" s="32">
        <v>15508.281050842266</v>
      </c>
      <c r="O289" s="32">
        <v>16179.7289734346</v>
      </c>
      <c r="P289" s="32">
        <v>16853.239716065618</v>
      </c>
      <c r="Q289" s="32">
        <v>17062.615949992258</v>
      </c>
      <c r="R289" s="32">
        <v>17293.651794325106</v>
      </c>
      <c r="S289" s="32">
        <v>16969.789048251383</v>
      </c>
      <c r="T289" s="32">
        <v>16640.769252080947</v>
      </c>
      <c r="U289" s="32">
        <v>16983.197378502842</v>
      </c>
      <c r="V289" s="32">
        <v>16452.021218541169</v>
      </c>
      <c r="W289" s="32">
        <v>15326.752887437888</v>
      </c>
      <c r="X289" s="32">
        <v>14065.338433781324</v>
      </c>
      <c r="Y289" s="32">
        <v>12660.557987436076</v>
      </c>
      <c r="Z289" s="28"/>
      <c r="AA289" s="51">
        <f t="shared" si="4"/>
        <v>17293.651794325106</v>
      </c>
    </row>
    <row r="290" spans="1:27" ht="12" x14ac:dyDescent="0.25">
      <c r="A290" s="70">
        <v>42284</v>
      </c>
      <c r="B290" s="32">
        <v>11422.865964224402</v>
      </c>
      <c r="C290" s="32">
        <v>10680.250750297397</v>
      </c>
      <c r="D290" s="32">
        <v>10199.61368128353</v>
      </c>
      <c r="E290" s="32">
        <v>9891.2220854999559</v>
      </c>
      <c r="F290" s="32">
        <v>9822.1176142039712</v>
      </c>
      <c r="G290" s="32">
        <v>10398.675815016742</v>
      </c>
      <c r="H290" s="32">
        <v>11709.597949601772</v>
      </c>
      <c r="I290" s="32">
        <v>12304.721530762719</v>
      </c>
      <c r="J290" s="32">
        <v>12574.9509558306</v>
      </c>
      <c r="K290" s="32">
        <v>13542.413553974393</v>
      </c>
      <c r="L290" s="32">
        <v>14582.074853472197</v>
      </c>
      <c r="M290" s="32">
        <v>15313.344557186429</v>
      </c>
      <c r="N290" s="32">
        <v>15909.499548366717</v>
      </c>
      <c r="O290" s="32">
        <v>16408.70199772876</v>
      </c>
      <c r="P290" s="32">
        <v>16658.303222409781</v>
      </c>
      <c r="Q290" s="32">
        <v>16544.848120282044</v>
      </c>
      <c r="R290" s="32">
        <v>16530.408380011238</v>
      </c>
      <c r="S290" s="32">
        <v>16332.377656297373</v>
      </c>
      <c r="T290" s="32">
        <v>16180.760383453942</v>
      </c>
      <c r="U290" s="32">
        <v>16571.664780784962</v>
      </c>
      <c r="V290" s="32">
        <v>16127.127062448104</v>
      </c>
      <c r="W290" s="32">
        <v>15332.941347553946</v>
      </c>
      <c r="X290" s="32">
        <v>13950.851921634245</v>
      </c>
      <c r="Y290" s="32">
        <v>12390.328562368193</v>
      </c>
      <c r="Z290" s="28"/>
      <c r="AA290" s="51">
        <f t="shared" si="4"/>
        <v>16658.303222409781</v>
      </c>
    </row>
    <row r="291" spans="1:27" ht="12" x14ac:dyDescent="0.25">
      <c r="A291" s="70">
        <v>42285</v>
      </c>
      <c r="B291" s="32">
        <v>11236.180750723308</v>
      </c>
      <c r="C291" s="32">
        <v>10487.377076680244</v>
      </c>
      <c r="D291" s="32">
        <v>9951.0438666218542</v>
      </c>
      <c r="E291" s="32">
        <v>9683.908671612</v>
      </c>
      <c r="F291" s="32">
        <v>9714.8509721922928</v>
      </c>
      <c r="G291" s="32">
        <v>10373.921974552508</v>
      </c>
      <c r="H291" s="32">
        <v>11699.283849408343</v>
      </c>
      <c r="I291" s="32">
        <v>12204.674758886442</v>
      </c>
      <c r="J291" s="32">
        <v>12723.473998616002</v>
      </c>
      <c r="K291" s="32">
        <v>13913.721160937894</v>
      </c>
      <c r="L291" s="32">
        <v>15243.208675871099</v>
      </c>
      <c r="M291" s="32">
        <v>16349.911626626204</v>
      </c>
      <c r="N291" s="32">
        <v>17378.227415911235</v>
      </c>
      <c r="O291" s="32">
        <v>18168.28749072802</v>
      </c>
      <c r="P291" s="32">
        <v>18810.855932778748</v>
      </c>
      <c r="Q291" s="32">
        <v>19100.682148214149</v>
      </c>
      <c r="R291" s="32">
        <v>19075.928307749913</v>
      </c>
      <c r="S291" s="32">
        <v>18766.505301946996</v>
      </c>
      <c r="T291" s="32">
        <v>18203.355431385684</v>
      </c>
      <c r="U291" s="32">
        <v>18208.512481482401</v>
      </c>
      <c r="V291" s="32">
        <v>17683.524781636781</v>
      </c>
      <c r="W291" s="32">
        <v>16526.282739933868</v>
      </c>
      <c r="X291" s="32">
        <v>15104.99973327913</v>
      </c>
      <c r="Y291" s="32">
        <v>13670.308396372931</v>
      </c>
      <c r="Z291" s="28"/>
      <c r="AA291" s="51">
        <f t="shared" si="4"/>
        <v>19100.682148214149</v>
      </c>
    </row>
    <row r="292" spans="1:27" ht="12" x14ac:dyDescent="0.25">
      <c r="A292" s="70">
        <v>42286</v>
      </c>
      <c r="B292" s="32">
        <v>12359.3862617879</v>
      </c>
      <c r="C292" s="32">
        <v>11528.069786197393</v>
      </c>
      <c r="D292" s="32">
        <v>10949.448765345936</v>
      </c>
      <c r="E292" s="32">
        <v>10523.476427357253</v>
      </c>
      <c r="F292" s="32">
        <v>10456.434776099954</v>
      </c>
      <c r="G292" s="32">
        <v>10336.791213856159</v>
      </c>
      <c r="H292" s="32">
        <v>12151.041437880604</v>
      </c>
      <c r="I292" s="32">
        <v>12633.741326933156</v>
      </c>
      <c r="J292" s="32">
        <v>13247.430288442276</v>
      </c>
      <c r="K292" s="32">
        <v>14674.901755213074</v>
      </c>
      <c r="L292" s="32">
        <v>16031.205930649199</v>
      </c>
      <c r="M292" s="32">
        <v>17228.672963106492</v>
      </c>
      <c r="N292" s="32">
        <v>18123.936859896268</v>
      </c>
      <c r="O292" s="32">
        <v>18982.069995989696</v>
      </c>
      <c r="P292" s="32">
        <v>19566.879476957212</v>
      </c>
      <c r="Q292" s="32">
        <v>19953.65823421086</v>
      </c>
      <c r="R292" s="32">
        <v>20021.731295487501</v>
      </c>
      <c r="S292" s="32">
        <v>19650.423688523999</v>
      </c>
      <c r="T292" s="32">
        <v>18816.012982875465</v>
      </c>
      <c r="U292" s="32">
        <v>18632.421999432398</v>
      </c>
      <c r="V292" s="32">
        <v>18012.544577807217</v>
      </c>
      <c r="W292" s="32">
        <v>16799.606395059778</v>
      </c>
      <c r="X292" s="32">
        <v>15438.145169526939</v>
      </c>
      <c r="Y292" s="32">
        <v>13852.867969796653</v>
      </c>
      <c r="Z292" s="28"/>
      <c r="AA292" s="51">
        <f t="shared" si="4"/>
        <v>20021.731295487501</v>
      </c>
    </row>
    <row r="293" spans="1:27" ht="12" x14ac:dyDescent="0.25">
      <c r="A293" s="70">
        <v>42287</v>
      </c>
      <c r="B293" s="32">
        <v>12507.909304573303</v>
      </c>
      <c r="C293" s="32">
        <v>11538.383886390824</v>
      </c>
      <c r="D293" s="32">
        <v>10957.700045500682</v>
      </c>
      <c r="E293" s="32">
        <v>10539.978987666742</v>
      </c>
      <c r="F293" s="32">
        <v>10464.686056254697</v>
      </c>
      <c r="G293" s="32">
        <v>10974.202605810169</v>
      </c>
      <c r="H293" s="32">
        <v>12181.983738460895</v>
      </c>
      <c r="I293" s="32">
        <v>12723.473998616002</v>
      </c>
      <c r="J293" s="32">
        <v>13389.76487111162</v>
      </c>
      <c r="K293" s="32">
        <v>14832.707488172562</v>
      </c>
      <c r="L293" s="32">
        <v>16249.864854749927</v>
      </c>
      <c r="M293" s="32">
        <v>17344.190885272914</v>
      </c>
      <c r="N293" s="32">
        <v>18307.527843339336</v>
      </c>
      <c r="O293" s="32">
        <v>19103.776378272178</v>
      </c>
      <c r="P293" s="32">
        <v>19644.235228407942</v>
      </c>
      <c r="Q293" s="32">
        <v>20009.354375255385</v>
      </c>
      <c r="R293" s="32">
        <v>20081.553076609398</v>
      </c>
      <c r="S293" s="32">
        <v>19573.067937073269</v>
      </c>
      <c r="T293" s="32">
        <v>18535.469457614152</v>
      </c>
      <c r="U293" s="32">
        <v>18169.318900747363</v>
      </c>
      <c r="V293" s="32">
        <v>17475.179957729484</v>
      </c>
      <c r="W293" s="32">
        <v>16424.173148018905</v>
      </c>
      <c r="X293" s="32">
        <v>15244.240085890442</v>
      </c>
      <c r="Y293" s="32">
        <v>13983.857042253223</v>
      </c>
      <c r="Z293" s="28"/>
      <c r="AA293" s="51">
        <f t="shared" si="4"/>
        <v>20081.553076609398</v>
      </c>
    </row>
    <row r="294" spans="1:27" ht="12" x14ac:dyDescent="0.25">
      <c r="A294" s="70">
        <v>42288</v>
      </c>
      <c r="B294" s="32">
        <v>12746.165019041549</v>
      </c>
      <c r="C294" s="32">
        <v>11840.587022058342</v>
      </c>
      <c r="D294" s="32">
        <v>11261.966001206883</v>
      </c>
      <c r="E294" s="32">
        <v>10827.742383063456</v>
      </c>
      <c r="F294" s="32">
        <v>10584.329618498494</v>
      </c>
      <c r="G294" s="32">
        <v>10596.70653873061</v>
      </c>
      <c r="H294" s="32">
        <v>10884.469934127324</v>
      </c>
      <c r="I294" s="32">
        <v>11184.610249756155</v>
      </c>
      <c r="J294" s="32">
        <v>12408.893942716368</v>
      </c>
      <c r="K294" s="32">
        <v>14329.379398733148</v>
      </c>
      <c r="L294" s="32">
        <v>15915.688008482775</v>
      </c>
      <c r="M294" s="32">
        <v>17246.206933435325</v>
      </c>
      <c r="N294" s="32">
        <v>18269.36567262364</v>
      </c>
      <c r="O294" s="32">
        <v>19043.954597150281</v>
      </c>
      <c r="P294" s="32">
        <v>19569.973707015241</v>
      </c>
      <c r="Q294" s="32">
        <v>19904.150553282394</v>
      </c>
      <c r="R294" s="32">
        <v>19968.097974481661</v>
      </c>
      <c r="S294" s="32">
        <v>19530.780126280206</v>
      </c>
      <c r="T294" s="32">
        <v>18424.077175525101</v>
      </c>
      <c r="U294" s="32">
        <v>17925.906136182402</v>
      </c>
      <c r="V294" s="32">
        <v>17226.610143067806</v>
      </c>
      <c r="W294" s="32">
        <v>16159.100773047738</v>
      </c>
      <c r="X294" s="32">
        <v>15097.779863143729</v>
      </c>
      <c r="Y294" s="32">
        <v>13830.176949371105</v>
      </c>
      <c r="Z294" s="28"/>
      <c r="AA294" s="51">
        <f t="shared" si="4"/>
        <v>19968.097974481661</v>
      </c>
    </row>
    <row r="295" spans="1:27" ht="12" x14ac:dyDescent="0.25">
      <c r="A295" s="70">
        <v>42289</v>
      </c>
      <c r="B295" s="32">
        <v>12679.12336778425</v>
      </c>
      <c r="C295" s="32">
        <v>11746.728710298123</v>
      </c>
      <c r="D295" s="32">
        <v>11040.212847048126</v>
      </c>
      <c r="E295" s="32">
        <v>10596.70653873061</v>
      </c>
      <c r="F295" s="32">
        <v>10383.204664726596</v>
      </c>
      <c r="G295" s="32">
        <v>10342.979673972217</v>
      </c>
      <c r="H295" s="32">
        <v>10549.261677840828</v>
      </c>
      <c r="I295" s="32">
        <v>10705.004590761631</v>
      </c>
      <c r="J295" s="32">
        <v>12038.61774577221</v>
      </c>
      <c r="K295" s="32">
        <v>14089.060864226214</v>
      </c>
      <c r="L295" s="32">
        <v>15744.473945271828</v>
      </c>
      <c r="M295" s="32">
        <v>17127.594781210872</v>
      </c>
      <c r="N295" s="32">
        <v>18293.08810306853</v>
      </c>
      <c r="O295" s="32">
        <v>19044.986007169624</v>
      </c>
      <c r="P295" s="32">
        <v>19543.157046512322</v>
      </c>
      <c r="Q295" s="32">
        <v>19811.323651541519</v>
      </c>
      <c r="R295" s="32">
        <v>19841.234542102466</v>
      </c>
      <c r="S295" s="32">
        <v>19454.455784848818</v>
      </c>
      <c r="T295" s="32">
        <v>18525.155357420721</v>
      </c>
      <c r="U295" s="32">
        <v>18444.705375911963</v>
      </c>
      <c r="V295" s="32">
        <v>17775.320273358317</v>
      </c>
      <c r="W295" s="32">
        <v>16617.046821636057</v>
      </c>
      <c r="X295" s="32">
        <v>15409.265688985333</v>
      </c>
      <c r="Y295" s="32">
        <v>14009.642292736798</v>
      </c>
      <c r="Z295" s="28"/>
      <c r="AA295" s="51">
        <f t="shared" si="4"/>
        <v>19841.234542102466</v>
      </c>
    </row>
    <row r="296" spans="1:27" ht="12" x14ac:dyDescent="0.25">
      <c r="A296" s="70">
        <v>42290</v>
      </c>
      <c r="B296" s="32">
        <v>12835.897690724396</v>
      </c>
      <c r="C296" s="32">
        <v>11992.20429490177</v>
      </c>
      <c r="D296" s="32">
        <v>11459.996724920751</v>
      </c>
      <c r="E296" s="32">
        <v>11144.385259001776</v>
      </c>
      <c r="F296" s="32">
        <v>11151.605129137177</v>
      </c>
      <c r="G296" s="32">
        <v>11727.131919930605</v>
      </c>
      <c r="H296" s="32">
        <v>12862.714351227314</v>
      </c>
      <c r="I296" s="32">
        <v>13336.13155010578</v>
      </c>
      <c r="J296" s="32">
        <v>13963.228841866361</v>
      </c>
      <c r="K296" s="32">
        <v>15290.653536760881</v>
      </c>
      <c r="L296" s="32">
        <v>16776.915374634231</v>
      </c>
      <c r="M296" s="32">
        <v>17955.817026743349</v>
      </c>
      <c r="N296" s="32">
        <v>18777.85081215977</v>
      </c>
      <c r="O296" s="32">
        <v>19438.984634558674</v>
      </c>
      <c r="P296" s="32">
        <v>19885.585172934218</v>
      </c>
      <c r="Q296" s="32">
        <v>20177.474208408305</v>
      </c>
      <c r="R296" s="32">
        <v>20138.280627673266</v>
      </c>
      <c r="S296" s="32">
        <v>19723.653799897358</v>
      </c>
      <c r="T296" s="32">
        <v>18928.436674983855</v>
      </c>
      <c r="U296" s="32">
        <v>18892.337324306849</v>
      </c>
      <c r="V296" s="32">
        <v>18193.041331192253</v>
      </c>
      <c r="W296" s="32">
        <v>17052.301849798831</v>
      </c>
      <c r="X296" s="32">
        <v>15669.181013859785</v>
      </c>
      <c r="Y296" s="32">
        <v>14182.919175986433</v>
      </c>
      <c r="Z296" s="28"/>
      <c r="AA296" s="51">
        <f t="shared" si="4"/>
        <v>20177.474208408305</v>
      </c>
    </row>
    <row r="297" spans="1:27" ht="12" x14ac:dyDescent="0.25">
      <c r="A297" s="70">
        <v>42291</v>
      </c>
      <c r="B297" s="32">
        <v>12929.756002484613</v>
      </c>
      <c r="C297" s="32">
        <v>12135.570287590457</v>
      </c>
      <c r="D297" s="32">
        <v>11647.71334844119</v>
      </c>
      <c r="E297" s="32">
        <v>11318.693552270752</v>
      </c>
      <c r="F297" s="32">
        <v>11240.306390800681</v>
      </c>
      <c r="G297" s="32">
        <v>11834.398561942284</v>
      </c>
      <c r="H297" s="32">
        <v>13120.56685606308</v>
      </c>
      <c r="I297" s="32">
        <v>13612.54943528972</v>
      </c>
      <c r="J297" s="32">
        <v>14239.646727050302</v>
      </c>
      <c r="K297" s="32">
        <v>15609.359232737886</v>
      </c>
      <c r="L297" s="32">
        <v>16924.407007400288</v>
      </c>
      <c r="M297" s="32">
        <v>18020.795857961963</v>
      </c>
      <c r="N297" s="32">
        <v>18788.164912353201</v>
      </c>
      <c r="O297" s="32">
        <v>19608.135877730936</v>
      </c>
      <c r="P297" s="32">
        <v>20050.610776029109</v>
      </c>
      <c r="Q297" s="32">
        <v>20170.254338272902</v>
      </c>
      <c r="R297" s="32">
        <v>19931.998623804655</v>
      </c>
      <c r="S297" s="32">
        <v>19315.215432237506</v>
      </c>
      <c r="T297" s="32">
        <v>18761.348251850282</v>
      </c>
      <c r="U297" s="32">
        <v>18899.557194442252</v>
      </c>
      <c r="V297" s="32">
        <v>18120.84262983824</v>
      </c>
      <c r="W297" s="32">
        <v>16909.967267129487</v>
      </c>
      <c r="X297" s="32">
        <v>15463.930420010514</v>
      </c>
      <c r="Y297" s="32">
        <v>13918.878211034609</v>
      </c>
      <c r="Z297" s="28"/>
      <c r="AA297" s="51">
        <f t="shared" si="4"/>
        <v>20170.254338272902</v>
      </c>
    </row>
    <row r="298" spans="1:27" ht="12" x14ac:dyDescent="0.25">
      <c r="A298" s="70">
        <v>42292</v>
      </c>
      <c r="B298" s="32">
        <v>12498.626614399214</v>
      </c>
      <c r="C298" s="32">
        <v>11580.671697183891</v>
      </c>
      <c r="D298" s="32">
        <v>11035.05579695141</v>
      </c>
      <c r="E298" s="32">
        <v>10693.659080548858</v>
      </c>
      <c r="F298" s="32">
        <v>10700.878950684259</v>
      </c>
      <c r="G298" s="32">
        <v>11270.217281361629</v>
      </c>
      <c r="H298" s="32">
        <v>12516.160584728046</v>
      </c>
      <c r="I298" s="32">
        <v>13081.373275328044</v>
      </c>
      <c r="J298" s="32">
        <v>13654.837246082785</v>
      </c>
      <c r="K298" s="32">
        <v>14853.335688559422</v>
      </c>
      <c r="L298" s="32">
        <v>15974.478379585331</v>
      </c>
      <c r="M298" s="32">
        <v>17034.767879469997</v>
      </c>
      <c r="N298" s="32">
        <v>15936.316208869637</v>
      </c>
      <c r="O298" s="32">
        <v>18366.31821444189</v>
      </c>
      <c r="P298" s="32">
        <v>18527.218177459406</v>
      </c>
      <c r="Q298" s="32">
        <v>18643.767509645171</v>
      </c>
      <c r="R298" s="32">
        <v>18362.192574364515</v>
      </c>
      <c r="S298" s="32">
        <v>17912.497805930943</v>
      </c>
      <c r="T298" s="32">
        <v>17364.819085659776</v>
      </c>
      <c r="U298" s="32">
        <v>17496.839568135689</v>
      </c>
      <c r="V298" s="32">
        <v>16768.664094479489</v>
      </c>
      <c r="W298" s="32">
        <v>15661.961143724382</v>
      </c>
      <c r="X298" s="32">
        <v>14195.29609621855</v>
      </c>
      <c r="Y298" s="32">
        <v>12750.29065911892</v>
      </c>
      <c r="Z298" s="28"/>
      <c r="AA298" s="51">
        <f t="shared" si="4"/>
        <v>18643.767509645171</v>
      </c>
    </row>
    <row r="299" spans="1:27" ht="12" x14ac:dyDescent="0.25">
      <c r="A299" s="70">
        <v>42293</v>
      </c>
      <c r="B299" s="32">
        <v>11472.373645152869</v>
      </c>
      <c r="C299" s="32">
        <v>10622.491789214186</v>
      </c>
      <c r="D299" s="32">
        <v>10096.472679349225</v>
      </c>
      <c r="E299" s="32">
        <v>9737.5419926178402</v>
      </c>
      <c r="F299" s="32">
        <v>9577.6734396196662</v>
      </c>
      <c r="G299" s="32">
        <v>10019.116927898496</v>
      </c>
      <c r="H299" s="32">
        <v>11112.41154840214</v>
      </c>
      <c r="I299" s="32">
        <v>11491.970435520387</v>
      </c>
      <c r="J299" s="32">
        <v>11871.529322638633</v>
      </c>
      <c r="K299" s="32">
        <v>12799.798340047388</v>
      </c>
      <c r="L299" s="32">
        <v>13676.49685648899</v>
      </c>
      <c r="M299" s="32">
        <v>14357.227469255411</v>
      </c>
      <c r="N299" s="32">
        <v>15060.649102447378</v>
      </c>
      <c r="O299" s="32">
        <v>15774.384835832776</v>
      </c>
      <c r="P299" s="32">
        <v>16412.827637806131</v>
      </c>
      <c r="Q299" s="32">
        <v>17044.050569644085</v>
      </c>
      <c r="R299" s="32">
        <v>17400.918436336782</v>
      </c>
      <c r="S299" s="32">
        <v>17220.421682951746</v>
      </c>
      <c r="T299" s="32">
        <v>16497.403259392264</v>
      </c>
      <c r="U299" s="32">
        <v>16429.330198115622</v>
      </c>
      <c r="V299" s="32">
        <v>15743.442535252485</v>
      </c>
      <c r="W299" s="32">
        <v>14544.944092775848</v>
      </c>
      <c r="X299" s="32">
        <v>13119.535446043737</v>
      </c>
      <c r="Y299" s="32">
        <v>11607.488357686809</v>
      </c>
      <c r="Z299" s="28"/>
      <c r="AA299" s="51">
        <f t="shared" si="4"/>
        <v>17400.918436336782</v>
      </c>
    </row>
    <row r="300" spans="1:27" ht="12" x14ac:dyDescent="0.25">
      <c r="A300" s="70">
        <v>42294</v>
      </c>
      <c r="B300" s="32">
        <v>10295.534813082435</v>
      </c>
      <c r="C300" s="32">
        <v>9400.2709162926585</v>
      </c>
      <c r="D300" s="32">
        <v>8895.911416833902</v>
      </c>
      <c r="E300" s="32">
        <v>8600.9281513017868</v>
      </c>
      <c r="F300" s="32">
        <v>8527.6980399284294</v>
      </c>
      <c r="G300" s="32">
        <v>9054.7485598127332</v>
      </c>
      <c r="H300" s="32">
        <v>10180.016890916013</v>
      </c>
      <c r="I300" s="32">
        <v>10679.219340278054</v>
      </c>
      <c r="J300" s="32">
        <v>11178.421789640097</v>
      </c>
      <c r="K300" s="32">
        <v>12106.690807048852</v>
      </c>
      <c r="L300" s="32">
        <v>12965.855353161622</v>
      </c>
      <c r="M300" s="32">
        <v>13741.475687707603</v>
      </c>
      <c r="N300" s="32">
        <v>14383.012719738987</v>
      </c>
      <c r="O300" s="32">
        <v>15120.470883569276</v>
      </c>
      <c r="P300" s="32">
        <v>15833.175206935332</v>
      </c>
      <c r="Q300" s="32">
        <v>16472.649418928027</v>
      </c>
      <c r="R300" s="32">
        <v>16781.041014711605</v>
      </c>
      <c r="S300" s="32">
        <v>16500.497489450292</v>
      </c>
      <c r="T300" s="32">
        <v>15613.484872815259</v>
      </c>
      <c r="U300" s="32">
        <v>15308.187507089713</v>
      </c>
      <c r="V300" s="32">
        <v>14520.190252311613</v>
      </c>
      <c r="W300" s="32">
        <v>13429.989861865999</v>
      </c>
      <c r="X300" s="32">
        <v>12389.29715234885</v>
      </c>
      <c r="Y300" s="32">
        <v>11198.018580007614</v>
      </c>
      <c r="Z300" s="28"/>
      <c r="AA300" s="51">
        <f t="shared" si="4"/>
        <v>16781.041014711605</v>
      </c>
    </row>
    <row r="301" spans="1:27" ht="12" x14ac:dyDescent="0.25">
      <c r="A301" s="70">
        <v>42295</v>
      </c>
      <c r="B301" s="32">
        <v>10188.268171070757</v>
      </c>
      <c r="C301" s="32">
        <v>9286.8158141649219</v>
      </c>
      <c r="D301" s="32">
        <v>8723.6659436036116</v>
      </c>
      <c r="E301" s="32">
        <v>8402.8974275879191</v>
      </c>
      <c r="F301" s="32">
        <v>8257.4686148605469</v>
      </c>
      <c r="G301" s="32">
        <v>8388.4576873171154</v>
      </c>
      <c r="H301" s="32">
        <v>8788.6447748222236</v>
      </c>
      <c r="I301" s="32">
        <v>9203.2716025981335</v>
      </c>
      <c r="J301" s="32">
        <v>10243.964312115282</v>
      </c>
      <c r="K301" s="32">
        <v>11597.17425749338</v>
      </c>
      <c r="L301" s="32">
        <v>12722.442588596659</v>
      </c>
      <c r="M301" s="32">
        <v>13646.585965928041</v>
      </c>
      <c r="N301" s="32">
        <v>14558.352423027307</v>
      </c>
      <c r="O301" s="32">
        <v>15351.50672790212</v>
      </c>
      <c r="P301" s="32">
        <v>16068.336691345548</v>
      </c>
      <c r="Q301" s="32">
        <v>16617.046821636057</v>
      </c>
      <c r="R301" s="32">
        <v>16817.140365388612</v>
      </c>
      <c r="S301" s="32">
        <v>16504.623129527663</v>
      </c>
      <c r="T301" s="32">
        <v>15609.359232737886</v>
      </c>
      <c r="U301" s="32">
        <v>15365.946468172924</v>
      </c>
      <c r="V301" s="32">
        <v>14615.079974091175</v>
      </c>
      <c r="W301" s="32">
        <v>13571.293034515998</v>
      </c>
      <c r="X301" s="32">
        <v>12587.327876062718</v>
      </c>
      <c r="Y301" s="32">
        <v>11412.551864030971</v>
      </c>
      <c r="Z301" s="28"/>
      <c r="AA301" s="51">
        <f t="shared" si="4"/>
        <v>16817.140365388612</v>
      </c>
    </row>
    <row r="302" spans="1:27" ht="12" x14ac:dyDescent="0.25">
      <c r="A302" s="70">
        <v>42296</v>
      </c>
      <c r="B302" s="32">
        <v>10373.921974552508</v>
      </c>
      <c r="C302" s="32">
        <v>9560.1394692908325</v>
      </c>
      <c r="D302" s="32">
        <v>8970.1729382266021</v>
      </c>
      <c r="E302" s="32">
        <v>8614.3364815532459</v>
      </c>
      <c r="F302" s="32">
        <v>8465.8134387678456</v>
      </c>
      <c r="G302" s="32">
        <v>8472.0018988839038</v>
      </c>
      <c r="H302" s="32">
        <v>8742.2313239517862</v>
      </c>
      <c r="I302" s="32">
        <v>9003.1780588455804</v>
      </c>
      <c r="J302" s="32">
        <v>10096.472679349225</v>
      </c>
      <c r="K302" s="32">
        <v>11559.012086777686</v>
      </c>
      <c r="L302" s="32">
        <v>12829.709230608338</v>
      </c>
      <c r="M302" s="32">
        <v>13902.37565072512</v>
      </c>
      <c r="N302" s="32">
        <v>15001.858731344824</v>
      </c>
      <c r="O302" s="32">
        <v>15839.36366705139</v>
      </c>
      <c r="P302" s="32">
        <v>16510.811589643723</v>
      </c>
      <c r="Q302" s="32">
        <v>16908.935857110144</v>
      </c>
      <c r="R302" s="32">
        <v>17045.081979663428</v>
      </c>
      <c r="S302" s="32">
        <v>16737.721793899196</v>
      </c>
      <c r="T302" s="32">
        <v>16051.834131036059</v>
      </c>
      <c r="U302" s="32">
        <v>16109.59309211927</v>
      </c>
      <c r="V302" s="32">
        <v>15457.741959894456</v>
      </c>
      <c r="W302" s="32">
        <v>14289.154407978769</v>
      </c>
      <c r="X302" s="32">
        <v>13076.216225231328</v>
      </c>
      <c r="Y302" s="32">
        <v>11758.074220510896</v>
      </c>
      <c r="Z302" s="28"/>
      <c r="AA302" s="51">
        <f t="shared" si="4"/>
        <v>17045.081979663428</v>
      </c>
    </row>
    <row r="303" spans="1:27" ht="12" x14ac:dyDescent="0.25">
      <c r="A303" s="70">
        <v>42297</v>
      </c>
      <c r="B303" s="32">
        <v>10599.800768788638</v>
      </c>
      <c r="C303" s="32">
        <v>9759.2016030240447</v>
      </c>
      <c r="D303" s="32">
        <v>9261.0305636813464</v>
      </c>
      <c r="E303" s="32">
        <v>9001.1152388068949</v>
      </c>
      <c r="F303" s="32">
        <v>9016.5863890970395</v>
      </c>
      <c r="G303" s="32">
        <v>9603.4586901032417</v>
      </c>
      <c r="H303" s="32">
        <v>10759.669321786814</v>
      </c>
      <c r="I303" s="32">
        <v>11353.761492928417</v>
      </c>
      <c r="J303" s="32">
        <v>12019.020955404691</v>
      </c>
      <c r="K303" s="32">
        <v>13310.346299622204</v>
      </c>
      <c r="L303" s="32">
        <v>14558.352423027307</v>
      </c>
      <c r="M303" s="32">
        <v>15607.296412699201</v>
      </c>
      <c r="N303" s="32">
        <v>16490.183389256861</v>
      </c>
      <c r="O303" s="32">
        <v>17177.102462139341</v>
      </c>
      <c r="P303" s="32">
        <v>17795.948473745175</v>
      </c>
      <c r="Q303" s="32">
        <v>17976.445227130211</v>
      </c>
      <c r="R303" s="32">
        <v>17851.6446147897</v>
      </c>
      <c r="S303" s="32">
        <v>17428.766506859047</v>
      </c>
      <c r="T303" s="32">
        <v>17011.045449025107</v>
      </c>
      <c r="U303" s="32">
        <v>17161.631311849193</v>
      </c>
      <c r="V303" s="32">
        <v>16403.544947632043</v>
      </c>
      <c r="W303" s="32">
        <v>15219.486245426209</v>
      </c>
      <c r="X303" s="32">
        <v>13867.307710067456</v>
      </c>
      <c r="Y303" s="32">
        <v>12456.33880360615</v>
      </c>
      <c r="Z303" s="28"/>
      <c r="AA303" s="51">
        <f t="shared" si="4"/>
        <v>17976.445227130211</v>
      </c>
    </row>
    <row r="304" spans="1:27" ht="12" x14ac:dyDescent="0.25">
      <c r="A304" s="70">
        <v>42298</v>
      </c>
      <c r="B304" s="32">
        <v>11214.521140317103</v>
      </c>
      <c r="C304" s="32">
        <v>10462.623236216012</v>
      </c>
      <c r="D304" s="32">
        <v>10026.336798033897</v>
      </c>
      <c r="E304" s="32">
        <v>9751.981732888642</v>
      </c>
      <c r="F304" s="32">
        <v>9772.6099332755039</v>
      </c>
      <c r="G304" s="32">
        <v>10382.173254707253</v>
      </c>
      <c r="H304" s="32">
        <v>11672.467188905423</v>
      </c>
      <c r="I304" s="32">
        <v>12318.129861014178</v>
      </c>
      <c r="J304" s="32">
        <v>12564.636855637171</v>
      </c>
      <c r="K304" s="32">
        <v>13367.073850686073</v>
      </c>
      <c r="L304" s="32">
        <v>14256.149287359791</v>
      </c>
      <c r="M304" s="32">
        <v>14792.482497418183</v>
      </c>
      <c r="N304" s="32">
        <v>15156.570234246283</v>
      </c>
      <c r="O304" s="32">
        <v>15332.941347553946</v>
      </c>
      <c r="P304" s="32">
        <v>15375.229158347012</v>
      </c>
      <c r="Q304" s="32">
        <v>15412.359919043362</v>
      </c>
      <c r="R304" s="32">
        <v>15333.972757573289</v>
      </c>
      <c r="S304" s="32">
        <v>15181.324074710516</v>
      </c>
      <c r="T304" s="32">
        <v>15176.1670246138</v>
      </c>
      <c r="U304" s="32">
        <v>15618.641922911975</v>
      </c>
      <c r="V304" s="32">
        <v>15057.554872389348</v>
      </c>
      <c r="W304" s="32">
        <v>14160.228155560886</v>
      </c>
      <c r="X304" s="32">
        <v>12931.818822523301</v>
      </c>
      <c r="Y304" s="32">
        <v>11503.31594573316</v>
      </c>
      <c r="Z304" s="28"/>
      <c r="AA304" s="51">
        <f t="shared" si="4"/>
        <v>15618.641922911975</v>
      </c>
    </row>
    <row r="305" spans="1:27" ht="12" x14ac:dyDescent="0.25">
      <c r="A305" s="70">
        <v>42299</v>
      </c>
      <c r="B305" s="32">
        <v>10426.523885539005</v>
      </c>
      <c r="C305" s="32">
        <v>9697.317001863461</v>
      </c>
      <c r="D305" s="32">
        <v>9274.4388939328055</v>
      </c>
      <c r="E305" s="32">
        <v>9066.0940700255069</v>
      </c>
      <c r="F305" s="32">
        <v>9115.6017509539743</v>
      </c>
      <c r="G305" s="32">
        <v>9681.8458515733146</v>
      </c>
      <c r="H305" s="32">
        <v>11096.940398111994</v>
      </c>
      <c r="I305" s="32">
        <v>11778.702420897758</v>
      </c>
      <c r="J305" s="32">
        <v>12061.308766197757</v>
      </c>
      <c r="K305" s="32">
        <v>12805.986800163446</v>
      </c>
      <c r="L305" s="32">
        <v>13744.569917765632</v>
      </c>
      <c r="M305" s="32">
        <v>14672.838935174386</v>
      </c>
      <c r="N305" s="32">
        <v>15353.569547940808</v>
      </c>
      <c r="O305" s="32">
        <v>15935.284798850294</v>
      </c>
      <c r="P305" s="32">
        <v>16359.194316800293</v>
      </c>
      <c r="Q305" s="32">
        <v>16599.512851307227</v>
      </c>
      <c r="R305" s="32">
        <v>16459.241088676568</v>
      </c>
      <c r="S305" s="32">
        <v>16107.530272080585</v>
      </c>
      <c r="T305" s="32">
        <v>15943.536079005038</v>
      </c>
      <c r="U305" s="32">
        <v>16215.828324111606</v>
      </c>
      <c r="V305" s="32">
        <v>15627.924613086061</v>
      </c>
      <c r="W305" s="32">
        <v>14632.613944420007</v>
      </c>
      <c r="X305" s="32">
        <v>13309.31488960286</v>
      </c>
      <c r="Y305" s="32">
        <v>11895.251753083523</v>
      </c>
      <c r="Z305" s="28"/>
      <c r="AA305" s="51">
        <f t="shared" si="4"/>
        <v>16599.512851307227</v>
      </c>
    </row>
    <row r="306" spans="1:27" ht="12" x14ac:dyDescent="0.25">
      <c r="A306" s="70">
        <v>42300</v>
      </c>
      <c r="B306" s="32">
        <v>10725.632791148491</v>
      </c>
      <c r="C306" s="32">
        <v>10045.933588401414</v>
      </c>
      <c r="D306" s="32">
        <v>9589.0189498324398</v>
      </c>
      <c r="E306" s="32">
        <v>9312.6010646484992</v>
      </c>
      <c r="F306" s="32">
        <v>9281.6587640682064</v>
      </c>
      <c r="G306" s="32">
        <v>9871.6252951324368</v>
      </c>
      <c r="H306" s="32">
        <v>11227.929470568562</v>
      </c>
      <c r="I306" s="32">
        <v>11899.377393160896</v>
      </c>
      <c r="J306" s="32">
        <v>12061.308766197757</v>
      </c>
      <c r="K306" s="32">
        <v>12696.657338113082</v>
      </c>
      <c r="L306" s="32">
        <v>13423.801401749941</v>
      </c>
      <c r="M306" s="32">
        <v>14027.17626306563</v>
      </c>
      <c r="N306" s="32">
        <v>14527.410122447016</v>
      </c>
      <c r="O306" s="32">
        <v>14846.115818424021</v>
      </c>
      <c r="P306" s="32">
        <v>15140.067673936794</v>
      </c>
      <c r="Q306" s="32">
        <v>15275.182386470735</v>
      </c>
      <c r="R306" s="32">
        <v>15196.795225000662</v>
      </c>
      <c r="S306" s="32">
        <v>14978.136300899932</v>
      </c>
      <c r="T306" s="32">
        <v>14814.142107824386</v>
      </c>
      <c r="U306" s="32">
        <v>15110.156783375845</v>
      </c>
      <c r="V306" s="32">
        <v>14838.89594828862</v>
      </c>
      <c r="W306" s="32">
        <v>13971.480122021105</v>
      </c>
      <c r="X306" s="32">
        <v>12792.578469911987</v>
      </c>
      <c r="Y306" s="32">
        <v>11532.195426274766</v>
      </c>
      <c r="Z306" s="28"/>
      <c r="AA306" s="51">
        <f t="shared" si="4"/>
        <v>15275.182386470735</v>
      </c>
    </row>
    <row r="307" spans="1:27" ht="12" x14ac:dyDescent="0.25">
      <c r="A307" s="70">
        <v>42301</v>
      </c>
      <c r="B307" s="32">
        <v>10460.560416177326</v>
      </c>
      <c r="C307" s="32">
        <v>9735.4791725791529</v>
      </c>
      <c r="D307" s="32">
        <v>9314.6638846871847</v>
      </c>
      <c r="E307" s="32">
        <v>9129.0100812054334</v>
      </c>
      <c r="F307" s="32">
        <v>9187.800452307989</v>
      </c>
      <c r="G307" s="32">
        <v>9744.7618627532411</v>
      </c>
      <c r="H307" s="32">
        <v>10902.003904456156</v>
      </c>
      <c r="I307" s="32">
        <v>11614.708227822211</v>
      </c>
      <c r="J307" s="32">
        <v>12044.806205888268</v>
      </c>
      <c r="K307" s="32">
        <v>12862.714351227314</v>
      </c>
      <c r="L307" s="32">
        <v>13538.28791389702</v>
      </c>
      <c r="M307" s="32">
        <v>14016.862162872199</v>
      </c>
      <c r="N307" s="32">
        <v>14254.086467321104</v>
      </c>
      <c r="O307" s="32">
        <v>14508.84474209884</v>
      </c>
      <c r="P307" s="32">
        <v>14703.781235754679</v>
      </c>
      <c r="Q307" s="32">
        <v>14879.120939042999</v>
      </c>
      <c r="R307" s="32">
        <v>14860.555558694825</v>
      </c>
      <c r="S307" s="32">
        <v>14627.456894323292</v>
      </c>
      <c r="T307" s="32">
        <v>14429.426170609424</v>
      </c>
      <c r="U307" s="32">
        <v>14538.75563265979</v>
      </c>
      <c r="V307" s="32">
        <v>13992.108322407967</v>
      </c>
      <c r="W307" s="32">
        <v>13283.529639119284</v>
      </c>
      <c r="X307" s="32">
        <v>12465.621493780236</v>
      </c>
      <c r="Y307" s="32">
        <v>11348.604442831702</v>
      </c>
      <c r="Z307" s="28"/>
      <c r="AA307" s="51">
        <f t="shared" si="4"/>
        <v>14879.120939042999</v>
      </c>
    </row>
    <row r="308" spans="1:27" ht="12" x14ac:dyDescent="0.25">
      <c r="A308" s="70">
        <v>42302</v>
      </c>
      <c r="B308" s="32">
        <v>10177.954070877327</v>
      </c>
      <c r="C308" s="32">
        <v>9334.260675054702</v>
      </c>
      <c r="D308" s="32">
        <v>8778.3306746287926</v>
      </c>
      <c r="E308" s="32">
        <v>8428.6826780714946</v>
      </c>
      <c r="F308" s="32">
        <v>8303.8820657309843</v>
      </c>
      <c r="G308" s="32">
        <v>8398.7717875105463</v>
      </c>
      <c r="H308" s="32">
        <v>8781.4249046868226</v>
      </c>
      <c r="I308" s="32">
        <v>9257.9363336233164</v>
      </c>
      <c r="J308" s="32">
        <v>10186.205351032071</v>
      </c>
      <c r="K308" s="32">
        <v>11445.556984649949</v>
      </c>
      <c r="L308" s="32">
        <v>12479.029824031697</v>
      </c>
      <c r="M308" s="32">
        <v>13237.116188248847</v>
      </c>
      <c r="N308" s="32">
        <v>13886.904500434974</v>
      </c>
      <c r="O308" s="32">
        <v>14485.12231165395</v>
      </c>
      <c r="P308" s="32">
        <v>14930.691440010152</v>
      </c>
      <c r="Q308" s="32">
        <v>15252.491366045188</v>
      </c>
      <c r="R308" s="32">
        <v>15259.711236180588</v>
      </c>
      <c r="S308" s="32">
        <v>14872.932478926941</v>
      </c>
      <c r="T308" s="32">
        <v>14168.47943571563</v>
      </c>
      <c r="U308" s="32">
        <v>14072.558303916725</v>
      </c>
      <c r="V308" s="32">
        <v>13427.927041827312</v>
      </c>
      <c r="W308" s="32">
        <v>12641.992607087899</v>
      </c>
      <c r="X308" s="32">
        <v>11790.047931110532</v>
      </c>
      <c r="Y308" s="32">
        <v>10705.004590761631</v>
      </c>
      <c r="Z308" s="28"/>
      <c r="AA308" s="51">
        <f t="shared" si="4"/>
        <v>15259.711236180588</v>
      </c>
    </row>
    <row r="309" spans="1:27" ht="12" x14ac:dyDescent="0.25">
      <c r="A309" s="70">
        <v>42303</v>
      </c>
      <c r="B309" s="32">
        <v>9727.2278924244092</v>
      </c>
      <c r="C309" s="32">
        <v>9002.1466488262377</v>
      </c>
      <c r="D309" s="32">
        <v>8558.6403405087203</v>
      </c>
      <c r="E309" s="32">
        <v>8248.1859246864587</v>
      </c>
      <c r="F309" s="32">
        <v>8120.2910822879203</v>
      </c>
      <c r="G309" s="32">
        <v>8146.0763327714967</v>
      </c>
      <c r="H309" s="32">
        <v>8401.8660175685764</v>
      </c>
      <c r="I309" s="32">
        <v>8794.8332349382817</v>
      </c>
      <c r="J309" s="32">
        <v>9663.28047122514</v>
      </c>
      <c r="K309" s="32">
        <v>10959.762865539367</v>
      </c>
      <c r="L309" s="32">
        <v>12075.748506468559</v>
      </c>
      <c r="M309" s="32">
        <v>12902.939341981693</v>
      </c>
      <c r="N309" s="32">
        <v>13602.235335096289</v>
      </c>
      <c r="O309" s="32">
        <v>14282.965947862711</v>
      </c>
      <c r="P309" s="32">
        <v>14827.550438075847</v>
      </c>
      <c r="Q309" s="32">
        <v>15242.177265851757</v>
      </c>
      <c r="R309" s="32">
        <v>15426.799659314165</v>
      </c>
      <c r="S309" s="32">
        <v>15160.695874323656</v>
      </c>
      <c r="T309" s="32">
        <v>14545.975502795191</v>
      </c>
      <c r="U309" s="32">
        <v>14734.72353633497</v>
      </c>
      <c r="V309" s="32">
        <v>14071.526893897382</v>
      </c>
      <c r="W309" s="32">
        <v>12991.640603645197</v>
      </c>
      <c r="X309" s="32">
        <v>11733.320380046664</v>
      </c>
      <c r="Y309" s="32">
        <v>10356.388004223676</v>
      </c>
      <c r="Z309" s="28"/>
      <c r="AA309" s="51">
        <f t="shared" si="4"/>
        <v>15426.799659314165</v>
      </c>
    </row>
    <row r="310" spans="1:27" ht="12" x14ac:dyDescent="0.25">
      <c r="A310" s="70">
        <v>42304</v>
      </c>
      <c r="B310" s="32">
        <v>9221.8369829463099</v>
      </c>
      <c r="C310" s="32">
        <v>8496.7557393481366</v>
      </c>
      <c r="D310" s="32">
        <v>8074.9090414368256</v>
      </c>
      <c r="E310" s="32">
        <v>7884.0981878583589</v>
      </c>
      <c r="F310" s="32">
        <v>7951.1398391156581</v>
      </c>
      <c r="G310" s="32">
        <v>8595.7711012050713</v>
      </c>
      <c r="H310" s="32">
        <v>9865.4368350163786</v>
      </c>
      <c r="I310" s="32">
        <v>10580.203978421121</v>
      </c>
      <c r="J310" s="32">
        <v>10950.480175365279</v>
      </c>
      <c r="K310" s="32">
        <v>11887.000472928779</v>
      </c>
      <c r="L310" s="32">
        <v>12823.520770492278</v>
      </c>
      <c r="M310" s="32">
        <v>13662.057116218188</v>
      </c>
      <c r="N310" s="32">
        <v>14353.101829178038</v>
      </c>
      <c r="O310" s="32">
        <v>15081.27730283424</v>
      </c>
      <c r="P310" s="32">
        <v>15706.311774556134</v>
      </c>
      <c r="Q310" s="32">
        <v>16275.650105233504</v>
      </c>
      <c r="R310" s="32">
        <v>16569.601960746277</v>
      </c>
      <c r="S310" s="32">
        <v>16348.880216606862</v>
      </c>
      <c r="T310" s="32">
        <v>15892.996988057228</v>
      </c>
      <c r="U310" s="32">
        <v>16085.87066167438</v>
      </c>
      <c r="V310" s="32">
        <v>15286.527896683509</v>
      </c>
      <c r="W310" s="32">
        <v>14052.961513549208</v>
      </c>
      <c r="X310" s="32">
        <v>12658.495167397388</v>
      </c>
      <c r="Y310" s="32">
        <v>11154.699359195205</v>
      </c>
      <c r="Z310" s="28"/>
      <c r="AA310" s="51">
        <f t="shared" si="4"/>
        <v>16569.601960746277</v>
      </c>
    </row>
    <row r="311" spans="1:27" ht="12" x14ac:dyDescent="0.25">
      <c r="A311" s="70">
        <v>42305</v>
      </c>
      <c r="B311" s="32">
        <v>9972.703477028057</v>
      </c>
      <c r="C311" s="32">
        <v>9201.2087825594481</v>
      </c>
      <c r="D311" s="32">
        <v>8711.2890233714934</v>
      </c>
      <c r="E311" s="32">
        <v>8461.6877986904728</v>
      </c>
      <c r="F311" s="32">
        <v>8475.0961289419338</v>
      </c>
      <c r="G311" s="32">
        <v>9122.8216210893752</v>
      </c>
      <c r="H311" s="32">
        <v>10428.586705577691</v>
      </c>
      <c r="I311" s="32">
        <v>11076.312197725134</v>
      </c>
      <c r="J311" s="32">
        <v>11479.59351528827</v>
      </c>
      <c r="K311" s="32">
        <v>12559.479805540455</v>
      </c>
      <c r="L311" s="32">
        <v>13552.727654167822</v>
      </c>
      <c r="M311" s="32">
        <v>14497.499231886066</v>
      </c>
      <c r="N311" s="32">
        <v>15268.993926354677</v>
      </c>
      <c r="O311" s="32">
        <v>16212.734094053578</v>
      </c>
      <c r="P311" s="32">
        <v>16890.370476761967</v>
      </c>
      <c r="Q311" s="32">
        <v>17375.133185853207</v>
      </c>
      <c r="R311" s="32">
        <v>17607.200440205397</v>
      </c>
      <c r="S311" s="32">
        <v>17334.908195098829</v>
      </c>
      <c r="T311" s="32">
        <v>16760.412814324744</v>
      </c>
      <c r="U311" s="32">
        <v>16916.155727245547</v>
      </c>
      <c r="V311" s="32">
        <v>16087.933481713068</v>
      </c>
      <c r="W311" s="32">
        <v>14968.853610725846</v>
      </c>
      <c r="X311" s="32">
        <v>13547.570604071107</v>
      </c>
      <c r="Y311" s="32">
        <v>12076.779916487902</v>
      </c>
      <c r="Z311" s="28"/>
      <c r="AA311" s="51">
        <f t="shared" si="4"/>
        <v>17607.200440205397</v>
      </c>
    </row>
    <row r="312" spans="1:27" ht="12" x14ac:dyDescent="0.25">
      <c r="A312" s="70">
        <v>42306</v>
      </c>
      <c r="B312" s="32">
        <v>10889.626984224038</v>
      </c>
      <c r="C312" s="32">
        <v>10059.341918652875</v>
      </c>
      <c r="D312" s="32">
        <v>9504.4433282463087</v>
      </c>
      <c r="E312" s="32">
        <v>9197.0831424820753</v>
      </c>
      <c r="F312" s="32">
        <v>9196.0517324627326</v>
      </c>
      <c r="G312" s="32">
        <v>9768.4842931981311</v>
      </c>
      <c r="H312" s="32">
        <v>11118.600008518199</v>
      </c>
      <c r="I312" s="32">
        <v>11686.906929176224</v>
      </c>
      <c r="J312" s="32">
        <v>12058.214536139727</v>
      </c>
      <c r="K312" s="32">
        <v>13336.13155010578</v>
      </c>
      <c r="L312" s="32">
        <v>14378.887079661614</v>
      </c>
      <c r="M312" s="32">
        <v>15343.255447747377</v>
      </c>
      <c r="N312" s="32">
        <v>16246.770624691899</v>
      </c>
      <c r="O312" s="32">
        <v>17000.731348831676</v>
      </c>
      <c r="P312" s="32">
        <v>17594.823519973281</v>
      </c>
      <c r="Q312" s="32">
        <v>18104.340069528753</v>
      </c>
      <c r="R312" s="32">
        <v>18204.386841405027</v>
      </c>
      <c r="S312" s="32">
        <v>17738.189512661964</v>
      </c>
      <c r="T312" s="32">
        <v>17001.762758851019</v>
      </c>
      <c r="U312" s="32">
        <v>17003.825578889704</v>
      </c>
      <c r="V312" s="32">
        <v>16226.142424305037</v>
      </c>
      <c r="W312" s="32">
        <v>15084.371532892268</v>
      </c>
      <c r="X312" s="32">
        <v>13663.08852623753</v>
      </c>
      <c r="Y312" s="32">
        <v>12140.727337687173</v>
      </c>
      <c r="Z312" s="28"/>
      <c r="AA312" s="51">
        <f t="shared" si="4"/>
        <v>18204.386841405027</v>
      </c>
    </row>
    <row r="313" spans="1:27" ht="12" x14ac:dyDescent="0.25">
      <c r="A313" s="70">
        <v>42307</v>
      </c>
      <c r="B313" s="32">
        <v>10767.920601941558</v>
      </c>
      <c r="C313" s="32">
        <v>9923.1957960995915</v>
      </c>
      <c r="D313" s="32">
        <v>9354.8888754415639</v>
      </c>
      <c r="E313" s="32">
        <v>9034.1203594258714</v>
      </c>
      <c r="F313" s="32">
        <v>8995.9581887101795</v>
      </c>
      <c r="G313" s="32">
        <v>9562.2022893295198</v>
      </c>
      <c r="H313" s="32">
        <v>10842.182123334258</v>
      </c>
      <c r="I313" s="32">
        <v>11465.153775017467</v>
      </c>
      <c r="J313" s="32">
        <v>11831.304331884254</v>
      </c>
      <c r="K313" s="32">
        <v>12980.295093432424</v>
      </c>
      <c r="L313" s="32">
        <v>14188.076226083149</v>
      </c>
      <c r="M313" s="32">
        <v>15168.947154478399</v>
      </c>
      <c r="N313" s="32">
        <v>15995.106579972191</v>
      </c>
      <c r="O313" s="32">
        <v>16660.366042448466</v>
      </c>
      <c r="P313" s="32">
        <v>17044.050569644085</v>
      </c>
      <c r="Q313" s="32">
        <v>17339.0338351762</v>
      </c>
      <c r="R313" s="32">
        <v>17541.190198967441</v>
      </c>
      <c r="S313" s="32">
        <v>17153.380031694451</v>
      </c>
      <c r="T313" s="32">
        <v>16625.298101790802</v>
      </c>
      <c r="U313" s="32">
        <v>16733.596153821822</v>
      </c>
      <c r="V313" s="32">
        <v>15969.321329488615</v>
      </c>
      <c r="W313" s="32">
        <v>14957.508100513072</v>
      </c>
      <c r="X313" s="32">
        <v>13631.114815637895</v>
      </c>
      <c r="Y313" s="32">
        <v>12198.486298770384</v>
      </c>
      <c r="Z313" s="28"/>
      <c r="AA313" s="51">
        <f t="shared" si="4"/>
        <v>17541.190198967441</v>
      </c>
    </row>
    <row r="314" spans="1:27" ht="12" x14ac:dyDescent="0.25">
      <c r="A314" s="70">
        <v>42308</v>
      </c>
      <c r="B314" s="32">
        <v>10891.689804262725</v>
      </c>
      <c r="C314" s="32">
        <v>10025.305388014554</v>
      </c>
      <c r="D314" s="32">
        <v>9419.8677066601776</v>
      </c>
      <c r="E314" s="32">
        <v>9110.4447008572588</v>
      </c>
      <c r="F314" s="32">
        <v>9044.4344596193023</v>
      </c>
      <c r="G314" s="32">
        <v>9602.4272800838989</v>
      </c>
      <c r="H314" s="32">
        <v>10886.53275416601</v>
      </c>
      <c r="I314" s="32">
        <v>11537.352476371481</v>
      </c>
      <c r="J314" s="32">
        <v>11943.728023992648</v>
      </c>
      <c r="K314" s="32">
        <v>13057.650844883154</v>
      </c>
      <c r="L314" s="32">
        <v>14073.589713936068</v>
      </c>
      <c r="M314" s="32">
        <v>14985.356171035335</v>
      </c>
      <c r="N314" s="32">
        <v>15653.709863569638</v>
      </c>
      <c r="O314" s="32">
        <v>16116.812962254673</v>
      </c>
      <c r="P314" s="32">
        <v>16459.241088676568</v>
      </c>
      <c r="Q314" s="32">
        <v>16716.062183492992</v>
      </c>
      <c r="R314" s="32">
        <v>16771.758324537517</v>
      </c>
      <c r="S314" s="32">
        <v>16237.487934517811</v>
      </c>
      <c r="T314" s="32">
        <v>15266.931106315989</v>
      </c>
      <c r="U314" s="32">
        <v>14734.72353633497</v>
      </c>
      <c r="V314" s="32">
        <v>13726.004537417457</v>
      </c>
      <c r="W314" s="32">
        <v>12851.368841014541</v>
      </c>
      <c r="X314" s="32">
        <v>11802.424851342648</v>
      </c>
      <c r="Y314" s="32">
        <v>10627.648839310901</v>
      </c>
      <c r="Z314" s="28"/>
      <c r="AA314" s="51">
        <f t="shared" si="4"/>
        <v>16771.758324537517</v>
      </c>
    </row>
    <row r="315" spans="1:27" ht="12" x14ac:dyDescent="0.25">
      <c r="A315" s="87">
        <v>42309</v>
      </c>
      <c r="B315" s="32">
        <v>9451.8414172598114</v>
      </c>
      <c r="C315" s="32">
        <v>8648.3730121915669</v>
      </c>
      <c r="D315" s="32">
        <v>8185.2699135065332</v>
      </c>
      <c r="E315" s="32">
        <v>7927.4174086707671</v>
      </c>
      <c r="F315" s="32">
        <v>7832.527686891206</v>
      </c>
      <c r="G315" s="32">
        <v>7939.7943289028844</v>
      </c>
      <c r="H315" s="32">
        <v>8391.5519173751454</v>
      </c>
      <c r="I315" s="32">
        <v>8851.5607860021501</v>
      </c>
      <c r="J315" s="32">
        <v>9774.6727533141893</v>
      </c>
      <c r="K315" s="32">
        <v>10889.626984224038</v>
      </c>
      <c r="L315" s="32">
        <v>11697.221029369655</v>
      </c>
      <c r="M315" s="32">
        <v>12066.465816294472</v>
      </c>
      <c r="N315" s="32">
        <v>12206.737578925127</v>
      </c>
      <c r="O315" s="32">
        <v>12202.611938847756</v>
      </c>
      <c r="P315" s="32">
        <v>12244.899749640821</v>
      </c>
      <c r="Q315" s="32">
        <v>12272.747820163084</v>
      </c>
      <c r="R315" s="32">
        <v>12184.04655849958</v>
      </c>
      <c r="S315" s="32">
        <v>11853.995352309801</v>
      </c>
      <c r="T315" s="32">
        <v>11622.959507976955</v>
      </c>
      <c r="U315" s="32">
        <v>11954.042124186079</v>
      </c>
      <c r="V315" s="32">
        <v>11432.148654398488</v>
      </c>
      <c r="W315" s="32">
        <v>10775.140472076959</v>
      </c>
      <c r="X315" s="32">
        <v>9979.9233471634598</v>
      </c>
      <c r="Y315" s="32">
        <v>9148.6068715729525</v>
      </c>
      <c r="Z315" s="28"/>
      <c r="AA315" s="51">
        <f t="shared" si="4"/>
        <v>12272.747820163084</v>
      </c>
    </row>
    <row r="316" spans="1:27" ht="12" x14ac:dyDescent="0.25">
      <c r="A316" s="29">
        <v>42310</v>
      </c>
      <c r="B316" s="32">
        <v>16295.246895601022</v>
      </c>
      <c r="C316" s="32">
        <v>7645.842473390112</v>
      </c>
      <c r="D316" s="32">
        <v>7556.1098017072654</v>
      </c>
      <c r="E316" s="32">
        <v>7548.8899315718645</v>
      </c>
      <c r="F316" s="32">
        <v>7668.5334938156593</v>
      </c>
      <c r="G316" s="32">
        <v>8023.3385404696719</v>
      </c>
      <c r="H316" s="32">
        <v>8645.2787821335387</v>
      </c>
      <c r="I316" s="32">
        <v>9784.9868535076203</v>
      </c>
      <c r="J316" s="32">
        <v>10776.171882096301</v>
      </c>
      <c r="K316" s="32">
        <v>11174.296149562724</v>
      </c>
      <c r="L316" s="32">
        <v>11229.99229060725</v>
      </c>
      <c r="M316" s="32">
        <v>11121.694238576229</v>
      </c>
      <c r="N316" s="32">
        <v>11021.647466699951</v>
      </c>
      <c r="O316" s="32">
        <v>10863.841733740463</v>
      </c>
      <c r="P316" s="32">
        <v>10792.674442405791</v>
      </c>
      <c r="Q316" s="32">
        <v>10716.350100974405</v>
      </c>
      <c r="R316" s="32">
        <v>10746.260991535353</v>
      </c>
      <c r="S316" s="32">
        <v>11191.830119891556</v>
      </c>
      <c r="T316" s="32">
        <v>12068.528636333158</v>
      </c>
      <c r="U316" s="32">
        <v>11820.990231690823</v>
      </c>
      <c r="V316" s="32">
        <v>11383.672383489366</v>
      </c>
      <c r="W316" s="32">
        <v>10636.931529484989</v>
      </c>
      <c r="X316" s="32">
        <v>9682.8772615926573</v>
      </c>
      <c r="Y316" s="32">
        <v>8824.74412549923</v>
      </c>
      <c r="Z316" s="28"/>
      <c r="AA316" s="51">
        <f t="shared" si="4"/>
        <v>16295.246895601022</v>
      </c>
    </row>
    <row r="317" spans="1:27" ht="12" x14ac:dyDescent="0.25">
      <c r="A317" s="29">
        <v>42311</v>
      </c>
      <c r="B317" s="32">
        <v>8111.0083921138321</v>
      </c>
      <c r="C317" s="32">
        <v>7885.1295978777016</v>
      </c>
      <c r="D317" s="32">
        <v>7758.2661654985059</v>
      </c>
      <c r="E317" s="32">
        <v>7806.7424364076296</v>
      </c>
      <c r="F317" s="32">
        <v>8083.1603215915702</v>
      </c>
      <c r="G317" s="32">
        <v>9020.7120291744122</v>
      </c>
      <c r="H317" s="32">
        <v>10553.387317918201</v>
      </c>
      <c r="I317" s="32">
        <v>11157.793589253235</v>
      </c>
      <c r="J317" s="32">
        <v>11313.536502174036</v>
      </c>
      <c r="K317" s="32">
        <v>11511.567225887904</v>
      </c>
      <c r="L317" s="32">
        <v>11749.822940356153</v>
      </c>
      <c r="M317" s="32">
        <v>11928.256873702501</v>
      </c>
      <c r="N317" s="32">
        <v>11948.885074089363</v>
      </c>
      <c r="O317" s="32">
        <v>11980.858784688997</v>
      </c>
      <c r="P317" s="32">
        <v>11913.817133431699</v>
      </c>
      <c r="Q317" s="32">
        <v>11810.676131497392</v>
      </c>
      <c r="R317" s="32">
        <v>11902.471623218926</v>
      </c>
      <c r="S317" s="32">
        <v>12300.595890685347</v>
      </c>
      <c r="T317" s="32">
        <v>13136.038006353227</v>
      </c>
      <c r="U317" s="32">
        <v>12861.682941207971</v>
      </c>
      <c r="V317" s="32">
        <v>12325.349731149579</v>
      </c>
      <c r="W317" s="32">
        <v>11405.33199389557</v>
      </c>
      <c r="X317" s="32">
        <v>10315.131603449954</v>
      </c>
      <c r="Y317" s="32">
        <v>9254.8421035652864</v>
      </c>
      <c r="Z317" s="28"/>
      <c r="AA317" s="51">
        <f t="shared" si="4"/>
        <v>13136.038006353227</v>
      </c>
    </row>
    <row r="318" spans="1:27" ht="12" x14ac:dyDescent="0.25">
      <c r="A318" s="29">
        <v>42312</v>
      </c>
      <c r="B318" s="32">
        <v>8508.1012495609102</v>
      </c>
      <c r="C318" s="32">
        <v>8028.4955905663874</v>
      </c>
      <c r="D318" s="32">
        <v>7759.2975755178486</v>
      </c>
      <c r="E318" s="32">
        <v>7706.6956645313521</v>
      </c>
      <c r="F318" s="32">
        <v>7835.6219169492351</v>
      </c>
      <c r="G318" s="32">
        <v>8583.3941809729549</v>
      </c>
      <c r="H318" s="32">
        <v>9796.3323637203939</v>
      </c>
      <c r="I318" s="32">
        <v>10652.402679775136</v>
      </c>
      <c r="J318" s="32">
        <v>11322.819192348124</v>
      </c>
      <c r="K318" s="32">
        <v>11838.524202019655</v>
      </c>
      <c r="L318" s="32">
        <v>12335.66383134301</v>
      </c>
      <c r="M318" s="32">
        <v>12767.824629447754</v>
      </c>
      <c r="N318" s="32">
        <v>12973.075223297023</v>
      </c>
      <c r="O318" s="32">
        <v>13158.729026778774</v>
      </c>
      <c r="P318" s="32">
        <v>13257.744388635707</v>
      </c>
      <c r="Q318" s="32">
        <v>13337.162960125122</v>
      </c>
      <c r="R318" s="32">
        <v>13210.299527745927</v>
      </c>
      <c r="S318" s="32">
        <v>13417.612941633881</v>
      </c>
      <c r="T318" s="32">
        <v>14219.01852666344</v>
      </c>
      <c r="U318" s="32">
        <v>13970.448712001762</v>
      </c>
      <c r="V318" s="32">
        <v>13388.733461092275</v>
      </c>
      <c r="W318" s="32">
        <v>12340.820881439726</v>
      </c>
      <c r="X318" s="32">
        <v>11279.499971535715</v>
      </c>
      <c r="Y318" s="32">
        <v>10195.488041206159</v>
      </c>
      <c r="Z318" s="28"/>
      <c r="AA318" s="51">
        <f t="shared" si="4"/>
        <v>14219.01852666344</v>
      </c>
    </row>
    <row r="319" spans="1:27" ht="12" x14ac:dyDescent="0.25">
      <c r="A319" s="29">
        <v>42313</v>
      </c>
      <c r="B319" s="69">
        <v>9305.3811945130965</v>
      </c>
      <c r="C319" s="32">
        <v>8691.6922330039761</v>
      </c>
      <c r="D319" s="32">
        <v>8372.9865370269708</v>
      </c>
      <c r="E319" s="32">
        <v>8218.2750341255105</v>
      </c>
      <c r="F319" s="32">
        <v>8321.4160360598162</v>
      </c>
      <c r="G319" s="32">
        <v>9010.3979289809813</v>
      </c>
      <c r="H319" s="32">
        <v>10237.775851999224</v>
      </c>
      <c r="I319" s="32">
        <v>10650.339859736448</v>
      </c>
      <c r="J319" s="32">
        <v>11682.781289098853</v>
      </c>
      <c r="K319" s="32">
        <v>12669.840677610162</v>
      </c>
      <c r="L319" s="32">
        <v>13414.518711575853</v>
      </c>
      <c r="M319" s="32">
        <v>13989.014092349938</v>
      </c>
      <c r="N319" s="32">
        <v>14367.54156944884</v>
      </c>
      <c r="O319" s="32">
        <v>14553.195372930591</v>
      </c>
      <c r="P319" s="32">
        <v>14623.331254245921</v>
      </c>
      <c r="Q319" s="32">
        <v>14485.12231165395</v>
      </c>
      <c r="R319" s="32">
        <v>14253.055057301761</v>
      </c>
      <c r="S319" s="32">
        <v>14433.551810686797</v>
      </c>
      <c r="T319" s="32">
        <v>15127.690753704677</v>
      </c>
      <c r="U319" s="32">
        <v>14781.136987205409</v>
      </c>
      <c r="V319" s="32">
        <v>14187.044816063806</v>
      </c>
      <c r="W319" s="32">
        <v>13250.524518500306</v>
      </c>
      <c r="X319" s="32">
        <v>12011.80108526929</v>
      </c>
      <c r="Y319" s="32">
        <v>10746.260991535353</v>
      </c>
      <c r="Z319" s="28"/>
      <c r="AA319" s="51">
        <f t="shared" si="4"/>
        <v>15127.690753704677</v>
      </c>
    </row>
    <row r="320" spans="1:27" ht="12" x14ac:dyDescent="0.25">
      <c r="A320" s="29">
        <v>42314</v>
      </c>
      <c r="B320" s="32">
        <v>9731.353532501782</v>
      </c>
      <c r="C320" s="32">
        <v>9049.5915097160178</v>
      </c>
      <c r="D320" s="32">
        <v>8608.1480214371877</v>
      </c>
      <c r="E320" s="32">
        <v>8374.0179470463136</v>
      </c>
      <c r="F320" s="32">
        <v>8410.11729772332</v>
      </c>
      <c r="G320" s="32">
        <v>9105.2876507605433</v>
      </c>
      <c r="H320" s="32">
        <v>10284.189302869661</v>
      </c>
      <c r="I320" s="32">
        <v>11143.353848982431</v>
      </c>
      <c r="J320" s="32">
        <v>12025.209415520749</v>
      </c>
      <c r="K320" s="32">
        <v>13001.954703838628</v>
      </c>
      <c r="L320" s="32">
        <v>13954.977561711617</v>
      </c>
      <c r="M320" s="32">
        <v>14741.943406470373</v>
      </c>
      <c r="N320" s="32">
        <v>15343.255447747377</v>
      </c>
      <c r="O320" s="32">
        <v>15786.761756064892</v>
      </c>
      <c r="P320" s="32">
        <v>15998.200810030221</v>
      </c>
      <c r="Q320" s="32">
        <v>15982.729659740075</v>
      </c>
      <c r="R320" s="32">
        <v>15624.830383028033</v>
      </c>
      <c r="S320" s="32">
        <v>15282.402256606136</v>
      </c>
      <c r="T320" s="32">
        <v>15647.52140345358</v>
      </c>
      <c r="U320" s="32">
        <v>15098.811273163072</v>
      </c>
      <c r="V320" s="32">
        <v>14214.892886586067</v>
      </c>
      <c r="W320" s="32">
        <v>13058.682254902496</v>
      </c>
      <c r="X320" s="32">
        <v>11726.100509911261</v>
      </c>
      <c r="Y320" s="32">
        <v>10469.843106351413</v>
      </c>
      <c r="Z320" s="28"/>
      <c r="AA320" s="51">
        <f t="shared" si="4"/>
        <v>15998.200810030221</v>
      </c>
    </row>
    <row r="321" spans="1:27" ht="12" x14ac:dyDescent="0.25">
      <c r="A321" s="29">
        <v>42315</v>
      </c>
      <c r="B321" s="32">
        <v>9399.2395062733158</v>
      </c>
      <c r="C321" s="32">
        <v>8700.9749231780625</v>
      </c>
      <c r="D321" s="32">
        <v>8261.5942549379197</v>
      </c>
      <c r="E321" s="32">
        <v>8090.3801917269711</v>
      </c>
      <c r="F321" s="32">
        <v>8131.636592500694</v>
      </c>
      <c r="G321" s="32">
        <v>8749.4511940871871</v>
      </c>
      <c r="H321" s="32">
        <v>9994.3630874342616</v>
      </c>
      <c r="I321" s="32">
        <v>10779.266112154331</v>
      </c>
      <c r="J321" s="32">
        <v>11627.085148054328</v>
      </c>
      <c r="K321" s="32">
        <v>12567.731085695199</v>
      </c>
      <c r="L321" s="32">
        <v>13401.110381324394</v>
      </c>
      <c r="M321" s="32">
        <v>14138.568545154681</v>
      </c>
      <c r="N321" s="32">
        <v>14726.472256180226</v>
      </c>
      <c r="O321" s="32">
        <v>15201.952275097377</v>
      </c>
      <c r="P321" s="32">
        <v>15405.140048907961</v>
      </c>
      <c r="Q321" s="32">
        <v>15361.820828095551</v>
      </c>
      <c r="R321" s="32">
        <v>14945.131180280956</v>
      </c>
      <c r="S321" s="32">
        <v>14606.828693936432</v>
      </c>
      <c r="T321" s="32">
        <v>14831.676078153219</v>
      </c>
      <c r="U321" s="32">
        <v>14102.469194477675</v>
      </c>
      <c r="V321" s="32">
        <v>13340.257190183152</v>
      </c>
      <c r="W321" s="32">
        <v>12436.742013238631</v>
      </c>
      <c r="X321" s="32">
        <v>11502.284535713818</v>
      </c>
      <c r="Y321" s="32">
        <v>10510.068097105792</v>
      </c>
      <c r="Z321" s="28"/>
      <c r="AA321" s="51">
        <f t="shared" si="4"/>
        <v>15405.140048907961</v>
      </c>
    </row>
    <row r="322" spans="1:27" ht="12" x14ac:dyDescent="0.25">
      <c r="A322" s="29">
        <v>42316</v>
      </c>
      <c r="B322" s="32">
        <v>9551.8881891360888</v>
      </c>
      <c r="C322" s="32">
        <v>8849.4979659634646</v>
      </c>
      <c r="D322" s="32">
        <v>8363.7038468528826</v>
      </c>
      <c r="E322" s="32">
        <v>8152.2647928875549</v>
      </c>
      <c r="F322" s="32">
        <v>8108.9455720751466</v>
      </c>
      <c r="G322" s="32">
        <v>8291.5051454988679</v>
      </c>
      <c r="H322" s="32">
        <v>8732.948633777698</v>
      </c>
      <c r="I322" s="32">
        <v>9593.1445899098107</v>
      </c>
      <c r="J322" s="32">
        <v>11091.783348015279</v>
      </c>
      <c r="K322" s="32">
        <v>12286.156150414543</v>
      </c>
      <c r="L322" s="32">
        <v>13100.970065695563</v>
      </c>
      <c r="M322" s="32">
        <v>13743.538507746289</v>
      </c>
      <c r="N322" s="32">
        <v>14283.997357882054</v>
      </c>
      <c r="O322" s="32">
        <v>14508.84474209884</v>
      </c>
      <c r="P322" s="32">
        <v>14475.839621479863</v>
      </c>
      <c r="Q322" s="32">
        <v>14232.426856914901</v>
      </c>
      <c r="R322" s="32">
        <v>13883.810270376945</v>
      </c>
      <c r="S322" s="32">
        <v>13997.265372504682</v>
      </c>
      <c r="T322" s="32">
        <v>14246.866597185703</v>
      </c>
      <c r="U322" s="32">
        <v>13613.580845309063</v>
      </c>
      <c r="V322" s="32">
        <v>12960.698303064906</v>
      </c>
      <c r="W322" s="32">
        <v>12188.172198576953</v>
      </c>
      <c r="X322" s="32">
        <v>11358.918543025131</v>
      </c>
      <c r="Y322" s="32">
        <v>10390.424534861997</v>
      </c>
      <c r="Z322" s="28"/>
      <c r="AA322" s="51">
        <f t="shared" si="4"/>
        <v>14508.84474209884</v>
      </c>
    </row>
    <row r="323" spans="1:27" ht="12" x14ac:dyDescent="0.25">
      <c r="A323" s="29">
        <v>42317</v>
      </c>
      <c r="B323" s="32">
        <v>9553.9510091747743</v>
      </c>
      <c r="C323" s="32">
        <v>8846.4037359054346</v>
      </c>
      <c r="D323" s="32">
        <v>8429.7140880908391</v>
      </c>
      <c r="E323" s="32">
        <v>8211.0551639901096</v>
      </c>
      <c r="F323" s="32">
        <v>8121.322492307263</v>
      </c>
      <c r="G323" s="32">
        <v>8247.154514667116</v>
      </c>
      <c r="H323" s="32">
        <v>8555.5461104506921</v>
      </c>
      <c r="I323" s="32">
        <v>9201.2087825594481</v>
      </c>
      <c r="J323" s="32">
        <v>10429.618115597033</v>
      </c>
      <c r="K323" s="32">
        <v>11376.452513353965</v>
      </c>
      <c r="L323" s="32">
        <v>11904.534443257611</v>
      </c>
      <c r="M323" s="32">
        <v>12213.95744906053</v>
      </c>
      <c r="N323" s="32">
        <v>12252.119619776222</v>
      </c>
      <c r="O323" s="32">
        <v>12098.439526894106</v>
      </c>
      <c r="P323" s="32">
        <v>11938.570973895932</v>
      </c>
      <c r="Q323" s="32">
        <v>11685.875519156882</v>
      </c>
      <c r="R323" s="32">
        <v>11628.116558073671</v>
      </c>
      <c r="S323" s="32">
        <v>12203.643348867099</v>
      </c>
      <c r="T323" s="32">
        <v>12706.971438306513</v>
      </c>
      <c r="U323" s="32">
        <v>12339.789471420383</v>
      </c>
      <c r="V323" s="32">
        <v>11797.267801245933</v>
      </c>
      <c r="W323" s="32">
        <v>11007.207726429147</v>
      </c>
      <c r="X323" s="32">
        <v>10165.577150645209</v>
      </c>
      <c r="Y323" s="32">
        <v>9160.9837918050689</v>
      </c>
      <c r="Z323" s="28"/>
      <c r="AA323" s="51">
        <f t="shared" si="4"/>
        <v>12706.971438306513</v>
      </c>
    </row>
    <row r="324" spans="1:27" ht="12" x14ac:dyDescent="0.25">
      <c r="A324" s="29">
        <v>42318</v>
      </c>
      <c r="B324" s="32">
        <v>8353.3897466594517</v>
      </c>
      <c r="C324" s="32">
        <v>7903.6949782258771</v>
      </c>
      <c r="D324" s="32">
        <v>7663.3764437189438</v>
      </c>
      <c r="E324" s="32">
        <v>7562.2982618233236</v>
      </c>
      <c r="F324" s="32">
        <v>7687.0988741638339</v>
      </c>
      <c r="G324" s="32">
        <v>8235.8090044543424</v>
      </c>
      <c r="H324" s="32">
        <v>9558.076649252147</v>
      </c>
      <c r="I324" s="32">
        <v>10596.70653873061</v>
      </c>
      <c r="J324" s="32">
        <v>11061.87245745433</v>
      </c>
      <c r="K324" s="32">
        <v>11626.053738034985</v>
      </c>
      <c r="L324" s="32">
        <v>12057.183126120384</v>
      </c>
      <c r="M324" s="32">
        <v>12435.710603219288</v>
      </c>
      <c r="N324" s="32">
        <v>12711.097078383886</v>
      </c>
      <c r="O324" s="32">
        <v>12952.447022910161</v>
      </c>
      <c r="P324" s="32">
        <v>13071.059175134613</v>
      </c>
      <c r="Q324" s="32">
        <v>13165.948896914175</v>
      </c>
      <c r="R324" s="32">
        <v>13058.682254902496</v>
      </c>
      <c r="S324" s="32">
        <v>13228.864908094101</v>
      </c>
      <c r="T324" s="32">
        <v>13859.056429912713</v>
      </c>
      <c r="U324" s="32">
        <v>13400.078971305049</v>
      </c>
      <c r="V324" s="32">
        <v>12681.186187822936</v>
      </c>
      <c r="W324" s="32">
        <v>11695.15820933097</v>
      </c>
      <c r="X324" s="32">
        <v>10649.308449717106</v>
      </c>
      <c r="Y324" s="32">
        <v>9540.5426789233152</v>
      </c>
      <c r="Z324" s="28"/>
      <c r="AA324" s="51">
        <f t="shared" si="4"/>
        <v>13859.056429912713</v>
      </c>
    </row>
    <row r="325" spans="1:27" ht="12" x14ac:dyDescent="0.25">
      <c r="A325" s="29">
        <v>42319</v>
      </c>
      <c r="B325" s="32">
        <v>8544.2006002379185</v>
      </c>
      <c r="C325" s="32">
        <v>7960.4225292897454</v>
      </c>
      <c r="D325" s="32">
        <v>7643.7796533514256</v>
      </c>
      <c r="E325" s="32">
        <v>7526.1989111463172</v>
      </c>
      <c r="F325" s="32">
        <v>7609.7431227131046</v>
      </c>
      <c r="G325" s="32">
        <v>8079.0346815141975</v>
      </c>
      <c r="H325" s="32">
        <v>9007.3036989229531</v>
      </c>
      <c r="I325" s="32">
        <v>9953.1066866605397</v>
      </c>
      <c r="J325" s="32">
        <v>10780.297522173674</v>
      </c>
      <c r="K325" s="32">
        <v>11512.598635907249</v>
      </c>
      <c r="L325" s="32">
        <v>12059.24594615907</v>
      </c>
      <c r="M325" s="32">
        <v>12451.181753509434</v>
      </c>
      <c r="N325" s="32">
        <v>12813.206670298849</v>
      </c>
      <c r="O325" s="32">
        <v>13147.383516566</v>
      </c>
      <c r="P325" s="32">
        <v>13303.126429486801</v>
      </c>
      <c r="Q325" s="32">
        <v>13446.492422175488</v>
      </c>
      <c r="R325" s="32">
        <v>13321.691809834978</v>
      </c>
      <c r="S325" s="32">
        <v>13388.733461092275</v>
      </c>
      <c r="T325" s="32">
        <v>13996.233962485339</v>
      </c>
      <c r="U325" s="32">
        <v>13570.261624496654</v>
      </c>
      <c r="V325" s="32">
        <v>12850.337430995198</v>
      </c>
      <c r="W325" s="32">
        <v>11869.466502599947</v>
      </c>
      <c r="X325" s="32">
        <v>10764.826371883528</v>
      </c>
      <c r="Y325" s="32">
        <v>9556.0138292134616</v>
      </c>
      <c r="Z325" s="28"/>
      <c r="AA325" s="51">
        <f t="shared" si="4"/>
        <v>13996.233962485339</v>
      </c>
    </row>
    <row r="326" spans="1:27" ht="12" x14ac:dyDescent="0.25">
      <c r="A326" s="29">
        <v>42320</v>
      </c>
      <c r="B326" s="32">
        <v>8528.7294499477721</v>
      </c>
      <c r="C326" s="32">
        <v>7930.5116387287972</v>
      </c>
      <c r="D326" s="32">
        <v>7655.1251635641993</v>
      </c>
      <c r="E326" s="32">
        <v>7538.5758313784336</v>
      </c>
      <c r="F326" s="32">
        <v>7680.9104140477757</v>
      </c>
      <c r="G326" s="32">
        <v>8343.0756464660208</v>
      </c>
      <c r="H326" s="32">
        <v>9685.9714916506873</v>
      </c>
      <c r="I326" s="32">
        <v>10449.214905964553</v>
      </c>
      <c r="J326" s="32">
        <v>10977.296835868199</v>
      </c>
      <c r="K326" s="32">
        <v>11649.776168479875</v>
      </c>
      <c r="L326" s="32">
        <v>12334.632421323668</v>
      </c>
      <c r="M326" s="32">
        <v>12943.164332736074</v>
      </c>
      <c r="N326" s="32">
        <v>13476.403312736436</v>
      </c>
      <c r="O326" s="32">
        <v>14020.987802949572</v>
      </c>
      <c r="P326" s="32">
        <v>14386.106949797017</v>
      </c>
      <c r="Q326" s="32">
        <v>14517.096022253585</v>
      </c>
      <c r="R326" s="32">
        <v>14320.09670855906</v>
      </c>
      <c r="S326" s="32">
        <v>14186.013406044462</v>
      </c>
      <c r="T326" s="32">
        <v>14684.18444538716</v>
      </c>
      <c r="U326" s="32">
        <v>14191.170456141177</v>
      </c>
      <c r="V326" s="32">
        <v>13443.398192117458</v>
      </c>
      <c r="W326" s="32">
        <v>12457.370213625492</v>
      </c>
      <c r="X326" s="32">
        <v>11278.468561516373</v>
      </c>
      <c r="Y326" s="32">
        <v>10043.870768362729</v>
      </c>
      <c r="Z326" s="28"/>
      <c r="AA326" s="51">
        <f t="shared" si="4"/>
        <v>14684.18444538716</v>
      </c>
    </row>
    <row r="327" spans="1:27" ht="12" x14ac:dyDescent="0.25">
      <c r="A327" s="29">
        <v>42321</v>
      </c>
      <c r="B327" s="32">
        <v>9034.1203594258714</v>
      </c>
      <c r="C327" s="32">
        <v>8428.6826780714946</v>
      </c>
      <c r="D327" s="32">
        <v>8058.4064811273365</v>
      </c>
      <c r="E327" s="32">
        <v>7943.9199689802563</v>
      </c>
      <c r="F327" s="32">
        <v>8035.7154607017892</v>
      </c>
      <c r="G327" s="32">
        <v>8678.2839027525151</v>
      </c>
      <c r="H327" s="32">
        <v>9977.8605271247725</v>
      </c>
      <c r="I327" s="32">
        <v>10776.171882096301</v>
      </c>
      <c r="J327" s="32">
        <v>11483.719155365643</v>
      </c>
      <c r="K327" s="32">
        <v>12367.637541942646</v>
      </c>
      <c r="L327" s="32">
        <v>13151.509156643371</v>
      </c>
      <c r="M327" s="32">
        <v>13728.067357456142</v>
      </c>
      <c r="N327" s="32">
        <v>14287.091587940082</v>
      </c>
      <c r="O327" s="32">
        <v>14778.042757147379</v>
      </c>
      <c r="P327" s="32">
        <v>14996.701681248109</v>
      </c>
      <c r="Q327" s="32">
        <v>15026.612571809057</v>
      </c>
      <c r="R327" s="32">
        <v>14754.320326702489</v>
      </c>
      <c r="S327" s="32">
        <v>14604.765873897744</v>
      </c>
      <c r="T327" s="32">
        <v>15030.73821188643</v>
      </c>
      <c r="U327" s="32">
        <v>14529.472942485701</v>
      </c>
      <c r="V327" s="32">
        <v>13756.946837997748</v>
      </c>
      <c r="W327" s="32">
        <v>12717.285538499944</v>
      </c>
      <c r="X327" s="32">
        <v>11455.87108484338</v>
      </c>
      <c r="Y327" s="32">
        <v>10240.870082057254</v>
      </c>
      <c r="Z327" s="28"/>
      <c r="AA327" s="51">
        <f t="shared" si="4"/>
        <v>15030.73821188643</v>
      </c>
    </row>
    <row r="328" spans="1:27" ht="12" x14ac:dyDescent="0.25">
      <c r="A328" s="29">
        <v>42322</v>
      </c>
      <c r="B328" s="32">
        <v>9206.3658326561635</v>
      </c>
      <c r="C328" s="32">
        <v>8518.4153497543412</v>
      </c>
      <c r="D328" s="32">
        <v>8137.8250526167521</v>
      </c>
      <c r="E328" s="32">
        <v>7938.7629188835408</v>
      </c>
      <c r="F328" s="32">
        <v>7986.2077797733218</v>
      </c>
      <c r="G328" s="32">
        <v>8568.9544407021513</v>
      </c>
      <c r="H328" s="32">
        <v>9866.4682450357232</v>
      </c>
      <c r="I328" s="32">
        <v>10698.816130645573</v>
      </c>
      <c r="J328" s="32">
        <v>11418.740324147029</v>
      </c>
      <c r="K328" s="32">
        <v>12185.077968518925</v>
      </c>
      <c r="L328" s="32">
        <v>12851.368841014541</v>
      </c>
      <c r="M328" s="32">
        <v>13289.718099235342</v>
      </c>
      <c r="N328" s="32">
        <v>13700.21928693388</v>
      </c>
      <c r="O328" s="32">
        <v>13998.296782524025</v>
      </c>
      <c r="P328" s="32">
        <v>14172.605075793002</v>
      </c>
      <c r="Q328" s="32">
        <v>14170.542255754317</v>
      </c>
      <c r="R328" s="32">
        <v>13866.276300048114</v>
      </c>
      <c r="S328" s="32">
        <v>13768.292348210522</v>
      </c>
      <c r="T328" s="32">
        <v>14092.155094284244</v>
      </c>
      <c r="U328" s="32">
        <v>13506.314203297385</v>
      </c>
      <c r="V328" s="32">
        <v>12821.457950453592</v>
      </c>
      <c r="W328" s="32">
        <v>11971.57609451491</v>
      </c>
      <c r="X328" s="32">
        <v>11119.631418537541</v>
      </c>
      <c r="Y328" s="32">
        <v>10151.137410374407</v>
      </c>
      <c r="Z328" s="28"/>
      <c r="AA328" s="51">
        <f t="shared" si="4"/>
        <v>14172.605075793002</v>
      </c>
    </row>
    <row r="329" spans="1:27" ht="12" x14ac:dyDescent="0.25">
      <c r="A329" s="29">
        <v>42323</v>
      </c>
      <c r="B329" s="32">
        <v>9272.3760738941201</v>
      </c>
      <c r="C329" s="32">
        <v>8629.8076318433923</v>
      </c>
      <c r="D329" s="32">
        <v>8265.7198950152924</v>
      </c>
      <c r="E329" s="32">
        <v>8067.6891713014238</v>
      </c>
      <c r="F329" s="32">
        <v>8050.155200972592</v>
      </c>
      <c r="G329" s="32">
        <v>8257.4686148605469</v>
      </c>
      <c r="H329" s="32">
        <v>8759.765294280618</v>
      </c>
      <c r="I329" s="32">
        <v>9545.6997290200306</v>
      </c>
      <c r="J329" s="32">
        <v>10758.63791176747</v>
      </c>
      <c r="K329" s="32">
        <v>11767.356910684985</v>
      </c>
      <c r="L329" s="32">
        <v>12420.239452929141</v>
      </c>
      <c r="M329" s="32">
        <v>12917.379082252497</v>
      </c>
      <c r="N329" s="32">
        <v>13246.398878422933</v>
      </c>
      <c r="O329" s="32">
        <v>13534.162273819647</v>
      </c>
      <c r="P329" s="32">
        <v>13640.397505811983</v>
      </c>
      <c r="Q329" s="32">
        <v>13580.575724690085</v>
      </c>
      <c r="R329" s="32">
        <v>13319.628989796291</v>
      </c>
      <c r="S329" s="32">
        <v>13267.027078809795</v>
      </c>
      <c r="T329" s="32">
        <v>13641.428915831326</v>
      </c>
      <c r="U329" s="32">
        <v>13062.807894979869</v>
      </c>
      <c r="V329" s="32">
        <v>12435.710603219288</v>
      </c>
      <c r="W329" s="32">
        <v>11748.791530336808</v>
      </c>
      <c r="X329" s="32">
        <v>11019.584646661264</v>
      </c>
      <c r="Y329" s="32">
        <v>10209.927781476961</v>
      </c>
      <c r="Z329" s="28"/>
      <c r="AA329" s="51">
        <f t="shared" si="4"/>
        <v>13641.428915831326</v>
      </c>
    </row>
    <row r="330" spans="1:27" ht="12" x14ac:dyDescent="0.25">
      <c r="A330" s="29">
        <v>42324</v>
      </c>
      <c r="B330" s="32">
        <v>9371.391435751053</v>
      </c>
      <c r="C330" s="32">
        <v>8810.3043852284281</v>
      </c>
      <c r="D330" s="32">
        <v>8444.153828361641</v>
      </c>
      <c r="E330" s="32">
        <v>8239.9346445317151</v>
      </c>
      <c r="F330" s="32">
        <v>8179.0814533904741</v>
      </c>
      <c r="G330" s="32">
        <v>8345.138466504708</v>
      </c>
      <c r="H330" s="32">
        <v>8646.3101921528814</v>
      </c>
      <c r="I330" s="32">
        <v>9303.318374474411</v>
      </c>
      <c r="J330" s="32">
        <v>10797.831492502506</v>
      </c>
      <c r="K330" s="32">
        <v>12143.821567745201</v>
      </c>
      <c r="L330" s="32">
        <v>13108.189935830964</v>
      </c>
      <c r="M330" s="32">
        <v>13809.548748984245</v>
      </c>
      <c r="N330" s="32">
        <v>14394.35822995176</v>
      </c>
      <c r="O330" s="32">
        <v>14760.508786818547</v>
      </c>
      <c r="P330" s="32">
        <v>14915.220289720006</v>
      </c>
      <c r="Q330" s="32">
        <v>14905.93759954592</v>
      </c>
      <c r="R330" s="32">
        <v>14615.079974091175</v>
      </c>
      <c r="S330" s="32">
        <v>14560.415243065994</v>
      </c>
      <c r="T330" s="32">
        <v>15008.047191460882</v>
      </c>
      <c r="U330" s="32">
        <v>14518.127432272928</v>
      </c>
      <c r="V330" s="32">
        <v>13770.355168249209</v>
      </c>
      <c r="W330" s="32">
        <v>12882.311141594833</v>
      </c>
      <c r="X330" s="32">
        <v>11932.382513779874</v>
      </c>
      <c r="Y330" s="32">
        <v>10845.276353392288</v>
      </c>
      <c r="Z330" s="28"/>
      <c r="AA330" s="51">
        <f t="shared" si="4"/>
        <v>15008.047191460882</v>
      </c>
    </row>
    <row r="331" spans="1:27" ht="12" x14ac:dyDescent="0.25">
      <c r="A331" s="29">
        <v>42325</v>
      </c>
      <c r="B331" s="32">
        <v>9935.5727163317079</v>
      </c>
      <c r="C331" s="32">
        <v>9380.6741259251412</v>
      </c>
      <c r="D331" s="32">
        <v>9064.0312499868214</v>
      </c>
      <c r="E331" s="32">
        <v>8925.8223073948502</v>
      </c>
      <c r="F331" s="32">
        <v>9105.2876507605433</v>
      </c>
      <c r="G331" s="32">
        <v>9829.3374843393722</v>
      </c>
      <c r="H331" s="32">
        <v>11154.699359195205</v>
      </c>
      <c r="I331" s="32">
        <v>11932.382513779874</v>
      </c>
      <c r="J331" s="32">
        <v>12835.897690724396</v>
      </c>
      <c r="K331" s="32">
        <v>14042.647413355777</v>
      </c>
      <c r="L331" s="32">
        <v>15182.35548472986</v>
      </c>
      <c r="M331" s="32">
        <v>16042.551440861973</v>
      </c>
      <c r="N331" s="32">
        <v>16655.208992351749</v>
      </c>
      <c r="O331" s="32">
        <v>16991.448658657588</v>
      </c>
      <c r="P331" s="32">
        <v>17035.79928948934</v>
      </c>
      <c r="Q331" s="32">
        <v>16891.40188678131</v>
      </c>
      <c r="R331" s="32">
        <v>16586.104521055764</v>
      </c>
      <c r="S331" s="32">
        <v>16595.387211229852</v>
      </c>
      <c r="T331" s="32">
        <v>16903.778807013427</v>
      </c>
      <c r="U331" s="32">
        <v>16263.273185001388</v>
      </c>
      <c r="V331" s="32">
        <v>15308.187507089713</v>
      </c>
      <c r="W331" s="32">
        <v>14061.212793703951</v>
      </c>
      <c r="X331" s="32">
        <v>12788.452829834614</v>
      </c>
      <c r="Y331" s="32">
        <v>11395.017893702139</v>
      </c>
      <c r="Z331" s="28"/>
      <c r="AA331" s="51">
        <f t="shared" si="4"/>
        <v>17035.79928948934</v>
      </c>
    </row>
    <row r="332" spans="1:27" ht="12" x14ac:dyDescent="0.25">
      <c r="A332" s="29">
        <v>42326</v>
      </c>
      <c r="B332" s="32">
        <v>10296.56622310178</v>
      </c>
      <c r="C332" s="32">
        <v>9584.8933097550671</v>
      </c>
      <c r="D332" s="32">
        <v>9092.9107305284269</v>
      </c>
      <c r="E332" s="32">
        <v>8839.1838657700337</v>
      </c>
      <c r="F332" s="32">
        <v>8901.0684669306174</v>
      </c>
      <c r="G332" s="32">
        <v>9467.3125675499577</v>
      </c>
      <c r="H332" s="32">
        <v>10858.684683643747</v>
      </c>
      <c r="I332" s="32">
        <v>11649.776168479875</v>
      </c>
      <c r="J332" s="32">
        <v>12288.21897045323</v>
      </c>
      <c r="K332" s="32">
        <v>13002.986113857971</v>
      </c>
      <c r="L332" s="32">
        <v>13480.528952813809</v>
      </c>
      <c r="M332" s="32">
        <v>13570.261624496654</v>
      </c>
      <c r="N332" s="32">
        <v>13341.288600202495</v>
      </c>
      <c r="O332" s="32">
        <v>13091.687375521475</v>
      </c>
      <c r="P332" s="32">
        <v>12755.447709215636</v>
      </c>
      <c r="Q332" s="32">
        <v>12419.208042909799</v>
      </c>
      <c r="R332" s="32">
        <v>12434.679193199945</v>
      </c>
      <c r="S332" s="32">
        <v>13105.095705772934</v>
      </c>
      <c r="T332" s="32">
        <v>13778.606448403953</v>
      </c>
      <c r="U332" s="32">
        <v>13569.230214477311</v>
      </c>
      <c r="V332" s="32">
        <v>13057.650844883154</v>
      </c>
      <c r="W332" s="32">
        <v>12264.49654000834</v>
      </c>
      <c r="X332" s="32">
        <v>11208.332680201045</v>
      </c>
      <c r="Y332" s="32">
        <v>10204.770731380246</v>
      </c>
      <c r="Z332" s="28"/>
      <c r="AA332" s="51">
        <f t="shared" ref="AA332:AA375" si="5">MAX(B332:Y332)</f>
        <v>13778.606448403953</v>
      </c>
    </row>
    <row r="333" spans="1:27" ht="12" x14ac:dyDescent="0.25">
      <c r="A333" s="29">
        <v>42327</v>
      </c>
      <c r="B333" s="32">
        <v>9488.9721779561623</v>
      </c>
      <c r="C333" s="32">
        <v>9167.1722519211271</v>
      </c>
      <c r="D333" s="32">
        <v>9036.1831794645586</v>
      </c>
      <c r="E333" s="32">
        <v>9054.7485598127332</v>
      </c>
      <c r="F333" s="32">
        <v>9361.0773355576221</v>
      </c>
      <c r="G333" s="32">
        <v>10274.906612695575</v>
      </c>
      <c r="H333" s="32">
        <v>12052.026076023669</v>
      </c>
      <c r="I333" s="32">
        <v>12823.520770492278</v>
      </c>
      <c r="J333" s="32">
        <v>13133.975186314539</v>
      </c>
      <c r="K333" s="32">
        <v>13284.561049138627</v>
      </c>
      <c r="L333" s="32">
        <v>13203.079657610526</v>
      </c>
      <c r="M333" s="32">
        <v>12889.531011730234</v>
      </c>
      <c r="N333" s="32">
        <v>12508.940714592645</v>
      </c>
      <c r="O333" s="32">
        <v>12225.302959273304</v>
      </c>
      <c r="P333" s="32">
        <v>12002.518395095201</v>
      </c>
      <c r="Q333" s="32">
        <v>11918.974183528415</v>
      </c>
      <c r="R333" s="32">
        <v>12059.24594615907</v>
      </c>
      <c r="S333" s="32">
        <v>12861.682941207971</v>
      </c>
      <c r="T333" s="32">
        <v>13661.025706198845</v>
      </c>
      <c r="U333" s="32">
        <v>13533.130863800305</v>
      </c>
      <c r="V333" s="32">
        <v>13138.100826391912</v>
      </c>
      <c r="W333" s="32">
        <v>12362.48049184593</v>
      </c>
      <c r="X333" s="32">
        <v>11356.855722986445</v>
      </c>
      <c r="Y333" s="32">
        <v>10320.28865354667</v>
      </c>
      <c r="Z333" s="28"/>
      <c r="AA333" s="51">
        <f t="shared" si="5"/>
        <v>13661.025706198845</v>
      </c>
    </row>
    <row r="334" spans="1:27" ht="12" x14ac:dyDescent="0.25">
      <c r="A334" s="29">
        <v>42328</v>
      </c>
      <c r="B334" s="32">
        <v>9570.4535694842634</v>
      </c>
      <c r="C334" s="32">
        <v>9193.9889124240472</v>
      </c>
      <c r="D334" s="32">
        <v>9101.1620106831706</v>
      </c>
      <c r="E334" s="32">
        <v>9140.355591418207</v>
      </c>
      <c r="F334" s="32">
        <v>9461.1241074338996</v>
      </c>
      <c r="G334" s="32">
        <v>10363.607874359077</v>
      </c>
      <c r="H334" s="32">
        <v>11953.010714166736</v>
      </c>
      <c r="I334" s="32">
        <v>12590.422106120746</v>
      </c>
      <c r="J334" s="32">
        <v>12444.993293393376</v>
      </c>
      <c r="K334" s="32">
        <v>12442.930473354689</v>
      </c>
      <c r="L334" s="32">
        <v>12389.29715234885</v>
      </c>
      <c r="M334" s="32">
        <v>12323.286911110894</v>
      </c>
      <c r="N334" s="32">
        <v>12219.114499157246</v>
      </c>
      <c r="O334" s="32">
        <v>12112.87926716491</v>
      </c>
      <c r="P334" s="32">
        <v>11939.602383915275</v>
      </c>
      <c r="Q334" s="32">
        <v>11855.026762329144</v>
      </c>
      <c r="R334" s="32">
        <v>11893.188933044838</v>
      </c>
      <c r="S334" s="32">
        <v>12635.804146971841</v>
      </c>
      <c r="T334" s="32">
        <v>13440.30396205943</v>
      </c>
      <c r="U334" s="32">
        <v>13319.628989796291</v>
      </c>
      <c r="V334" s="32">
        <v>12877.154091498118</v>
      </c>
      <c r="W334" s="32">
        <v>12118.036317261625</v>
      </c>
      <c r="X334" s="32">
        <v>11135.102568827688</v>
      </c>
      <c r="Y334" s="32">
        <v>10096.472679349225</v>
      </c>
      <c r="Z334" s="28"/>
      <c r="AA334" s="51">
        <f t="shared" si="5"/>
        <v>13440.30396205943</v>
      </c>
    </row>
    <row r="335" spans="1:27" ht="12" x14ac:dyDescent="0.25">
      <c r="A335" s="29">
        <v>42329</v>
      </c>
      <c r="B335" s="32">
        <v>9283.7215841068937</v>
      </c>
      <c r="C335" s="32">
        <v>8778.3306746287926</v>
      </c>
      <c r="D335" s="32">
        <v>8602.9909713404722</v>
      </c>
      <c r="E335" s="32">
        <v>8497.7871493674811</v>
      </c>
      <c r="F335" s="32">
        <v>8646.3101921528814</v>
      </c>
      <c r="G335" s="32">
        <v>9601.3958700645562</v>
      </c>
      <c r="H335" s="32">
        <v>10922.632104843016</v>
      </c>
      <c r="I335" s="32">
        <v>11679.687059040823</v>
      </c>
      <c r="J335" s="32">
        <v>11943.728023992648</v>
      </c>
      <c r="K335" s="32">
        <v>12198.486298770384</v>
      </c>
      <c r="L335" s="32">
        <v>12411.988172774398</v>
      </c>
      <c r="M335" s="32">
        <v>12460.464443683521</v>
      </c>
      <c r="N335" s="32">
        <v>12287.187560433887</v>
      </c>
      <c r="O335" s="32">
        <v>12165.481178151405</v>
      </c>
      <c r="P335" s="32">
        <v>12016.958135366005</v>
      </c>
      <c r="Q335" s="32">
        <v>11881.843422832064</v>
      </c>
      <c r="R335" s="32">
        <v>11961.26199432148</v>
      </c>
      <c r="S335" s="32">
        <v>12555.354165463083</v>
      </c>
      <c r="T335" s="32">
        <v>12925.630362407241</v>
      </c>
      <c r="U335" s="32">
        <v>12594.547746198119</v>
      </c>
      <c r="V335" s="32">
        <v>12151.041437880604</v>
      </c>
      <c r="W335" s="32">
        <v>11535.289656332796</v>
      </c>
      <c r="X335" s="32">
        <v>10814.334052811995</v>
      </c>
      <c r="Y335" s="32">
        <v>9978.8919371441152</v>
      </c>
      <c r="Z335" s="28"/>
      <c r="AA335" s="51">
        <f t="shared" si="5"/>
        <v>12925.630362407241</v>
      </c>
    </row>
    <row r="336" spans="1:27" ht="12" x14ac:dyDescent="0.25">
      <c r="A336" s="29">
        <v>42330</v>
      </c>
      <c r="B336" s="32">
        <v>9163.0466118437544</v>
      </c>
      <c r="C336" s="32">
        <v>8635.9960919594505</v>
      </c>
      <c r="D336" s="32">
        <v>8342.044236446678</v>
      </c>
      <c r="E336" s="32">
        <v>8237.8718244930296</v>
      </c>
      <c r="F336" s="32">
        <v>8276.0339952087215</v>
      </c>
      <c r="G336" s="32">
        <v>8514.2897096769684</v>
      </c>
      <c r="H336" s="32">
        <v>9062.9998399674787</v>
      </c>
      <c r="I336" s="32">
        <v>9799.4265937784239</v>
      </c>
      <c r="J336" s="32">
        <v>11031.961566893382</v>
      </c>
      <c r="K336" s="32">
        <v>12099.470936913449</v>
      </c>
      <c r="L336" s="32">
        <v>12711.097078383886</v>
      </c>
      <c r="M336" s="32">
        <v>13040.116874554322</v>
      </c>
      <c r="N336" s="32">
        <v>13057.650844883154</v>
      </c>
      <c r="O336" s="32">
        <v>13037.022644496292</v>
      </c>
      <c r="P336" s="32">
        <v>12933.881642561986</v>
      </c>
      <c r="Q336" s="32">
        <v>12757.510529254323</v>
      </c>
      <c r="R336" s="32">
        <v>12725.536818654688</v>
      </c>
      <c r="S336" s="32">
        <v>13228.864908094101</v>
      </c>
      <c r="T336" s="32">
        <v>13615.64366534775</v>
      </c>
      <c r="U336" s="32">
        <v>13355.728340473299</v>
      </c>
      <c r="V336" s="32">
        <v>12975.138043335708</v>
      </c>
      <c r="W336" s="32">
        <v>12407.862532697025</v>
      </c>
      <c r="X336" s="32">
        <v>11760.137040549582</v>
      </c>
      <c r="Y336" s="32">
        <v>10870.030193856521</v>
      </c>
      <c r="Z336" s="28"/>
      <c r="AA336" s="51">
        <f t="shared" si="5"/>
        <v>13615.64366534775</v>
      </c>
    </row>
    <row r="337" spans="1:27" ht="12" x14ac:dyDescent="0.25">
      <c r="A337" s="29">
        <v>42331</v>
      </c>
      <c r="B337" s="32">
        <v>10013.959877801781</v>
      </c>
      <c r="C337" s="32">
        <v>9455.9670573371841</v>
      </c>
      <c r="D337" s="32">
        <v>9018.6492091357268</v>
      </c>
      <c r="E337" s="32">
        <v>8769.0479844547062</v>
      </c>
      <c r="F337" s="32">
        <v>8722.634533584267</v>
      </c>
      <c r="G337" s="32">
        <v>8872.1889863890119</v>
      </c>
      <c r="H337" s="32">
        <v>9185.7376322693017</v>
      </c>
      <c r="I337" s="32">
        <v>9901.5361856933869</v>
      </c>
      <c r="J337" s="32">
        <v>11535.289656332796</v>
      </c>
      <c r="K337" s="32">
        <v>13141.195056449942</v>
      </c>
      <c r="L337" s="32">
        <v>14182.919175986433</v>
      </c>
      <c r="M337" s="32">
        <v>14854.367098578767</v>
      </c>
      <c r="N337" s="32">
        <v>15278.276616528763</v>
      </c>
      <c r="O337" s="32">
        <v>15585.636802292996</v>
      </c>
      <c r="P337" s="32">
        <v>15641.332943337522</v>
      </c>
      <c r="Q337" s="32">
        <v>15537.160531383872</v>
      </c>
      <c r="R337" s="32">
        <v>15141.099083956136</v>
      </c>
      <c r="S337" s="32">
        <v>15299.936226934968</v>
      </c>
      <c r="T337" s="32">
        <v>15793.981626200295</v>
      </c>
      <c r="U337" s="32">
        <v>15461.867599971829</v>
      </c>
      <c r="V337" s="32">
        <v>14874.995298965627</v>
      </c>
      <c r="W337" s="32">
        <v>14004.485242640083</v>
      </c>
      <c r="X337" s="32">
        <v>13035.991234476949</v>
      </c>
      <c r="Y337" s="32">
        <v>12066.465816294472</v>
      </c>
      <c r="Z337" s="28"/>
      <c r="AA337" s="51">
        <f t="shared" si="5"/>
        <v>15793.981626200295</v>
      </c>
    </row>
    <row r="338" spans="1:27" ht="12" x14ac:dyDescent="0.25">
      <c r="A338" s="29">
        <v>42332</v>
      </c>
      <c r="B338" s="32">
        <v>10835.9936632182</v>
      </c>
      <c r="C338" s="32">
        <v>10086.158579155794</v>
      </c>
      <c r="D338" s="32">
        <v>9661.2176511864527</v>
      </c>
      <c r="E338" s="32">
        <v>9497.223458110906</v>
      </c>
      <c r="F338" s="32">
        <v>9628.2125305674745</v>
      </c>
      <c r="G338" s="32">
        <v>10287.283532927691</v>
      </c>
      <c r="H338" s="32">
        <v>11490.939025501044</v>
      </c>
      <c r="I338" s="32">
        <v>12330.506781246295</v>
      </c>
      <c r="J338" s="32">
        <v>13418.644351653225</v>
      </c>
      <c r="K338" s="32">
        <v>14618.174204149205</v>
      </c>
      <c r="L338" s="32">
        <v>15700.123314440076</v>
      </c>
      <c r="M338" s="32">
        <v>16815.077545349926</v>
      </c>
      <c r="N338" s="32">
        <v>17669.085041365979</v>
      </c>
      <c r="O338" s="32">
        <v>18101.245839470721</v>
      </c>
      <c r="P338" s="32">
        <v>18304.433613281304</v>
      </c>
      <c r="Q338" s="32">
        <v>18228.10927184992</v>
      </c>
      <c r="R338" s="32">
        <v>17746.440792816709</v>
      </c>
      <c r="S338" s="32">
        <v>17569.038269489702</v>
      </c>
      <c r="T338" s="32">
        <v>17924.87472616306</v>
      </c>
      <c r="U338" s="32">
        <v>17321.499864847367</v>
      </c>
      <c r="V338" s="32">
        <v>16522.157099856497</v>
      </c>
      <c r="W338" s="32">
        <v>15320.564427321829</v>
      </c>
      <c r="X338" s="32">
        <v>14223.144166740813</v>
      </c>
      <c r="Y338" s="32">
        <v>12843.117560859797</v>
      </c>
      <c r="Z338" s="28"/>
      <c r="AA338" s="51">
        <f t="shared" si="5"/>
        <v>18304.433613281304</v>
      </c>
    </row>
    <row r="339" spans="1:27" ht="12" x14ac:dyDescent="0.25">
      <c r="A339" s="29">
        <v>42333</v>
      </c>
      <c r="B339" s="32">
        <v>11638.430658267102</v>
      </c>
      <c r="C339" s="32">
        <v>10805.051362637909</v>
      </c>
      <c r="D339" s="32">
        <v>10336.791213856159</v>
      </c>
      <c r="E339" s="32">
        <v>10153.200230413093</v>
      </c>
      <c r="F339" s="32">
        <v>10198.582271264188</v>
      </c>
      <c r="G339" s="32">
        <v>10846.307763411631</v>
      </c>
      <c r="H339" s="32">
        <v>12041.711975830238</v>
      </c>
      <c r="I339" s="32">
        <v>12848.274610956512</v>
      </c>
      <c r="J339" s="32">
        <v>13918.878211034609</v>
      </c>
      <c r="K339" s="32">
        <v>15034.863851963801</v>
      </c>
      <c r="L339" s="32">
        <v>16004.389270146279</v>
      </c>
      <c r="M339" s="32">
        <v>16645.926302177664</v>
      </c>
      <c r="N339" s="32">
        <v>17008.982628986421</v>
      </c>
      <c r="O339" s="32">
        <v>17270.960773899558</v>
      </c>
      <c r="P339" s="32">
        <v>17238.987063299923</v>
      </c>
      <c r="Q339" s="32">
        <v>17062.615949992258</v>
      </c>
      <c r="R339" s="32">
        <v>16680.994242835328</v>
      </c>
      <c r="S339" s="32">
        <v>16805.794855175838</v>
      </c>
      <c r="T339" s="32">
        <v>17153.380031694451</v>
      </c>
      <c r="U339" s="32">
        <v>16691.308343028759</v>
      </c>
      <c r="V339" s="32">
        <v>15928.064928714892</v>
      </c>
      <c r="W339" s="32">
        <v>15022.486931731684</v>
      </c>
      <c r="X339" s="32">
        <v>13924.035261131325</v>
      </c>
      <c r="Y339" s="32">
        <v>12833.834870685709</v>
      </c>
      <c r="Z339" s="28"/>
      <c r="AA339" s="51">
        <f t="shared" si="5"/>
        <v>17270.960773899558</v>
      </c>
    </row>
    <row r="340" spans="1:27" ht="12" x14ac:dyDescent="0.25">
      <c r="A340" s="29">
        <v>42334</v>
      </c>
      <c r="B340" s="32">
        <v>11763.231270607612</v>
      </c>
      <c r="C340" s="32">
        <v>11034.024386932068</v>
      </c>
      <c r="D340" s="32">
        <v>10556.481547976231</v>
      </c>
      <c r="E340" s="32">
        <v>10306.880323295209</v>
      </c>
      <c r="F340" s="32">
        <v>10308.943143333896</v>
      </c>
      <c r="G340" s="32">
        <v>10682.313570336084</v>
      </c>
      <c r="H340" s="32">
        <v>11486.813385423671</v>
      </c>
      <c r="I340" s="32">
        <v>12250.056799737536</v>
      </c>
      <c r="J340" s="32">
        <v>13157.697616759431</v>
      </c>
      <c r="K340" s="32">
        <v>13798.203238771472</v>
      </c>
      <c r="L340" s="32">
        <v>13841.522459583879</v>
      </c>
      <c r="M340" s="32">
        <v>13691.968006779136</v>
      </c>
      <c r="N340" s="32">
        <v>13458.869342407605</v>
      </c>
      <c r="O340" s="32">
        <v>13093.75019556016</v>
      </c>
      <c r="P340" s="32">
        <v>12653.338117300673</v>
      </c>
      <c r="Q340" s="32">
        <v>12222.208729215274</v>
      </c>
      <c r="R340" s="32">
        <v>11988.0786548244</v>
      </c>
      <c r="S340" s="32">
        <v>12468.715723838266</v>
      </c>
      <c r="T340" s="32">
        <v>12996.797653741913</v>
      </c>
      <c r="U340" s="32">
        <v>12693.563108055052</v>
      </c>
      <c r="V340" s="32">
        <v>12191.266428634983</v>
      </c>
      <c r="W340" s="32">
        <v>11666.278728789364</v>
      </c>
      <c r="X340" s="32">
        <v>10968.014145694111</v>
      </c>
      <c r="Y340" s="32">
        <v>10078.938709020393</v>
      </c>
      <c r="Z340" s="28"/>
      <c r="AA340" s="51">
        <f t="shared" si="5"/>
        <v>13841.522459583879</v>
      </c>
    </row>
    <row r="341" spans="1:27" ht="12" x14ac:dyDescent="0.25">
      <c r="A341" s="29">
        <v>42335</v>
      </c>
      <c r="B341" s="32">
        <v>9262.0619737006891</v>
      </c>
      <c r="C341" s="32">
        <v>8720.5717135455816</v>
      </c>
      <c r="D341" s="32">
        <v>8445.1852383809837</v>
      </c>
      <c r="E341" s="32">
        <v>8375.0493570656563</v>
      </c>
      <c r="F341" s="32">
        <v>8448.2794684390137</v>
      </c>
      <c r="G341" s="32">
        <v>8780.3934946674799</v>
      </c>
      <c r="H341" s="32">
        <v>9403.3651463506885</v>
      </c>
      <c r="I341" s="32">
        <v>10312.037373391924</v>
      </c>
      <c r="J341" s="32">
        <v>11352.730082909073</v>
      </c>
      <c r="K341" s="32">
        <v>12033.460695675494</v>
      </c>
      <c r="L341" s="32">
        <v>12436.742013238631</v>
      </c>
      <c r="M341" s="32">
        <v>12594.547746198119</v>
      </c>
      <c r="N341" s="32">
        <v>12584.233646004688</v>
      </c>
      <c r="O341" s="32">
        <v>12368.668951961989</v>
      </c>
      <c r="P341" s="32">
        <v>12122.161957338996</v>
      </c>
      <c r="Q341" s="32">
        <v>11736.414610104692</v>
      </c>
      <c r="R341" s="32">
        <v>11229.99229060725</v>
      </c>
      <c r="S341" s="32">
        <v>11020.616056680608</v>
      </c>
      <c r="T341" s="32">
        <v>11171.201919504694</v>
      </c>
      <c r="U341" s="32">
        <v>10773.077652038273</v>
      </c>
      <c r="V341" s="32">
        <v>10499.753996912363</v>
      </c>
      <c r="W341" s="32">
        <v>10253.24700228937</v>
      </c>
      <c r="X341" s="32">
        <v>9864.4054249970359</v>
      </c>
      <c r="Y341" s="32">
        <v>9298.1613243776956</v>
      </c>
      <c r="Z341" s="28"/>
      <c r="AA341" s="51">
        <f t="shared" si="5"/>
        <v>12594.547746198119</v>
      </c>
    </row>
    <row r="342" spans="1:27" ht="12" x14ac:dyDescent="0.25">
      <c r="A342" s="29">
        <v>42336</v>
      </c>
      <c r="B342" s="32">
        <v>8756.671064222588</v>
      </c>
      <c r="C342" s="32">
        <v>8433.8397281682101</v>
      </c>
      <c r="D342" s="32">
        <v>8303.8820657309843</v>
      </c>
      <c r="E342" s="32">
        <v>8348.2326965627362</v>
      </c>
      <c r="F342" s="32">
        <v>8581.3313609342677</v>
      </c>
      <c r="G342" s="32">
        <v>9070.2197101028796</v>
      </c>
      <c r="H342" s="32">
        <v>9849.965684726234</v>
      </c>
      <c r="I342" s="32">
        <v>10670.96806012331</v>
      </c>
      <c r="J342" s="32">
        <v>11448.651214707977</v>
      </c>
      <c r="K342" s="32">
        <v>11887.000472928779</v>
      </c>
      <c r="L342" s="32">
        <v>11945.790844031333</v>
      </c>
      <c r="M342" s="32">
        <v>11750.854350375495</v>
      </c>
      <c r="N342" s="32">
        <v>11509.504405849219</v>
      </c>
      <c r="O342" s="32">
        <v>11290.845481748489</v>
      </c>
      <c r="P342" s="32">
        <v>11087.657707937908</v>
      </c>
      <c r="Q342" s="32">
        <v>10955.637225461995</v>
      </c>
      <c r="R342" s="32">
        <v>10965.951325655426</v>
      </c>
      <c r="S342" s="32">
        <v>11637.399248247759</v>
      </c>
      <c r="T342" s="32">
        <v>12401.674072580967</v>
      </c>
      <c r="U342" s="32">
        <v>12185.077968518925</v>
      </c>
      <c r="V342" s="32">
        <v>11850.901122251771</v>
      </c>
      <c r="W342" s="32">
        <v>11645.650528402502</v>
      </c>
      <c r="X342" s="32">
        <v>10953.574405423309</v>
      </c>
      <c r="Y342" s="32">
        <v>10167.639970683897</v>
      </c>
      <c r="Z342" s="28"/>
      <c r="AA342" s="51">
        <f t="shared" si="5"/>
        <v>12401.674072580967</v>
      </c>
    </row>
    <row r="343" spans="1:27" ht="12" x14ac:dyDescent="0.25">
      <c r="A343" s="29">
        <v>42337</v>
      </c>
      <c r="B343" s="32">
        <v>9460.0926974145568</v>
      </c>
      <c r="C343" s="32">
        <v>9076.4081702189378</v>
      </c>
      <c r="D343" s="32">
        <v>8872.1889863890119</v>
      </c>
      <c r="E343" s="32">
        <v>8846.4037359054346</v>
      </c>
      <c r="F343" s="32">
        <v>8967.0787081685739</v>
      </c>
      <c r="G343" s="32">
        <v>9219.7741629076227</v>
      </c>
      <c r="H343" s="32">
        <v>9771.5785232561611</v>
      </c>
      <c r="I343" s="32">
        <v>10471.9059263901</v>
      </c>
      <c r="J343" s="32">
        <v>11216.583960355789</v>
      </c>
      <c r="K343" s="32">
        <v>11556.949266738999</v>
      </c>
      <c r="L343" s="32">
        <v>11600.268487551408</v>
      </c>
      <c r="M343" s="32">
        <v>11572.420417029145</v>
      </c>
      <c r="N343" s="32">
        <v>11472.373645152869</v>
      </c>
      <c r="O343" s="32">
        <v>11360.981363063818</v>
      </c>
      <c r="P343" s="32">
        <v>11224.835240510534</v>
      </c>
      <c r="Q343" s="32">
        <v>11089.720527976593</v>
      </c>
      <c r="R343" s="32">
        <v>10970.076965732798</v>
      </c>
      <c r="S343" s="32">
        <v>11435.242884456518</v>
      </c>
      <c r="T343" s="32">
        <v>12034.492105694837</v>
      </c>
      <c r="U343" s="32">
        <v>11765.294090646297</v>
      </c>
      <c r="V343" s="32">
        <v>11346.541622793015</v>
      </c>
      <c r="W343" s="32">
        <v>10868.998783837178</v>
      </c>
      <c r="X343" s="32">
        <v>10224.367521747765</v>
      </c>
      <c r="Y343" s="32">
        <v>9438.4330870083522</v>
      </c>
      <c r="Z343" s="28"/>
      <c r="AA343" s="51">
        <f t="shared" si="5"/>
        <v>12034.492105694837</v>
      </c>
    </row>
    <row r="344" spans="1:27" ht="12" x14ac:dyDescent="0.25">
      <c r="A344" s="29">
        <v>42338</v>
      </c>
      <c r="B344" s="32">
        <v>8660.7499324236833</v>
      </c>
      <c r="C344" s="32">
        <v>8155.359022945584</v>
      </c>
      <c r="D344" s="32">
        <v>7900.600748167848</v>
      </c>
      <c r="E344" s="32">
        <v>7803.6482063496005</v>
      </c>
      <c r="F344" s="32">
        <v>7851.0930672393806</v>
      </c>
      <c r="G344" s="32">
        <v>8053.2494310306211</v>
      </c>
      <c r="H344" s="32">
        <v>8442.0910083229555</v>
      </c>
      <c r="I344" s="32">
        <v>9056.8113798514187</v>
      </c>
      <c r="J344" s="32">
        <v>10096.472679349225</v>
      </c>
      <c r="K344" s="32">
        <v>10886.53275416601</v>
      </c>
      <c r="L344" s="32">
        <v>11374.389693315277</v>
      </c>
      <c r="M344" s="32">
        <v>11693.095389292284</v>
      </c>
      <c r="N344" s="32">
        <v>11925.162643644473</v>
      </c>
      <c r="O344" s="32">
        <v>12043.774795868925</v>
      </c>
      <c r="P344" s="32">
        <v>12067.497226313815</v>
      </c>
      <c r="Q344" s="32">
        <v>11988.0786548244</v>
      </c>
      <c r="R344" s="32">
        <v>11871.529322638633</v>
      </c>
      <c r="S344" s="32">
        <v>12336.695241362353</v>
      </c>
      <c r="T344" s="32">
        <v>13154.603386701401</v>
      </c>
      <c r="U344" s="32">
        <v>12870.96563138206</v>
      </c>
      <c r="V344" s="32">
        <v>12397.548432503594</v>
      </c>
      <c r="W344" s="32">
        <v>11676.592828982795</v>
      </c>
      <c r="X344" s="32">
        <v>10805.051362637909</v>
      </c>
      <c r="Y344" s="32">
        <v>9701.4426419408319</v>
      </c>
      <c r="Z344" s="28"/>
      <c r="AA344" s="51">
        <f t="shared" si="5"/>
        <v>13154.603386701401</v>
      </c>
    </row>
    <row r="345" spans="1:27" ht="12" x14ac:dyDescent="0.25">
      <c r="A345" s="29">
        <v>42339</v>
      </c>
      <c r="B345" s="32">
        <v>8843.3095058474064</v>
      </c>
      <c r="C345" s="32">
        <v>8282.2224553247797</v>
      </c>
      <c r="D345" s="32">
        <v>8002.7103400828109</v>
      </c>
      <c r="E345" s="32">
        <v>7914.009078419308</v>
      </c>
      <c r="F345" s="32">
        <v>8064.5949412433947</v>
      </c>
      <c r="G345" s="32">
        <v>8799.9902850349972</v>
      </c>
      <c r="H345" s="32">
        <v>10154.231640432436</v>
      </c>
      <c r="I345" s="32">
        <v>10902.003904456156</v>
      </c>
      <c r="J345" s="32">
        <v>11540.446706429511</v>
      </c>
      <c r="K345" s="32">
        <v>12240.774109563448</v>
      </c>
      <c r="L345" s="32">
        <v>12972.04381327768</v>
      </c>
      <c r="M345" s="32">
        <v>13539.319323916363</v>
      </c>
      <c r="N345" s="32">
        <v>13802.328878848844</v>
      </c>
      <c r="O345" s="32">
        <v>13901.344240705777</v>
      </c>
      <c r="P345" s="32">
        <v>13777.57503838461</v>
      </c>
      <c r="Q345" s="32">
        <v>13552.727654167822</v>
      </c>
      <c r="R345" s="32">
        <v>13342.320010221838</v>
      </c>
      <c r="S345" s="32">
        <v>13821.925669216362</v>
      </c>
      <c r="T345" s="32">
        <v>14602.703053859059</v>
      </c>
      <c r="U345" s="32">
        <v>14362.384519352127</v>
      </c>
      <c r="V345" s="32">
        <v>13797.171828752129</v>
      </c>
      <c r="W345" s="32">
        <v>12883.342551614176</v>
      </c>
      <c r="X345" s="32">
        <v>11797.267801245933</v>
      </c>
      <c r="Y345" s="32">
        <v>10529.664887473311</v>
      </c>
      <c r="Z345" s="28"/>
      <c r="AA345" s="51">
        <f t="shared" si="5"/>
        <v>14602.703053859059</v>
      </c>
    </row>
    <row r="346" spans="1:27" ht="12" x14ac:dyDescent="0.25">
      <c r="A346" s="29">
        <v>42340</v>
      </c>
      <c r="B346" s="32">
        <v>9451.8414172598114</v>
      </c>
      <c r="C346" s="32">
        <v>8778.3306746287926</v>
      </c>
      <c r="D346" s="32">
        <v>8349.264106582079</v>
      </c>
      <c r="E346" s="32">
        <v>8180.1128634098177</v>
      </c>
      <c r="F346" s="32">
        <v>8296.6621955955834</v>
      </c>
      <c r="G346" s="32">
        <v>8965.0158881298867</v>
      </c>
      <c r="H346" s="32">
        <v>10359.482234281706</v>
      </c>
      <c r="I346" s="32">
        <v>11073.217967667104</v>
      </c>
      <c r="J346" s="32">
        <v>11584.797337261261</v>
      </c>
      <c r="K346" s="32">
        <v>12320.192681052864</v>
      </c>
      <c r="L346" s="32">
        <v>13022.58290422549</v>
      </c>
      <c r="M346" s="32">
        <v>13450.618062252859</v>
      </c>
      <c r="N346" s="32">
        <v>13697.125056875851</v>
      </c>
      <c r="O346" s="32">
        <v>13850.805149757967</v>
      </c>
      <c r="P346" s="32">
        <v>13798.203238771472</v>
      </c>
      <c r="Q346" s="32">
        <v>13618.737895405779</v>
      </c>
      <c r="R346" s="32">
        <v>13374.293720821473</v>
      </c>
      <c r="S346" s="32">
        <v>13898.250010647747</v>
      </c>
      <c r="T346" s="32">
        <v>14661.493424961613</v>
      </c>
      <c r="U346" s="32">
        <v>14385.075539777674</v>
      </c>
      <c r="V346" s="32">
        <v>13827.082719313077</v>
      </c>
      <c r="W346" s="32">
        <v>12952.447022910161</v>
      </c>
      <c r="X346" s="32">
        <v>11815.833181594107</v>
      </c>
      <c r="Y346" s="32">
        <v>10541.010397686085</v>
      </c>
      <c r="Z346" s="28"/>
      <c r="AA346" s="51">
        <f t="shared" si="5"/>
        <v>14661.493424961613</v>
      </c>
    </row>
    <row r="347" spans="1:27" ht="12" x14ac:dyDescent="0.25">
      <c r="A347" s="29">
        <v>42341</v>
      </c>
      <c r="B347" s="32">
        <v>9437.4016769890095</v>
      </c>
      <c r="C347" s="32">
        <v>8718.5088935068961</v>
      </c>
      <c r="D347" s="32">
        <v>8334.8243663112771</v>
      </c>
      <c r="E347" s="32">
        <v>8152.2647928875549</v>
      </c>
      <c r="F347" s="32">
        <v>8230.6519543576269</v>
      </c>
      <c r="G347" s="32">
        <v>8907.2569270466756</v>
      </c>
      <c r="H347" s="32">
        <v>10423.429655480975</v>
      </c>
      <c r="I347" s="32">
        <v>11074.249377686447</v>
      </c>
      <c r="J347" s="32">
        <v>11706.503719543744</v>
      </c>
      <c r="K347" s="32">
        <v>12598.673386275492</v>
      </c>
      <c r="L347" s="32">
        <v>13278.372589022569</v>
      </c>
      <c r="M347" s="32">
        <v>13827.082719313077</v>
      </c>
      <c r="N347" s="32">
        <v>14237.583907011614</v>
      </c>
      <c r="O347" s="32">
        <v>14429.426170609424</v>
      </c>
      <c r="P347" s="32">
        <v>14577.949213394826</v>
      </c>
      <c r="Q347" s="32">
        <v>14647.053684690811</v>
      </c>
      <c r="R347" s="32">
        <v>14308.751198346286</v>
      </c>
      <c r="S347" s="32">
        <v>14467.588341325118</v>
      </c>
      <c r="T347" s="32">
        <v>15139.036263917451</v>
      </c>
      <c r="U347" s="32">
        <v>14780.105577186065</v>
      </c>
      <c r="V347" s="32">
        <v>14136.505725115996</v>
      </c>
      <c r="W347" s="32">
        <v>13189.671327359065</v>
      </c>
      <c r="X347" s="32">
        <v>12030.366465617464</v>
      </c>
      <c r="Y347" s="32">
        <v>10679.219340278054</v>
      </c>
      <c r="Z347" s="28"/>
      <c r="AA347" s="51">
        <f t="shared" si="5"/>
        <v>15139.036263917451</v>
      </c>
    </row>
    <row r="348" spans="1:27" ht="12" x14ac:dyDescent="0.25">
      <c r="A348" s="29">
        <v>42342</v>
      </c>
      <c r="B348" s="32">
        <v>9559.1080592714898</v>
      </c>
      <c r="C348" s="32">
        <v>8871.1575763696692</v>
      </c>
      <c r="D348" s="32">
        <v>8475.0961289419338</v>
      </c>
      <c r="E348" s="32">
        <v>8304.9134757503271</v>
      </c>
      <c r="F348" s="32">
        <v>8403.9288376072618</v>
      </c>
      <c r="G348" s="32">
        <v>9100.1306006638279</v>
      </c>
      <c r="H348" s="32">
        <v>10458.497596138639</v>
      </c>
      <c r="I348" s="32">
        <v>11201.112810065644</v>
      </c>
      <c r="J348" s="32">
        <v>11813.770361555422</v>
      </c>
      <c r="K348" s="32">
        <v>12683.249007861623</v>
      </c>
      <c r="L348" s="32">
        <v>13374.293720821473</v>
      </c>
      <c r="M348" s="32">
        <v>13948.789101595557</v>
      </c>
      <c r="N348" s="32">
        <v>14392.295409913075</v>
      </c>
      <c r="O348" s="32">
        <v>14588.263313588255</v>
      </c>
      <c r="P348" s="32">
        <v>14718.220976025481</v>
      </c>
      <c r="Q348" s="32">
        <v>14766.697246934606</v>
      </c>
      <c r="R348" s="32">
        <v>14401.578100087161</v>
      </c>
      <c r="S348" s="32">
        <v>14575.886393356139</v>
      </c>
      <c r="T348" s="32">
        <v>15283.433666625479</v>
      </c>
      <c r="U348" s="32">
        <v>14982.261940977305</v>
      </c>
      <c r="V348" s="32">
        <v>14389.201179855045</v>
      </c>
      <c r="W348" s="32">
        <v>13517.659713510158</v>
      </c>
      <c r="X348" s="32">
        <v>12311.94140089812</v>
      </c>
      <c r="Y348" s="32">
        <v>10996.893626235717</v>
      </c>
      <c r="Z348" s="28"/>
      <c r="AA348" s="51">
        <f t="shared" si="5"/>
        <v>15283.433666625479</v>
      </c>
    </row>
    <row r="349" spans="1:27" ht="12" x14ac:dyDescent="0.25">
      <c r="A349" s="29">
        <v>42343</v>
      </c>
      <c r="B349" s="32">
        <v>9859.2483749003204</v>
      </c>
      <c r="C349" s="32">
        <v>9077.4395802382805</v>
      </c>
      <c r="D349" s="32">
        <v>8652.4986522689396</v>
      </c>
      <c r="E349" s="32">
        <v>8478.190358999962</v>
      </c>
      <c r="F349" s="32">
        <v>8546.2634202766039</v>
      </c>
      <c r="G349" s="32">
        <v>9218.7427528882799</v>
      </c>
      <c r="H349" s="32">
        <v>10581.235388440464</v>
      </c>
      <c r="I349" s="32">
        <v>11330.039062483525</v>
      </c>
      <c r="J349" s="32">
        <v>12071.622866391186</v>
      </c>
      <c r="K349" s="32">
        <v>13099.938655676218</v>
      </c>
      <c r="L349" s="32">
        <v>13861.119249951398</v>
      </c>
      <c r="M349" s="32">
        <v>14371.667209526213</v>
      </c>
      <c r="N349" s="32">
        <v>14651.179324768184</v>
      </c>
      <c r="O349" s="32">
        <v>14625.394074284606</v>
      </c>
      <c r="P349" s="32">
        <v>14597.546003762343</v>
      </c>
      <c r="Q349" s="32">
        <v>14699.655595677306</v>
      </c>
      <c r="R349" s="32">
        <v>14562.47806310468</v>
      </c>
      <c r="S349" s="32">
        <v>14742.974816489716</v>
      </c>
      <c r="T349" s="32">
        <v>15126.659343685335</v>
      </c>
      <c r="U349" s="32">
        <v>14657.367784884242</v>
      </c>
      <c r="V349" s="32">
        <v>14047.804463452492</v>
      </c>
      <c r="W349" s="32">
        <v>13283.529639119284</v>
      </c>
      <c r="X349" s="32">
        <v>12400.642662561624</v>
      </c>
      <c r="Y349" s="32">
        <v>11299.096761903234</v>
      </c>
      <c r="Z349" s="28"/>
      <c r="AA349" s="51">
        <f t="shared" si="5"/>
        <v>15126.659343685335</v>
      </c>
    </row>
    <row r="350" spans="1:27" ht="12" x14ac:dyDescent="0.25">
      <c r="A350" s="29">
        <v>42344</v>
      </c>
      <c r="B350" s="32">
        <v>10200.645091302875</v>
      </c>
      <c r="C350" s="32">
        <v>9422.9619367182058</v>
      </c>
      <c r="D350" s="32">
        <v>8935.1049975689384</v>
      </c>
      <c r="E350" s="32">
        <v>8629.8076318433923</v>
      </c>
      <c r="F350" s="32">
        <v>8506.0384295222248</v>
      </c>
      <c r="G350" s="32">
        <v>8643.2159620948514</v>
      </c>
      <c r="H350" s="32">
        <v>9074.3453501802524</v>
      </c>
      <c r="I350" s="32">
        <v>9761.2644230627302</v>
      </c>
      <c r="J350" s="32">
        <v>11173.264739543381</v>
      </c>
      <c r="K350" s="32">
        <v>12547.102885308339</v>
      </c>
      <c r="L350" s="32">
        <v>13548.602014090451</v>
      </c>
      <c r="M350" s="32">
        <v>14206.641606431323</v>
      </c>
      <c r="N350" s="32">
        <v>14649.116504729496</v>
      </c>
      <c r="O350" s="32">
        <v>14921.408749836064</v>
      </c>
      <c r="P350" s="32">
        <v>15043.115132118546</v>
      </c>
      <c r="Q350" s="32">
        <v>14945.131180280956</v>
      </c>
      <c r="R350" s="32">
        <v>14500.593461944096</v>
      </c>
      <c r="S350" s="32">
        <v>14309.782608365629</v>
      </c>
      <c r="T350" s="32">
        <v>14611.985744033147</v>
      </c>
      <c r="U350" s="32">
        <v>13911.658340899208</v>
      </c>
      <c r="V350" s="32">
        <v>13227.833498074759</v>
      </c>
      <c r="W350" s="32">
        <v>12511.003534631331</v>
      </c>
      <c r="X350" s="32">
        <v>11609.551177725496</v>
      </c>
      <c r="Y350" s="32">
        <v>10545.136037763457</v>
      </c>
      <c r="Z350" s="28"/>
      <c r="AA350" s="51">
        <f t="shared" si="5"/>
        <v>15043.115132118546</v>
      </c>
    </row>
    <row r="351" spans="1:27" ht="12" x14ac:dyDescent="0.25">
      <c r="A351" s="29">
        <v>42345</v>
      </c>
      <c r="B351" s="32">
        <v>9447.7157771824404</v>
      </c>
      <c r="C351" s="32">
        <v>8757.7024742419326</v>
      </c>
      <c r="D351" s="32">
        <v>8302.8506557116416</v>
      </c>
      <c r="E351" s="32">
        <v>8006.8359801601837</v>
      </c>
      <c r="F351" s="32">
        <v>7924.323178612738</v>
      </c>
      <c r="G351" s="32">
        <v>8040.8725107985047</v>
      </c>
      <c r="H351" s="32">
        <v>8344.1070564853635</v>
      </c>
      <c r="I351" s="32">
        <v>8895.911416833902</v>
      </c>
      <c r="J351" s="32">
        <v>10203.739321360903</v>
      </c>
      <c r="K351" s="32">
        <v>11497.127485617102</v>
      </c>
      <c r="L351" s="32">
        <v>12321.224091072208</v>
      </c>
      <c r="M351" s="32">
        <v>12854.463071072571</v>
      </c>
      <c r="N351" s="32">
        <v>13132.943776295197</v>
      </c>
      <c r="O351" s="32">
        <v>13285.59245915797</v>
      </c>
      <c r="P351" s="32">
        <v>13330.974500009064</v>
      </c>
      <c r="Q351" s="32">
        <v>13132.943776295197</v>
      </c>
      <c r="R351" s="32">
        <v>12861.682941207971</v>
      </c>
      <c r="S351" s="32">
        <v>13180.388637184979</v>
      </c>
      <c r="T351" s="32">
        <v>13995.202552465997</v>
      </c>
      <c r="U351" s="32">
        <v>13460.93216244629</v>
      </c>
      <c r="V351" s="32">
        <v>12885.405371652862</v>
      </c>
      <c r="W351" s="32">
        <v>12048.931845965639</v>
      </c>
      <c r="X351" s="32">
        <v>10958.731455520025</v>
      </c>
      <c r="Y351" s="32">
        <v>9754.0445529273293</v>
      </c>
      <c r="Z351" s="28"/>
      <c r="AA351" s="51">
        <f t="shared" si="5"/>
        <v>13995.202552465997</v>
      </c>
    </row>
    <row r="352" spans="1:27" ht="12" x14ac:dyDescent="0.25">
      <c r="A352" s="29">
        <v>42346</v>
      </c>
      <c r="B352" s="32">
        <v>8726.7601736616398</v>
      </c>
      <c r="C352" s="32">
        <v>8101.7257019397448</v>
      </c>
      <c r="D352" s="32">
        <v>7788.1770560594541</v>
      </c>
      <c r="E352" s="32">
        <v>7678.8475940090902</v>
      </c>
      <c r="F352" s="32">
        <v>7804.6796163689432</v>
      </c>
      <c r="G352" s="32">
        <v>8498.8185593868238</v>
      </c>
      <c r="H352" s="32">
        <v>9837.5887644941158</v>
      </c>
      <c r="I352" s="32">
        <v>10576.078338343748</v>
      </c>
      <c r="J352" s="32">
        <v>11061.87245745433</v>
      </c>
      <c r="K352" s="32">
        <v>11630.179378112356</v>
      </c>
      <c r="L352" s="32">
        <v>12121.130547319653</v>
      </c>
      <c r="M352" s="32">
        <v>12440.867653316003</v>
      </c>
      <c r="N352" s="32">
        <v>12648.181067203957</v>
      </c>
      <c r="O352" s="32">
        <v>12815.269490337534</v>
      </c>
      <c r="P352" s="32">
        <v>12892.625241788264</v>
      </c>
      <c r="Q352" s="32">
        <v>12985.452143529139</v>
      </c>
      <c r="R352" s="32">
        <v>12949.352792852133</v>
      </c>
      <c r="S352" s="32">
        <v>13401.110381324394</v>
      </c>
      <c r="T352" s="32">
        <v>14272.65184766928</v>
      </c>
      <c r="U352" s="32">
        <v>14026.144853046288</v>
      </c>
      <c r="V352" s="32">
        <v>13338.194370144465</v>
      </c>
      <c r="W352" s="32">
        <v>12372.794592039361</v>
      </c>
      <c r="X352" s="32">
        <v>11226.89806054922</v>
      </c>
      <c r="Y352" s="32">
        <v>9878.8451652678395</v>
      </c>
      <c r="Z352" s="28"/>
      <c r="AA352" s="51">
        <f t="shared" si="5"/>
        <v>14272.65184766928</v>
      </c>
    </row>
    <row r="353" spans="1:27" ht="12" x14ac:dyDescent="0.25">
      <c r="A353" s="29">
        <v>42347</v>
      </c>
      <c r="B353" s="30">
        <v>8796.8960549769672</v>
      </c>
      <c r="C353" s="30">
        <v>8220.3378541641978</v>
      </c>
      <c r="D353" s="30">
        <v>7929.4802287094535</v>
      </c>
      <c r="E353" s="30">
        <v>7847.9988371813515</v>
      </c>
      <c r="F353" s="30">
        <v>7981.0507296766064</v>
      </c>
      <c r="G353" s="30">
        <v>8746.3569640291589</v>
      </c>
      <c r="H353" s="30">
        <v>10319.257243527327</v>
      </c>
      <c r="I353" s="30">
        <v>11048.464127202871</v>
      </c>
      <c r="J353" s="30">
        <v>11420.803144185715</v>
      </c>
      <c r="K353" s="30">
        <v>11721.97486983389</v>
      </c>
      <c r="L353" s="30">
        <v>11900.408803180238</v>
      </c>
      <c r="M353" s="30">
        <v>11938.570973895932</v>
      </c>
      <c r="N353" s="30">
        <v>11923.099823605786</v>
      </c>
      <c r="O353" s="30">
        <v>11855.026762329144</v>
      </c>
      <c r="P353" s="30">
        <v>11746.728710298123</v>
      </c>
      <c r="Q353" s="30">
        <v>11587.891567319291</v>
      </c>
      <c r="R353" s="30">
        <v>11666.278728789364</v>
      </c>
      <c r="S353" s="30">
        <v>12485.218284147755</v>
      </c>
      <c r="T353" s="30">
        <v>13529.005223722932</v>
      </c>
      <c r="U353" s="30">
        <v>13415.550121595195</v>
      </c>
      <c r="V353" s="30">
        <v>12974.106633316365</v>
      </c>
      <c r="W353" s="30">
        <v>12230.460009370019</v>
      </c>
      <c r="X353" s="30">
        <v>11157.793589253235</v>
      </c>
      <c r="Y353" s="30">
        <v>10031.493848130613</v>
      </c>
      <c r="Z353" s="28"/>
      <c r="AA353" s="51">
        <f t="shared" si="5"/>
        <v>13529.005223722932</v>
      </c>
    </row>
    <row r="354" spans="1:27" ht="12" x14ac:dyDescent="0.25">
      <c r="A354" s="29">
        <v>42348</v>
      </c>
      <c r="B354" s="32">
        <v>9162.0152018244116</v>
      </c>
      <c r="C354" s="32">
        <v>8781.4249046868226</v>
      </c>
      <c r="D354" s="32">
        <v>8602.9909713404722</v>
      </c>
      <c r="E354" s="32">
        <v>8708.1947933134652</v>
      </c>
      <c r="F354" s="32">
        <v>9008.3351089422958</v>
      </c>
      <c r="G354" s="32">
        <v>10140.823310180976</v>
      </c>
      <c r="H354" s="32">
        <v>12049.963255984983</v>
      </c>
      <c r="I354" s="32">
        <v>13103.032885734248</v>
      </c>
      <c r="J354" s="32">
        <v>13008.143163954686</v>
      </c>
      <c r="K354" s="32">
        <v>12684.280417880966</v>
      </c>
      <c r="L354" s="32">
        <v>12428.490733083887</v>
      </c>
      <c r="M354" s="32">
        <v>12115.973497222938</v>
      </c>
      <c r="N354" s="32">
        <v>11848.838302213086</v>
      </c>
      <c r="O354" s="32">
        <v>11665.247318770022</v>
      </c>
      <c r="P354" s="32">
        <v>11439.368524533891</v>
      </c>
      <c r="Q354" s="32">
        <v>11352.730082909073</v>
      </c>
      <c r="R354" s="32">
        <v>11475.467875210898</v>
      </c>
      <c r="S354" s="32">
        <v>12434.679193199945</v>
      </c>
      <c r="T354" s="32">
        <v>13723.941717378772</v>
      </c>
      <c r="U354" s="32">
        <v>13722.910307359427</v>
      </c>
      <c r="V354" s="32">
        <v>13538.28791389702</v>
      </c>
      <c r="W354" s="32">
        <v>12897.78229188498</v>
      </c>
      <c r="X354" s="32">
        <v>11908.660083334984</v>
      </c>
      <c r="Y354" s="32">
        <v>10810.208412734622</v>
      </c>
      <c r="Z354" s="28"/>
      <c r="AA354" s="51">
        <f t="shared" si="5"/>
        <v>13723.941717378772</v>
      </c>
    </row>
    <row r="355" spans="1:27" ht="12" x14ac:dyDescent="0.25">
      <c r="A355" s="29">
        <v>42349</v>
      </c>
      <c r="B355" s="32">
        <v>10084.095759117108</v>
      </c>
      <c r="C355" s="32">
        <v>9739.6048126565256</v>
      </c>
      <c r="D355" s="32">
        <v>9659.1548311477673</v>
      </c>
      <c r="E355" s="32">
        <v>9685.9714916506873</v>
      </c>
      <c r="F355" s="32">
        <v>10043.870768362729</v>
      </c>
      <c r="G355" s="32">
        <v>11157.793589253235</v>
      </c>
      <c r="H355" s="32">
        <v>13141.195056449942</v>
      </c>
      <c r="I355" s="32">
        <v>14058.118563645923</v>
      </c>
      <c r="J355" s="32">
        <v>13670.308396372931</v>
      </c>
      <c r="K355" s="32">
        <v>13274.246948945196</v>
      </c>
      <c r="L355" s="32">
        <v>12782.264369718556</v>
      </c>
      <c r="M355" s="32">
        <v>12453.24457354812</v>
      </c>
      <c r="N355" s="32">
        <v>12126.287597416369</v>
      </c>
      <c r="O355" s="32">
        <v>11878.749192774034</v>
      </c>
      <c r="P355" s="32">
        <v>11645.650528402502</v>
      </c>
      <c r="Q355" s="32">
        <v>11547.666576564912</v>
      </c>
      <c r="R355" s="32">
        <v>11677.624239002138</v>
      </c>
      <c r="S355" s="32">
        <v>12584.233646004688</v>
      </c>
      <c r="T355" s="32">
        <v>13657.931476140815</v>
      </c>
      <c r="U355" s="32">
        <v>13574.387264574027</v>
      </c>
      <c r="V355" s="32">
        <v>13315.503349718918</v>
      </c>
      <c r="W355" s="32">
        <v>12667.777857571476</v>
      </c>
      <c r="X355" s="32">
        <v>11586.860157299949</v>
      </c>
      <c r="Y355" s="32">
        <v>10502.848226970391</v>
      </c>
      <c r="Z355" s="28"/>
      <c r="AA355" s="51">
        <f t="shared" si="5"/>
        <v>14058.118563645923</v>
      </c>
    </row>
    <row r="356" spans="1:27" ht="12" x14ac:dyDescent="0.25">
      <c r="A356" s="29">
        <v>42350</v>
      </c>
      <c r="B356" s="32">
        <v>9710.7253321149201</v>
      </c>
      <c r="C356" s="32">
        <v>9300.224144416381</v>
      </c>
      <c r="D356" s="32">
        <v>9155.8267417083534</v>
      </c>
      <c r="E356" s="32">
        <v>9138.2927713795216</v>
      </c>
      <c r="F356" s="32">
        <v>9497.223458110906</v>
      </c>
      <c r="G356" s="32">
        <v>10568.858468208347</v>
      </c>
      <c r="H356" s="32">
        <v>12337.726651381698</v>
      </c>
      <c r="I356" s="32">
        <v>13189.671327359065</v>
      </c>
      <c r="J356" s="32">
        <v>13249.493108480963</v>
      </c>
      <c r="K356" s="32">
        <v>13238.14759826819</v>
      </c>
      <c r="L356" s="32">
        <v>13031.865594399576</v>
      </c>
      <c r="M356" s="32">
        <v>12766.793219428409</v>
      </c>
      <c r="N356" s="32">
        <v>12446.024703412719</v>
      </c>
      <c r="O356" s="32">
        <v>12173.732458306151</v>
      </c>
      <c r="P356" s="32">
        <v>11893.188933044838</v>
      </c>
      <c r="Q356" s="32">
        <v>11794.173571187903</v>
      </c>
      <c r="R356" s="32">
        <v>11949.916484108706</v>
      </c>
      <c r="S356" s="32">
        <v>12927.693182445928</v>
      </c>
      <c r="T356" s="32">
        <v>13840.491049564536</v>
      </c>
      <c r="U356" s="32">
        <v>13673.402626430961</v>
      </c>
      <c r="V356" s="32">
        <v>13470.214852620378</v>
      </c>
      <c r="W356" s="32">
        <v>12971.012403258337</v>
      </c>
      <c r="X356" s="32">
        <v>12234.58564944739</v>
      </c>
      <c r="Y356" s="32">
        <v>11343.447392734986</v>
      </c>
      <c r="Z356" s="28"/>
      <c r="AA356" s="51">
        <f t="shared" si="5"/>
        <v>13840.491049564536</v>
      </c>
    </row>
    <row r="357" spans="1:27" ht="12" x14ac:dyDescent="0.25">
      <c r="A357" s="29">
        <v>42351</v>
      </c>
      <c r="B357" s="32">
        <v>10530.696297492654</v>
      </c>
      <c r="C357" s="32">
        <v>10175.89125083864</v>
      </c>
      <c r="D357" s="32">
        <v>10007.771417685723</v>
      </c>
      <c r="E357" s="32">
        <v>10028.399618072583</v>
      </c>
      <c r="F357" s="32">
        <v>10221.273291689735</v>
      </c>
      <c r="G357" s="32">
        <v>10742.135351457981</v>
      </c>
      <c r="H357" s="32">
        <v>11542.509526468197</v>
      </c>
      <c r="I357" s="32">
        <v>12491.406744263813</v>
      </c>
      <c r="J357" s="32">
        <v>13050.430974747753</v>
      </c>
      <c r="K357" s="32">
        <v>13017.425854128775</v>
      </c>
      <c r="L357" s="32">
        <v>12623.427226739725</v>
      </c>
      <c r="M357" s="32">
        <v>12259.339489911625</v>
      </c>
      <c r="N357" s="32">
        <v>11988.0786548244</v>
      </c>
      <c r="O357" s="32">
        <v>11718.88063977586</v>
      </c>
      <c r="P357" s="32">
        <v>11479.59351528827</v>
      </c>
      <c r="Q357" s="32">
        <v>11353.761492928417</v>
      </c>
      <c r="R357" s="32">
        <v>11318.693552270752</v>
      </c>
      <c r="S357" s="32">
        <v>11950.947894128049</v>
      </c>
      <c r="T357" s="32">
        <v>12716.254128480599</v>
      </c>
      <c r="U357" s="32">
        <v>12471.809953896294</v>
      </c>
      <c r="V357" s="32">
        <v>12209.831808983157</v>
      </c>
      <c r="W357" s="32">
        <v>11822.021641710166</v>
      </c>
      <c r="X357" s="32">
        <v>11234.117930684621</v>
      </c>
      <c r="Y357" s="32">
        <v>10583.298208479149</v>
      </c>
      <c r="Z357" s="28"/>
      <c r="AA357" s="51">
        <f t="shared" si="5"/>
        <v>13050.430974747753</v>
      </c>
    </row>
    <row r="358" spans="1:27" ht="12" x14ac:dyDescent="0.25">
      <c r="A358" s="29">
        <v>42352</v>
      </c>
      <c r="B358" s="32">
        <v>9914.944515944846</v>
      </c>
      <c r="C358" s="32">
        <v>9496.1920480915633</v>
      </c>
      <c r="D358" s="32">
        <v>9351.7946453835357</v>
      </c>
      <c r="E358" s="32">
        <v>9364.1715656156521</v>
      </c>
      <c r="F358" s="32">
        <v>9509.6003783430224</v>
      </c>
      <c r="G358" s="32">
        <v>9926.2900261576196</v>
      </c>
      <c r="H358" s="32">
        <v>10684.376390374769</v>
      </c>
      <c r="I358" s="32">
        <v>11622.959507976955</v>
      </c>
      <c r="J358" s="32">
        <v>12474.904183954324</v>
      </c>
      <c r="K358" s="32">
        <v>12570.825315753229</v>
      </c>
      <c r="L358" s="32">
        <v>12229.428599350675</v>
      </c>
      <c r="M358" s="32">
        <v>11969.513274476223</v>
      </c>
      <c r="N358" s="32">
        <v>11767.356910684985</v>
      </c>
      <c r="O358" s="32">
        <v>11600.268487551408</v>
      </c>
      <c r="P358" s="32">
        <v>11487.844795443014</v>
      </c>
      <c r="Q358" s="32">
        <v>11387.798023566738</v>
      </c>
      <c r="R358" s="32">
        <v>11391.923663644109</v>
      </c>
      <c r="S358" s="32">
        <v>12055.120306081699</v>
      </c>
      <c r="T358" s="32">
        <v>13145.320696527313</v>
      </c>
      <c r="U358" s="32">
        <v>13011.237394012716</v>
      </c>
      <c r="V358" s="32">
        <v>12701.814388209797</v>
      </c>
      <c r="W358" s="32">
        <v>12129.381827474399</v>
      </c>
      <c r="X358" s="32">
        <v>11155.73076921455</v>
      </c>
      <c r="Y358" s="32">
        <v>10200.645091302875</v>
      </c>
      <c r="Z358" s="28"/>
      <c r="AA358" s="51">
        <f t="shared" si="5"/>
        <v>13145.320696527313</v>
      </c>
    </row>
    <row r="359" spans="1:27" ht="12" x14ac:dyDescent="0.25">
      <c r="A359" s="29">
        <v>42353</v>
      </c>
      <c r="B359" s="32">
        <v>9480.7208978014169</v>
      </c>
      <c r="C359" s="32">
        <v>9115.6017509539743</v>
      </c>
      <c r="D359" s="32">
        <v>9087.7536804317115</v>
      </c>
      <c r="E359" s="32">
        <v>9166.1408419017844</v>
      </c>
      <c r="F359" s="32">
        <v>9589.0189498324398</v>
      </c>
      <c r="G359" s="32">
        <v>10666.842420045938</v>
      </c>
      <c r="H359" s="32">
        <v>12585.265056024031</v>
      </c>
      <c r="I359" s="32">
        <v>13569.230214477311</v>
      </c>
      <c r="J359" s="32">
        <v>13486.717412929867</v>
      </c>
      <c r="K359" s="32">
        <v>13005.048933896658</v>
      </c>
      <c r="L359" s="32">
        <v>12650.243887242645</v>
      </c>
      <c r="M359" s="32">
        <v>12366.606131923303</v>
      </c>
      <c r="N359" s="32">
        <v>12299.564480666004</v>
      </c>
      <c r="O359" s="32">
        <v>12192.297838654325</v>
      </c>
      <c r="P359" s="32">
        <v>12063.371586236442</v>
      </c>
      <c r="Q359" s="32">
        <v>12043.774795868925</v>
      </c>
      <c r="R359" s="32">
        <v>12074.717096449216</v>
      </c>
      <c r="S359" s="32">
        <v>12793.609879931329</v>
      </c>
      <c r="T359" s="32">
        <v>13905.46988078315</v>
      </c>
      <c r="U359" s="32">
        <v>13794.077598694099</v>
      </c>
      <c r="V359" s="32">
        <v>13361.916800589357</v>
      </c>
      <c r="W359" s="32">
        <v>12572.888135791914</v>
      </c>
      <c r="X359" s="32">
        <v>11487.844795443014</v>
      </c>
      <c r="Y359" s="32">
        <v>10340.91685393353</v>
      </c>
      <c r="Z359" s="28"/>
      <c r="AA359" s="51">
        <f t="shared" si="5"/>
        <v>13905.46988078315</v>
      </c>
    </row>
    <row r="360" spans="1:27" ht="12" x14ac:dyDescent="0.25">
      <c r="A360" s="29">
        <v>42354</v>
      </c>
      <c r="B360" s="32">
        <v>9468.3439775693005</v>
      </c>
      <c r="C360" s="32">
        <v>9053.7171497933905</v>
      </c>
      <c r="D360" s="32">
        <v>8902.0998769499602</v>
      </c>
      <c r="E360" s="32">
        <v>8956.764607975143</v>
      </c>
      <c r="F360" s="32">
        <v>9258.9677436426591</v>
      </c>
      <c r="G360" s="32">
        <v>10270.780972618202</v>
      </c>
      <c r="H360" s="32">
        <v>12123.193367358341</v>
      </c>
      <c r="I360" s="32">
        <v>12973.075223297023</v>
      </c>
      <c r="J360" s="32">
        <v>12884.373961633519</v>
      </c>
      <c r="K360" s="32">
        <v>12550.197115366367</v>
      </c>
      <c r="L360" s="32">
        <v>12328.443961207609</v>
      </c>
      <c r="M360" s="32">
        <v>12214.988859079873</v>
      </c>
      <c r="N360" s="32">
        <v>12176.826688364179</v>
      </c>
      <c r="O360" s="32">
        <v>12194.360658693011</v>
      </c>
      <c r="P360" s="32">
        <v>12173.732458306151</v>
      </c>
      <c r="Q360" s="32">
        <v>12200.549118809069</v>
      </c>
      <c r="R360" s="32">
        <v>12216.020269099216</v>
      </c>
      <c r="S360" s="32">
        <v>12763.698989370381</v>
      </c>
      <c r="T360" s="32">
        <v>13759.009658036435</v>
      </c>
      <c r="U360" s="32">
        <v>13576.450084612714</v>
      </c>
      <c r="V360" s="32">
        <v>13041.148284573665</v>
      </c>
      <c r="W360" s="32">
        <v>12134.538877571114</v>
      </c>
      <c r="X360" s="32">
        <v>11054.652587318929</v>
      </c>
      <c r="Y360" s="32">
        <v>9866.4682450357232</v>
      </c>
      <c r="Z360" s="28"/>
      <c r="AA360" s="51">
        <f t="shared" si="5"/>
        <v>13759.009658036435</v>
      </c>
    </row>
    <row r="361" spans="1:27" ht="12" x14ac:dyDescent="0.25">
      <c r="A361" s="29">
        <v>42355</v>
      </c>
      <c r="B361" s="32">
        <v>8876.3146264663847</v>
      </c>
      <c r="C361" s="32">
        <v>8355.4525666981372</v>
      </c>
      <c r="D361" s="32">
        <v>8149.1705628295258</v>
      </c>
      <c r="E361" s="32">
        <v>8125.4481323846348</v>
      </c>
      <c r="F361" s="32">
        <v>8392.5833273944882</v>
      </c>
      <c r="G361" s="32">
        <v>9287.8472241842646</v>
      </c>
      <c r="H361" s="32">
        <v>10888.595574204695</v>
      </c>
      <c r="I361" s="32">
        <v>11746.728710298123</v>
      </c>
      <c r="J361" s="32">
        <v>11832.335741903596</v>
      </c>
      <c r="K361" s="32">
        <v>11932.382513779874</v>
      </c>
      <c r="L361" s="32">
        <v>12022.115185462721</v>
      </c>
      <c r="M361" s="32">
        <v>12074.717096449216</v>
      </c>
      <c r="N361" s="32">
        <v>12179.920918422209</v>
      </c>
      <c r="O361" s="32">
        <v>12308.84717084009</v>
      </c>
      <c r="P361" s="32">
        <v>12443.961883374031</v>
      </c>
      <c r="Q361" s="32">
        <v>12580.108005927315</v>
      </c>
      <c r="R361" s="32">
        <v>12513.066354670018</v>
      </c>
      <c r="S361" s="32">
        <v>13004.017523877314</v>
      </c>
      <c r="T361" s="32">
        <v>13870.401940125486</v>
      </c>
      <c r="U361" s="32">
        <v>13597.078284999574</v>
      </c>
      <c r="V361" s="32">
        <v>13016.394444109432</v>
      </c>
      <c r="W361" s="32">
        <v>12242.836929602136</v>
      </c>
      <c r="X361" s="32">
        <v>11142.322438963089</v>
      </c>
      <c r="Y361" s="32">
        <v>9898.4419556353569</v>
      </c>
      <c r="Z361" s="28"/>
      <c r="AA361" s="51">
        <f t="shared" si="5"/>
        <v>13870.401940125486</v>
      </c>
    </row>
    <row r="362" spans="1:27" ht="12" x14ac:dyDescent="0.25">
      <c r="A362" s="29">
        <v>42356</v>
      </c>
      <c r="B362" s="30">
        <v>8923.7594873561648</v>
      </c>
      <c r="C362" s="30">
        <v>8388.4576873171154</v>
      </c>
      <c r="D362" s="30">
        <v>8168.767353197044</v>
      </c>
      <c r="E362" s="30">
        <v>8157.4218429842704</v>
      </c>
      <c r="F362" s="30">
        <v>8407.0230676652918</v>
      </c>
      <c r="G362" s="30">
        <v>9248.6536434492282</v>
      </c>
      <c r="H362" s="30">
        <v>10870.030193856521</v>
      </c>
      <c r="I362" s="30">
        <v>11761.168450568926</v>
      </c>
      <c r="J362" s="30">
        <v>12070.591456371843</v>
      </c>
      <c r="K362" s="30">
        <v>12253.151029795567</v>
      </c>
      <c r="L362" s="30">
        <v>12329.475371226952</v>
      </c>
      <c r="M362" s="30">
        <v>12266.559360047026</v>
      </c>
      <c r="N362" s="30">
        <v>12256.245259853595</v>
      </c>
      <c r="O362" s="30">
        <v>12450.15034349009</v>
      </c>
      <c r="P362" s="30">
        <v>12568.762495714542</v>
      </c>
      <c r="Q362" s="30">
        <v>12598.673386275492</v>
      </c>
      <c r="R362" s="30">
        <v>12537.820195134251</v>
      </c>
      <c r="S362" s="30">
        <v>12989.577783606512</v>
      </c>
      <c r="T362" s="30">
        <v>13860.087839932055</v>
      </c>
      <c r="U362" s="30">
        <v>13589.858414864173</v>
      </c>
      <c r="V362" s="30">
        <v>13150.477746624028</v>
      </c>
      <c r="W362" s="30">
        <v>12354.229211691185</v>
      </c>
      <c r="X362" s="30">
        <v>11313.536502174036</v>
      </c>
      <c r="Y362" s="30">
        <v>10135.666260084261</v>
      </c>
      <c r="Z362" s="28"/>
      <c r="AA362" s="51">
        <f t="shared" si="5"/>
        <v>13860.087839932055</v>
      </c>
    </row>
    <row r="363" spans="1:27" ht="12" x14ac:dyDescent="0.25">
      <c r="A363" s="29">
        <v>42357</v>
      </c>
      <c r="B363" s="30">
        <v>9191.9260923853599</v>
      </c>
      <c r="C363" s="30">
        <v>8678.2839027525151</v>
      </c>
      <c r="D363" s="30">
        <v>8428.6826780714946</v>
      </c>
      <c r="E363" s="30">
        <v>8389.4890973364581</v>
      </c>
      <c r="F363" s="30">
        <v>8613.3050715339032</v>
      </c>
      <c r="G363" s="30">
        <v>9426.0561667762358</v>
      </c>
      <c r="H363" s="30">
        <v>10891.689804262725</v>
      </c>
      <c r="I363" s="30">
        <v>11839.555612038997</v>
      </c>
      <c r="J363" s="30">
        <v>12166.512588170748</v>
      </c>
      <c r="K363" s="30">
        <v>12352.166391652499</v>
      </c>
      <c r="L363" s="30">
        <v>12515.129174708703</v>
      </c>
      <c r="M363" s="30">
        <v>12579.076595907973</v>
      </c>
      <c r="N363" s="30">
        <v>12571.856725772572</v>
      </c>
      <c r="O363" s="30">
        <v>12630.647096875125</v>
      </c>
      <c r="P363" s="30">
        <v>12629.615686855783</v>
      </c>
      <c r="Q363" s="30">
        <v>12605.893256410893</v>
      </c>
      <c r="R363" s="30">
        <v>12487.281104186441</v>
      </c>
      <c r="S363" s="30">
        <v>12840.023330801767</v>
      </c>
      <c r="T363" s="30">
        <v>13580.575724690085</v>
      </c>
      <c r="U363" s="30">
        <v>13192.765557417095</v>
      </c>
      <c r="V363" s="30">
        <v>12665.715037532791</v>
      </c>
      <c r="W363" s="30">
        <v>12004.581215133889</v>
      </c>
      <c r="X363" s="30">
        <v>11243.400620858709</v>
      </c>
      <c r="Y363" s="30">
        <v>10237.775851999224</v>
      </c>
      <c r="Z363" s="28"/>
      <c r="AA363" s="51">
        <f t="shared" si="5"/>
        <v>13580.575724690085</v>
      </c>
    </row>
    <row r="364" spans="1:27" ht="12" x14ac:dyDescent="0.25">
      <c r="A364" s="29">
        <v>42358</v>
      </c>
      <c r="B364" s="30">
        <v>9332.1978550160165</v>
      </c>
      <c r="C364" s="30">
        <v>8728.8229937003252</v>
      </c>
      <c r="D364" s="30">
        <v>8418.3685778780655</v>
      </c>
      <c r="E364" s="30">
        <v>8276.0339952087215</v>
      </c>
      <c r="F364" s="30">
        <v>8261.5942549379197</v>
      </c>
      <c r="G364" s="30">
        <v>8566.8916206634658</v>
      </c>
      <c r="H364" s="30">
        <v>9151.7011016309807</v>
      </c>
      <c r="I364" s="30">
        <v>9928.3528461963069</v>
      </c>
      <c r="J364" s="30">
        <v>10940.166075171848</v>
      </c>
      <c r="K364" s="30">
        <v>11713.723589679144</v>
      </c>
      <c r="L364" s="30">
        <v>12139.69592766783</v>
      </c>
      <c r="M364" s="30">
        <v>12216.020269099216</v>
      </c>
      <c r="N364" s="30">
        <v>12522.349044844104</v>
      </c>
      <c r="O364" s="30">
        <v>12558.448395521113</v>
      </c>
      <c r="P364" s="30">
        <v>12594.547746198119</v>
      </c>
      <c r="Q364" s="30">
        <v>12604.86184639155</v>
      </c>
      <c r="R364" s="30">
        <v>12489.343924225126</v>
      </c>
      <c r="S364" s="30">
        <v>12801.861160086075</v>
      </c>
      <c r="T364" s="30">
        <v>13460.93216244629</v>
      </c>
      <c r="U364" s="30">
        <v>12972.04381327768</v>
      </c>
      <c r="V364" s="30">
        <v>12428.490733083887</v>
      </c>
      <c r="W364" s="30">
        <v>11808.613311458706</v>
      </c>
      <c r="X364" s="30">
        <v>11032.992976912725</v>
      </c>
      <c r="Y364" s="30">
        <v>10074.81306894302</v>
      </c>
      <c r="Z364" s="28"/>
      <c r="AA364" s="51">
        <f t="shared" si="5"/>
        <v>13460.93216244629</v>
      </c>
    </row>
    <row r="365" spans="1:27" ht="12" x14ac:dyDescent="0.25">
      <c r="A365" s="29">
        <v>42359</v>
      </c>
      <c r="B365" s="30">
        <v>9104.2562407412006</v>
      </c>
      <c r="C365" s="30">
        <v>8421.4628079360937</v>
      </c>
      <c r="D365" s="30">
        <v>8002.7103400828109</v>
      </c>
      <c r="E365" s="30">
        <v>7808.8052564463151</v>
      </c>
      <c r="F365" s="30">
        <v>7781.9885959433959</v>
      </c>
      <c r="G365" s="30">
        <v>7923.2917685933953</v>
      </c>
      <c r="H365" s="30">
        <v>8294.5993755568979</v>
      </c>
      <c r="I365" s="30">
        <v>8914.4767971820766</v>
      </c>
      <c r="J365" s="30">
        <v>10128.44638994886</v>
      </c>
      <c r="K365" s="30">
        <v>11330.039062483525</v>
      </c>
      <c r="L365" s="30">
        <v>12062.3401762171</v>
      </c>
      <c r="M365" s="30">
        <v>12441.899063335346</v>
      </c>
      <c r="N365" s="30">
        <v>12833.834870685709</v>
      </c>
      <c r="O365" s="30">
        <v>12950.384202871475</v>
      </c>
      <c r="P365" s="30">
        <v>12862.714351227314</v>
      </c>
      <c r="Q365" s="30">
        <v>12699.751568171112</v>
      </c>
      <c r="R365" s="30">
        <v>12566.699675675856</v>
      </c>
      <c r="S365" s="30">
        <v>13074.153405192643</v>
      </c>
      <c r="T365" s="30">
        <v>13854.93078983534</v>
      </c>
      <c r="U365" s="30">
        <v>13540.350733935706</v>
      </c>
      <c r="V365" s="30">
        <v>13096.84442561819</v>
      </c>
      <c r="W365" s="30">
        <v>12443.961883374031</v>
      </c>
      <c r="X365" s="30">
        <v>11532.195426274766</v>
      </c>
      <c r="Y365" s="30">
        <v>10359.482234281706</v>
      </c>
      <c r="Z365" s="28"/>
      <c r="AA365" s="51">
        <f t="shared" si="5"/>
        <v>13854.93078983534</v>
      </c>
    </row>
    <row r="366" spans="1:27" ht="12" x14ac:dyDescent="0.25">
      <c r="A366" s="29">
        <v>42360</v>
      </c>
      <c r="B366" s="32">
        <v>9287.8472241842646</v>
      </c>
      <c r="C366" s="32">
        <v>8577.2057208568967</v>
      </c>
      <c r="D366" s="32">
        <v>8150.2019728488685</v>
      </c>
      <c r="E366" s="32">
        <v>7938.7629188835408</v>
      </c>
      <c r="F366" s="32">
        <v>8002.7103400828109</v>
      </c>
      <c r="G366" s="32">
        <v>8513.2582996576257</v>
      </c>
      <c r="H366" s="32">
        <v>9405.427966389374</v>
      </c>
      <c r="I366" s="32">
        <v>10294.503403063092</v>
      </c>
      <c r="J366" s="32">
        <v>11475.467875210898</v>
      </c>
      <c r="K366" s="32">
        <v>12602.799026352863</v>
      </c>
      <c r="L366" s="32">
        <v>13534.162273819647</v>
      </c>
      <c r="M366" s="32">
        <v>14123.097394864535</v>
      </c>
      <c r="N366" s="32">
        <v>14518.127432272928</v>
      </c>
      <c r="O366" s="32">
        <v>14810.016467747015</v>
      </c>
      <c r="P366" s="32">
        <v>15013.204241557598</v>
      </c>
      <c r="Q366" s="32">
        <v>14912.126059661978</v>
      </c>
      <c r="R366" s="32">
        <v>14561.446653085337</v>
      </c>
      <c r="S366" s="32">
        <v>14766.697246934606</v>
      </c>
      <c r="T366" s="32">
        <v>15542.317581480587</v>
      </c>
      <c r="U366" s="32">
        <v>15122.533703607962</v>
      </c>
      <c r="V366" s="32">
        <v>14494.405001828038</v>
      </c>
      <c r="W366" s="32">
        <v>13738.381457649573</v>
      </c>
      <c r="X366" s="32">
        <v>12711.097078383886</v>
      </c>
      <c r="Y366" s="32">
        <v>11313.536502174036</v>
      </c>
      <c r="Z366" s="28"/>
      <c r="AA366" s="51">
        <f t="shared" si="5"/>
        <v>15542.317581480587</v>
      </c>
    </row>
    <row r="367" spans="1:27" ht="12" x14ac:dyDescent="0.25">
      <c r="A367" s="29">
        <v>42361</v>
      </c>
      <c r="B367" s="30">
        <v>10100.598319426597</v>
      </c>
      <c r="C367" s="30">
        <v>9249.6850534685727</v>
      </c>
      <c r="D367" s="30">
        <v>8707.1633832941225</v>
      </c>
      <c r="E367" s="30">
        <v>8434.8711381875528</v>
      </c>
      <c r="F367" s="30">
        <v>8472.0018988839038</v>
      </c>
      <c r="G367" s="30">
        <v>8978.4242183813476</v>
      </c>
      <c r="H367" s="30">
        <v>9841.7144045714886</v>
      </c>
      <c r="I367" s="30">
        <v>10714.287280935718</v>
      </c>
      <c r="J367" s="30">
        <v>11965.387634398852</v>
      </c>
      <c r="K367" s="30">
        <v>13227.833498074759</v>
      </c>
      <c r="L367" s="30">
        <v>14158.165335522199</v>
      </c>
      <c r="M367" s="30">
        <v>14816.204927863073</v>
      </c>
      <c r="N367" s="30">
        <v>15290.653536760881</v>
      </c>
      <c r="O367" s="30">
        <v>15478.370160281318</v>
      </c>
      <c r="P367" s="30">
        <v>15056.523462370005</v>
      </c>
      <c r="Q367" s="30">
        <v>14602.703053859059</v>
      </c>
      <c r="R367" s="30">
        <v>14199.421736295923</v>
      </c>
      <c r="S367" s="30">
        <v>14357.227469255411</v>
      </c>
      <c r="T367" s="30">
        <v>15078.18307277621</v>
      </c>
      <c r="U367" s="30">
        <v>14669.744705116358</v>
      </c>
      <c r="V367" s="30">
        <v>14081.840994090813</v>
      </c>
      <c r="W367" s="30">
        <v>13629.051995599209</v>
      </c>
      <c r="X367" s="30">
        <v>12964.823943142277</v>
      </c>
      <c r="Y367" s="30">
        <v>12101.533756952136</v>
      </c>
      <c r="Z367" s="28"/>
      <c r="AA367" s="51">
        <f t="shared" si="5"/>
        <v>15478.370160281318</v>
      </c>
    </row>
    <row r="368" spans="1:27" ht="12" x14ac:dyDescent="0.25">
      <c r="A368" s="29">
        <v>42362</v>
      </c>
      <c r="B368" s="30">
        <v>11048.464127202871</v>
      </c>
      <c r="C368" s="30">
        <v>10232.618801902508</v>
      </c>
      <c r="D368" s="30">
        <v>9701.4426419408319</v>
      </c>
      <c r="E368" s="30">
        <v>9467.3125675499577</v>
      </c>
      <c r="F368" s="30">
        <v>9413.6792465441195</v>
      </c>
      <c r="G368" s="30">
        <v>9731.353532501782</v>
      </c>
      <c r="H368" s="30">
        <v>10323.382883604698</v>
      </c>
      <c r="I368" s="30">
        <v>11073.217967667104</v>
      </c>
      <c r="J368" s="30">
        <v>12495.532384341184</v>
      </c>
      <c r="K368" s="30">
        <v>14079.778174052128</v>
      </c>
      <c r="L368" s="30">
        <v>15300.967636954312</v>
      </c>
      <c r="M368" s="30">
        <v>16114.750142215986</v>
      </c>
      <c r="N368" s="30">
        <v>16536.596840127298</v>
      </c>
      <c r="O368" s="30">
        <v>16609.826951500654</v>
      </c>
      <c r="P368" s="30">
        <v>16664.491682525837</v>
      </c>
      <c r="Q368" s="30">
        <v>16466.460958811971</v>
      </c>
      <c r="R368" s="30">
        <v>16251.927674788614</v>
      </c>
      <c r="S368" s="30">
        <v>16446.864168444452</v>
      </c>
      <c r="T368" s="30">
        <v>16628.392331848831</v>
      </c>
      <c r="U368" s="30">
        <v>15687.746394207959</v>
      </c>
      <c r="V368" s="30">
        <v>14802.796597611612</v>
      </c>
      <c r="W368" s="30">
        <v>14055.024333587893</v>
      </c>
      <c r="X368" s="30">
        <v>13326.848859931692</v>
      </c>
      <c r="Y368" s="30">
        <v>12285.1247403952</v>
      </c>
      <c r="Z368" s="28"/>
      <c r="AA368" s="51">
        <f t="shared" si="5"/>
        <v>16664.491682525837</v>
      </c>
    </row>
    <row r="369" spans="1:27" ht="12" x14ac:dyDescent="0.25">
      <c r="A369" s="29">
        <v>42363</v>
      </c>
      <c r="B369" s="30">
        <v>11224.835240510534</v>
      </c>
      <c r="C369" s="30">
        <v>10404.864275132801</v>
      </c>
      <c r="D369" s="30">
        <v>9671.5317513798836</v>
      </c>
      <c r="E369" s="30">
        <v>9107.3504707992288</v>
      </c>
      <c r="F369" s="30">
        <v>8719.5403035262389</v>
      </c>
      <c r="G369" s="30">
        <v>8650.4358322302542</v>
      </c>
      <c r="H369" s="30">
        <v>8811.3357952477709</v>
      </c>
      <c r="I369" s="30">
        <v>9258.9677436426591</v>
      </c>
      <c r="J369" s="30">
        <v>10319.257243527327</v>
      </c>
      <c r="K369" s="30">
        <v>11399.143533779512</v>
      </c>
      <c r="L369" s="30">
        <v>12076.779916487902</v>
      </c>
      <c r="M369" s="30">
        <v>12417.145222871113</v>
      </c>
      <c r="N369" s="30">
        <v>12535.757375095565</v>
      </c>
      <c r="O369" s="30">
        <v>12450.15034349009</v>
      </c>
      <c r="P369" s="30">
        <v>12267.590770066368</v>
      </c>
      <c r="Q369" s="30">
        <v>11882.874832851407</v>
      </c>
      <c r="R369" s="30">
        <v>11472.373645152869</v>
      </c>
      <c r="S369" s="30">
        <v>11648.744758460532</v>
      </c>
      <c r="T369" s="30">
        <v>12135.570287590457</v>
      </c>
      <c r="U369" s="30">
        <v>11882.874832851407</v>
      </c>
      <c r="V369" s="30">
        <v>11677.624239002138</v>
      </c>
      <c r="W369" s="30">
        <v>11355.824312967103</v>
      </c>
      <c r="X369" s="30">
        <v>10769.983421980243</v>
      </c>
      <c r="Y369" s="30">
        <v>9936.6041263510506</v>
      </c>
      <c r="Z369" s="28"/>
      <c r="AA369" s="51">
        <f t="shared" si="5"/>
        <v>12535.757375095565</v>
      </c>
    </row>
    <row r="370" spans="1:27" ht="12" x14ac:dyDescent="0.25">
      <c r="A370" s="29">
        <v>42364</v>
      </c>
      <c r="B370" s="30">
        <v>9071.2511201222223</v>
      </c>
      <c r="C370" s="30">
        <v>8468.9076688258738</v>
      </c>
      <c r="D370" s="30">
        <v>8193.5211936612777</v>
      </c>
      <c r="E370" s="30">
        <v>8048.0923809339056</v>
      </c>
      <c r="F370" s="30">
        <v>8116.1654422105476</v>
      </c>
      <c r="G370" s="30">
        <v>8484.3788191160202</v>
      </c>
      <c r="H370" s="30">
        <v>9113.538930915287</v>
      </c>
      <c r="I370" s="30">
        <v>9843.7772246101758</v>
      </c>
      <c r="J370" s="30">
        <v>10760.700731806157</v>
      </c>
      <c r="K370" s="30">
        <v>11613.676817802869</v>
      </c>
      <c r="L370" s="30">
        <v>12267.590770066368</v>
      </c>
      <c r="M370" s="30">
        <v>12536.788785114908</v>
      </c>
      <c r="N370" s="30">
        <v>12529.568914979505</v>
      </c>
      <c r="O370" s="30">
        <v>12371.763182020019</v>
      </c>
      <c r="P370" s="30">
        <v>12274.810640201769</v>
      </c>
      <c r="Q370" s="30">
        <v>12205.706168905785</v>
      </c>
      <c r="R370" s="30">
        <v>12266.559360047026</v>
      </c>
      <c r="S370" s="30">
        <v>12961.729713084249</v>
      </c>
      <c r="T370" s="30">
        <v>13701.250696953224</v>
      </c>
      <c r="U370" s="30">
        <v>13435.146911962715</v>
      </c>
      <c r="V370" s="30">
        <v>12938.007282639359</v>
      </c>
      <c r="W370" s="30">
        <v>12322.255501091551</v>
      </c>
      <c r="X370" s="30">
        <v>11578.608877145203</v>
      </c>
      <c r="Y370" s="30">
        <v>10581.235388440464</v>
      </c>
      <c r="Z370" s="28"/>
      <c r="AA370" s="51">
        <f t="shared" si="5"/>
        <v>13701.250696953224</v>
      </c>
    </row>
    <row r="371" spans="1:27" ht="12" x14ac:dyDescent="0.25">
      <c r="A371" s="29">
        <v>42365</v>
      </c>
      <c r="B371" s="30">
        <v>9574.5792095616362</v>
      </c>
      <c r="C371" s="30">
        <v>8843.3095058474064</v>
      </c>
      <c r="D371" s="30">
        <v>8361.6410268141954</v>
      </c>
      <c r="E371" s="30">
        <v>8140.9192826747812</v>
      </c>
      <c r="F371" s="30">
        <v>8141.950692694124</v>
      </c>
      <c r="G371" s="30">
        <v>8304.9134757503271</v>
      </c>
      <c r="H371" s="30">
        <v>8732.948633777698</v>
      </c>
      <c r="I371" s="30">
        <v>9209.4600627141917</v>
      </c>
      <c r="J371" s="30">
        <v>10325.445703643385</v>
      </c>
      <c r="K371" s="30">
        <v>11661.121678692649</v>
      </c>
      <c r="L371" s="30">
        <v>12693.563108055052</v>
      </c>
      <c r="M371" s="30">
        <v>13357.791160511984</v>
      </c>
      <c r="N371" s="30">
        <v>13770.355168249209</v>
      </c>
      <c r="O371" s="30">
        <v>13904.438470763807</v>
      </c>
      <c r="P371" s="30">
        <v>13909.595520860521</v>
      </c>
      <c r="Q371" s="30">
        <v>13691.968006779136</v>
      </c>
      <c r="R371" s="30">
        <v>13426.895631807969</v>
      </c>
      <c r="S371" s="30">
        <v>13733.224407552858</v>
      </c>
      <c r="T371" s="30">
        <v>14417.049250377308</v>
      </c>
      <c r="U371" s="30">
        <v>13986.951272311251</v>
      </c>
      <c r="V371" s="30">
        <v>13367.073850686073</v>
      </c>
      <c r="W371" s="30">
        <v>12700.782978190455</v>
      </c>
      <c r="X371" s="30">
        <v>11824.084461748853</v>
      </c>
      <c r="Y371" s="30">
        <v>10715.318690955062</v>
      </c>
      <c r="Z371" s="28"/>
      <c r="AA371" s="51">
        <f t="shared" si="5"/>
        <v>14417.049250377308</v>
      </c>
    </row>
    <row r="372" spans="1:27" ht="12" x14ac:dyDescent="0.25">
      <c r="A372" s="29">
        <v>42366</v>
      </c>
      <c r="B372" s="30">
        <v>9667.4061113025109</v>
      </c>
      <c r="C372" s="30">
        <v>8887.6601366791583</v>
      </c>
      <c r="D372" s="30">
        <v>8393.6147374138309</v>
      </c>
      <c r="E372" s="30">
        <v>8111.0083921138321</v>
      </c>
      <c r="F372" s="30">
        <v>7971.7680395025191</v>
      </c>
      <c r="G372" s="30">
        <v>8035.7154607017892</v>
      </c>
      <c r="H372" s="30">
        <v>8353.3897466594517</v>
      </c>
      <c r="I372" s="30">
        <v>8766.985164416019</v>
      </c>
      <c r="J372" s="30">
        <v>10148.043180316377</v>
      </c>
      <c r="K372" s="30">
        <v>11641.52488832513</v>
      </c>
      <c r="L372" s="30">
        <v>12734.819508828776</v>
      </c>
      <c r="M372" s="30">
        <v>13549.633424109794</v>
      </c>
      <c r="N372" s="30">
        <v>14114.846114709791</v>
      </c>
      <c r="O372" s="30">
        <v>14509.876152118184</v>
      </c>
      <c r="P372" s="30">
        <v>14718.220976025481</v>
      </c>
      <c r="Q372" s="30">
        <v>14711.00110589008</v>
      </c>
      <c r="R372" s="30">
        <v>14485.12231165395</v>
      </c>
      <c r="S372" s="30">
        <v>14419.112070415995</v>
      </c>
      <c r="T372" s="30">
        <v>15060.649102447378</v>
      </c>
      <c r="U372" s="30">
        <v>14560.415243065994</v>
      </c>
      <c r="V372" s="30">
        <v>13873.496170183515</v>
      </c>
      <c r="W372" s="30">
        <v>13083.436095366729</v>
      </c>
      <c r="X372" s="30">
        <v>12069.560046352501</v>
      </c>
      <c r="Y372" s="30">
        <v>10799.894312541193</v>
      </c>
      <c r="Z372" s="28"/>
      <c r="AA372" s="51">
        <f t="shared" si="5"/>
        <v>15060.649102447378</v>
      </c>
    </row>
    <row r="373" spans="1:27" ht="12" x14ac:dyDescent="0.25">
      <c r="A373" s="29">
        <v>42367</v>
      </c>
      <c r="B373" s="32">
        <v>9711.7567421342628</v>
      </c>
      <c r="C373" s="32">
        <v>8965.0158881298867</v>
      </c>
      <c r="D373" s="32">
        <v>8514.2897096769684</v>
      </c>
      <c r="E373" s="32">
        <v>8316.2589859631007</v>
      </c>
      <c r="F373" s="32">
        <v>8337.9185963693053</v>
      </c>
      <c r="G373" s="32">
        <v>8732.948633777698</v>
      </c>
      <c r="H373" s="32">
        <v>9553.9510091747743</v>
      </c>
      <c r="I373" s="32">
        <v>10326.477113662728</v>
      </c>
      <c r="J373" s="32">
        <v>11577.57746712586</v>
      </c>
      <c r="K373" s="32">
        <v>12989.577783606512</v>
      </c>
      <c r="L373" s="32">
        <v>14107.626244574389</v>
      </c>
      <c r="M373" s="32">
        <v>14830.644668133875</v>
      </c>
      <c r="N373" s="32">
        <v>15207.109325194093</v>
      </c>
      <c r="O373" s="32">
        <v>15375.229158347012</v>
      </c>
      <c r="P373" s="32">
        <v>15498.99836066818</v>
      </c>
      <c r="Q373" s="32">
        <v>15561.914371848106</v>
      </c>
      <c r="R373" s="32">
        <v>15314.375967205771</v>
      </c>
      <c r="S373" s="32">
        <v>15244.240085890442</v>
      </c>
      <c r="T373" s="32">
        <v>15954.881589217812</v>
      </c>
      <c r="U373" s="32">
        <v>15415.454149101392</v>
      </c>
      <c r="V373" s="32">
        <v>14683.153035367817</v>
      </c>
      <c r="W373" s="32">
        <v>13689.905186740451</v>
      </c>
      <c r="X373" s="32">
        <v>12603.830436372207</v>
      </c>
      <c r="Y373" s="32">
        <v>11247.526260936082</v>
      </c>
      <c r="Z373" s="28"/>
      <c r="AA373" s="51">
        <f t="shared" si="5"/>
        <v>15954.881589217812</v>
      </c>
    </row>
    <row r="374" spans="1:27" ht="12" x14ac:dyDescent="0.25">
      <c r="A374" s="29">
        <v>42368</v>
      </c>
      <c r="B374" s="32">
        <v>10019.116927898496</v>
      </c>
      <c r="C374" s="32">
        <v>9214.6171128109072</v>
      </c>
      <c r="D374" s="32">
        <v>8725.7287636422971</v>
      </c>
      <c r="E374" s="32">
        <v>8459.6249786517874</v>
      </c>
      <c r="F374" s="32">
        <v>8433.8397281682101</v>
      </c>
      <c r="G374" s="32">
        <v>8829.9011755959455</v>
      </c>
      <c r="H374" s="32">
        <v>9595.207409948498</v>
      </c>
      <c r="I374" s="32">
        <v>10344.01108399156</v>
      </c>
      <c r="J374" s="32">
        <v>11433.180064417833</v>
      </c>
      <c r="K374" s="32">
        <v>12644.055427126586</v>
      </c>
      <c r="L374" s="32">
        <v>13727.0359474368</v>
      </c>
      <c r="M374" s="32">
        <v>14606.828693936432</v>
      </c>
      <c r="N374" s="32">
        <v>15154.507414207597</v>
      </c>
      <c r="O374" s="32">
        <v>15538.191941403215</v>
      </c>
      <c r="P374" s="32">
        <v>15642.364353356865</v>
      </c>
      <c r="Q374" s="32">
        <v>15514.469510958324</v>
      </c>
      <c r="R374" s="32">
        <v>15214.329195329494</v>
      </c>
      <c r="S374" s="32">
        <v>15211.234965271466</v>
      </c>
      <c r="T374" s="32">
        <v>15912.593778424747</v>
      </c>
      <c r="U374" s="32">
        <v>15380.386208443728</v>
      </c>
      <c r="V374" s="32">
        <v>14720.283796064168</v>
      </c>
      <c r="W374" s="32">
        <v>13775.512218345924</v>
      </c>
      <c r="X374" s="32">
        <v>12757.510529254323</v>
      </c>
      <c r="Y374" s="32">
        <v>11507.441585810533</v>
      </c>
      <c r="Z374" s="28"/>
      <c r="AA374" s="51">
        <f t="shared" si="5"/>
        <v>15912.593778424747</v>
      </c>
    </row>
    <row r="375" spans="1:27" ht="12" x14ac:dyDescent="0.25">
      <c r="A375" s="29">
        <v>42369</v>
      </c>
      <c r="B375" s="30">
        <v>10345.042494010902</v>
      </c>
      <c r="C375" s="30">
        <v>9508.5689683236797</v>
      </c>
      <c r="D375" s="30">
        <v>8998.0210087488649</v>
      </c>
      <c r="E375" s="30">
        <v>8722.634533584267</v>
      </c>
      <c r="F375" s="30">
        <v>8698.912103139377</v>
      </c>
      <c r="G375" s="30">
        <v>9045.465869638645</v>
      </c>
      <c r="H375" s="30">
        <v>9754.0445529273293</v>
      </c>
      <c r="I375" s="30">
        <v>10551.324497879516</v>
      </c>
      <c r="J375" s="30">
        <v>11600.268487551408</v>
      </c>
      <c r="K375" s="30">
        <v>12673.966317687535</v>
      </c>
      <c r="L375" s="30">
        <v>13527.973813703589</v>
      </c>
      <c r="M375" s="30">
        <v>14023.050622988259</v>
      </c>
      <c r="N375" s="30">
        <v>14140.631365193367</v>
      </c>
      <c r="O375" s="30">
        <v>14216.955706624754</v>
      </c>
      <c r="P375" s="30">
        <v>14193.233276179864</v>
      </c>
      <c r="Q375" s="30">
        <v>14044.710233394462</v>
      </c>
      <c r="R375" s="30">
        <v>14086.998044187529</v>
      </c>
      <c r="S375" s="30">
        <v>14819.299157921101</v>
      </c>
      <c r="T375" s="30">
        <v>15447.427859701025</v>
      </c>
      <c r="U375" s="30">
        <v>14707.906875832052</v>
      </c>
      <c r="V375" s="30">
        <v>13821.925669216362</v>
      </c>
      <c r="W375" s="30">
        <v>12852.400251033885</v>
      </c>
      <c r="X375" s="30">
        <v>11864.309452503232</v>
      </c>
      <c r="Y375" s="30">
        <v>11051.558357260899</v>
      </c>
      <c r="Z375" s="28"/>
      <c r="AA375" s="51">
        <f t="shared" si="5"/>
        <v>15447.427859701025</v>
      </c>
    </row>
    <row r="376" spans="1:27" ht="12" x14ac:dyDescent="0.25">
      <c r="A376" s="29"/>
      <c r="B376" s="32"/>
      <c r="C376" s="32"/>
      <c r="D376" s="32"/>
      <c r="E376" s="32"/>
      <c r="F376" s="32"/>
      <c r="G376" s="32"/>
      <c r="H376" s="32"/>
      <c r="I376" s="32"/>
      <c r="J376" s="32"/>
      <c r="K376" s="32"/>
      <c r="L376" s="32"/>
      <c r="M376" s="32"/>
      <c r="N376" s="32"/>
      <c r="O376" s="32"/>
      <c r="P376" s="32"/>
      <c r="Q376" s="32"/>
      <c r="R376" s="32"/>
      <c r="S376" s="32"/>
      <c r="T376" s="32"/>
      <c r="U376" s="32"/>
      <c r="V376" s="32"/>
      <c r="W376" s="32"/>
      <c r="X376" s="32"/>
      <c r="Y376" s="32"/>
      <c r="Z376" s="28"/>
      <c r="AA376" s="51"/>
    </row>
    <row r="377" spans="1:27" ht="12" x14ac:dyDescent="0.25">
      <c r="A377" s="29"/>
      <c r="B377" s="32"/>
      <c r="C377" s="32"/>
      <c r="D377" s="32"/>
      <c r="E377" s="32"/>
      <c r="F377" s="32"/>
      <c r="G377" s="32"/>
      <c r="H377" s="32"/>
      <c r="I377" s="32"/>
      <c r="J377" s="32"/>
      <c r="K377" s="32"/>
      <c r="L377" s="32"/>
      <c r="M377" s="32"/>
      <c r="N377" s="32"/>
      <c r="O377" s="32"/>
      <c r="P377" s="32"/>
      <c r="Q377" s="32"/>
      <c r="R377" s="32"/>
      <c r="S377" s="32"/>
      <c r="T377" s="32"/>
      <c r="U377" s="32"/>
      <c r="V377" s="32"/>
      <c r="W377" s="32"/>
      <c r="X377" s="32"/>
      <c r="Y377" s="32"/>
      <c r="Z377" s="28"/>
      <c r="AA377" s="51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  <c r="Z378" s="28"/>
      <c r="AA378" s="28"/>
    </row>
    <row r="379" spans="1:27" ht="12.6" thickBot="1" x14ac:dyDescent="0.3">
      <c r="A379" s="53" t="s">
        <v>78</v>
      </c>
      <c r="B379" s="54">
        <f>MAX(B11:B377)</f>
        <v>16295.246895601022</v>
      </c>
      <c r="C379" s="54">
        <f t="shared" ref="C379:Y379" si="6">MAX(C11:C377)</f>
        <v>14458.305651151031</v>
      </c>
      <c r="D379" s="54">
        <f t="shared" si="6"/>
        <v>13671.339806392274</v>
      </c>
      <c r="E379" s="54">
        <f t="shared" si="6"/>
        <v>13187.608507320379</v>
      </c>
      <c r="F379" s="54">
        <f t="shared" si="6"/>
        <v>13318.597579776948</v>
      </c>
      <c r="G379" s="54">
        <f t="shared" si="6"/>
        <v>14662.524834980957</v>
      </c>
      <c r="H379" s="54">
        <f t="shared" si="6"/>
        <v>16939.878157690437</v>
      </c>
      <c r="I379" s="54">
        <f t="shared" si="6"/>
        <v>18040.392648329482</v>
      </c>
      <c r="J379" s="54">
        <f t="shared" si="6"/>
        <v>17415.358176607588</v>
      </c>
      <c r="K379" s="54">
        <f t="shared" si="6"/>
        <v>17443.206247129849</v>
      </c>
      <c r="L379" s="54">
        <f t="shared" si="6"/>
        <v>18954.221925467435</v>
      </c>
      <c r="M379" s="54">
        <f t="shared" si="6"/>
        <v>20327.028661213048</v>
      </c>
      <c r="N379" s="54">
        <f t="shared" si="6"/>
        <v>21419.291871697351</v>
      </c>
      <c r="O379" s="54">
        <f t="shared" si="6"/>
        <v>22358.906399318879</v>
      </c>
      <c r="P379" s="54">
        <f t="shared" si="6"/>
        <v>22883.894099164496</v>
      </c>
      <c r="Q379" s="54">
        <f t="shared" si="6"/>
        <v>23415.070259126172</v>
      </c>
      <c r="R379" s="54">
        <f t="shared" si="6"/>
        <v>23433.635639474349</v>
      </c>
      <c r="S379" s="54">
        <f t="shared" si="6"/>
        <v>23217.039535412307</v>
      </c>
      <c r="T379" s="54">
        <f t="shared" si="6"/>
        <v>22771.470407056102</v>
      </c>
      <c r="U379" s="54">
        <f t="shared" si="6"/>
        <v>21889.614840517785</v>
      </c>
      <c r="V379" s="54">
        <f t="shared" si="6"/>
        <v>21347.093170343334</v>
      </c>
      <c r="W379" s="54">
        <f t="shared" si="6"/>
        <v>20460.080553708303</v>
      </c>
      <c r="X379" s="54">
        <f t="shared" si="6"/>
        <v>18824.264263030207</v>
      </c>
      <c r="Y379" s="54">
        <f t="shared" si="6"/>
        <v>17089.43261049518</v>
      </c>
      <c r="Z379" s="28"/>
      <c r="AA379" s="54">
        <f>SUM(AA11:AA378)</f>
        <v>6320171.1755284714</v>
      </c>
    </row>
    <row r="380" spans="1:27" ht="12" thickTop="1" x14ac:dyDescent="0.2"/>
    <row r="384" spans="1:27" x14ac:dyDescent="0.2">
      <c r="E384" s="46" t="s">
        <v>1</v>
      </c>
    </row>
  </sheetData>
  <mergeCells count="2">
    <mergeCell ref="A5:AA5"/>
    <mergeCell ref="A4:AA4"/>
  </mergeCells>
  <phoneticPr fontId="5" type="noConversion"/>
  <conditionalFormatting sqref="B11:Y375 B377:Y377 B376:W376">
    <cfRule type="cellIs" dxfId="7" priority="9" stopIfTrue="1" operator="equal">
      <formula>$C$7</formula>
    </cfRule>
  </conditionalFormatting>
  <conditionalFormatting sqref="B379:Y379 AA379">
    <cfRule type="cellIs" dxfId="6" priority="10" stopIfTrue="1" operator="equal">
      <formula>$C$7</formula>
    </cfRule>
    <cfRule type="cellIs" dxfId="5" priority="11" stopIfTrue="1" operator="equal">
      <formula>$C$7</formula>
    </cfRule>
  </conditionalFormatting>
  <conditionalFormatting sqref="AA11:AA376">
    <cfRule type="cellIs" dxfId="4" priority="12" stopIfTrue="1" operator="equal">
      <formula>$C$7</formula>
    </cfRule>
  </conditionalFormatting>
  <conditionalFormatting sqref="AA377">
    <cfRule type="cellIs" dxfId="3" priority="2" stopIfTrue="1" operator="equal">
      <formula>$C$7</formula>
    </cfRule>
  </conditionalFormatting>
  <conditionalFormatting sqref="X376:Y376">
    <cfRule type="cellIs" dxfId="2" priority="1" stopIfTrue="1" operator="equal">
      <formula>$C$7</formula>
    </cfRule>
  </conditionalFormatting>
  <pageMargins left="0.75" right="0.75" top="1" bottom="1" header="0.5" footer="0.5"/>
  <pageSetup orientation="portrait" r:id="rId1"/>
  <headerFooter alignWithMargins="0"/>
  <ignoredErrors>
    <ignoredError sqref="AA11:AA375" formulaRange="1"/>
  </ignoredErrors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AA384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2" sqref="A1:A2"/>
    </sheetView>
  </sheetViews>
  <sheetFormatPr defaultColWidth="9.109375" defaultRowHeight="11.4" x14ac:dyDescent="0.2"/>
  <cols>
    <col min="1" max="1" width="9.88671875" style="28" bestFit="1" customWidth="1"/>
    <col min="2" max="16384" width="9.109375" style="28"/>
  </cols>
  <sheetData>
    <row r="1" spans="1:27" ht="15.6" x14ac:dyDescent="0.3">
      <c r="A1" s="4" t="s">
        <v>124</v>
      </c>
    </row>
    <row r="2" spans="1:27" ht="15.6" x14ac:dyDescent="0.3">
      <c r="A2" s="4" t="s">
        <v>122</v>
      </c>
    </row>
    <row r="4" spans="1:27" ht="13.8" x14ac:dyDescent="0.25">
      <c r="A4" s="97" t="s">
        <v>88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</row>
    <row r="5" spans="1:27" ht="12" x14ac:dyDescent="0.25">
      <c r="A5" s="98" t="s">
        <v>98</v>
      </c>
      <c r="B5" s="98"/>
      <c r="C5" s="98"/>
      <c r="D5" s="98"/>
      <c r="E5" s="98"/>
      <c r="F5" s="98"/>
      <c r="G5" s="98"/>
      <c r="H5" s="98"/>
      <c r="I5" s="98"/>
      <c r="J5" s="98"/>
      <c r="K5" s="98"/>
      <c r="L5" s="98"/>
      <c r="M5" s="98"/>
      <c r="N5" s="98"/>
      <c r="O5" s="98"/>
      <c r="P5" s="98"/>
      <c r="Q5" s="98"/>
      <c r="R5" s="98"/>
      <c r="S5" s="98"/>
      <c r="T5" s="98"/>
      <c r="U5" s="98"/>
      <c r="V5" s="98"/>
      <c r="W5" s="98"/>
      <c r="X5" s="98"/>
      <c r="Y5" s="98"/>
      <c r="Z5" s="98"/>
      <c r="AA5" s="98"/>
    </row>
    <row r="8" spans="1:27" ht="12" x14ac:dyDescent="0.25">
      <c r="A8" s="47" t="s">
        <v>0</v>
      </c>
      <c r="B8" s="47" t="s">
        <v>54</v>
      </c>
      <c r="C8" s="47" t="s">
        <v>55</v>
      </c>
      <c r="D8" s="47" t="s">
        <v>56</v>
      </c>
      <c r="E8" s="47" t="s">
        <v>57</v>
      </c>
      <c r="F8" s="47" t="s">
        <v>58</v>
      </c>
      <c r="G8" s="47" t="s">
        <v>59</v>
      </c>
      <c r="H8" s="47" t="s">
        <v>60</v>
      </c>
      <c r="I8" s="47" t="s">
        <v>61</v>
      </c>
      <c r="J8" s="47" t="s">
        <v>62</v>
      </c>
      <c r="K8" s="47" t="s">
        <v>63</v>
      </c>
      <c r="L8" s="47" t="s">
        <v>64</v>
      </c>
      <c r="M8" s="47" t="s">
        <v>65</v>
      </c>
      <c r="N8" s="47" t="s">
        <v>66</v>
      </c>
      <c r="O8" s="47" t="s">
        <v>67</v>
      </c>
      <c r="P8" s="47" t="s">
        <v>68</v>
      </c>
      <c r="Q8" s="47" t="s">
        <v>69</v>
      </c>
      <c r="R8" s="48" t="s">
        <v>70</v>
      </c>
      <c r="S8" s="47" t="s">
        <v>71</v>
      </c>
      <c r="T8" s="47" t="s">
        <v>72</v>
      </c>
      <c r="U8" s="47" t="s">
        <v>73</v>
      </c>
      <c r="V8" s="47" t="s">
        <v>74</v>
      </c>
      <c r="W8" s="47" t="s">
        <v>75</v>
      </c>
      <c r="X8" s="47" t="s">
        <v>76</v>
      </c>
      <c r="Y8" s="47" t="s">
        <v>77</v>
      </c>
      <c r="Z8" s="2"/>
      <c r="AA8" s="47" t="s">
        <v>78</v>
      </c>
    </row>
    <row r="9" spans="1:27" ht="14.25" customHeight="1" x14ac:dyDescent="0.2">
      <c r="AA9" s="2" t="s">
        <v>78</v>
      </c>
    </row>
    <row r="10" spans="1:27" x14ac:dyDescent="0.2">
      <c r="A10" s="29">
        <v>42005</v>
      </c>
      <c r="B10" s="33">
        <f>+'2015 Hourly Load - RC2016'!B11/'2015 Hourly Load - RC2016'!$C$7</f>
        <v>0.44146568563369293</v>
      </c>
      <c r="C10" s="33">
        <f>+'2015 Hourly Load - RC2016'!C11/'2015 Hourly Load - RC2016'!$C$7</f>
        <v>0.42540418496066329</v>
      </c>
      <c r="D10" s="33">
        <f>+'2015 Hourly Load - RC2016'!D11/'2015 Hourly Load - RC2016'!$C$7</f>
        <v>0.40338729639763393</v>
      </c>
      <c r="E10" s="33">
        <f>+'2015 Hourly Load - RC2016'!E11/'2015 Hourly Load - RC2016'!$C$7</f>
        <v>0.38836347694786189</v>
      </c>
      <c r="F10" s="33">
        <f>+'2015 Hourly Load - RC2016'!F11/'2015 Hourly Load - RC2016'!$C$7</f>
        <v>0.38182157358384694</v>
      </c>
      <c r="G10" s="33">
        <f>+'2015 Hourly Load - RC2016'!G11/'2015 Hourly Load - RC2016'!$C$7</f>
        <v>0.38502485040346801</v>
      </c>
      <c r="H10" s="33">
        <f>+'2015 Hourly Load - RC2016'!H11/'2015 Hourly Load - RC2016'!$C$7</f>
        <v>0.39504073003664947</v>
      </c>
      <c r="I10" s="33">
        <f>+'2015 Hourly Load - RC2016'!I11/'2015 Hourly Load - RC2016'!$C$7</f>
        <v>0.40329706324778541</v>
      </c>
      <c r="J10" s="33">
        <f>+'2015 Hourly Load - RC2016'!J11/'2015 Hourly Load - RC2016'!$C$7</f>
        <v>0.43988660551134445</v>
      </c>
      <c r="K10" s="33">
        <f>+'2015 Hourly Load - RC2016'!K11/'2015 Hourly Load - RC2016'!$C$7</f>
        <v>0.49768093798929652</v>
      </c>
      <c r="L10" s="33">
        <f>+'2015 Hourly Load - RC2016'!L11/'2015 Hourly Load - RC2016'!$C$7</f>
        <v>0.5517757113234607</v>
      </c>
      <c r="M10" s="33">
        <f>+'2015 Hourly Load - RC2016'!M11/'2015 Hourly Load - RC2016'!$C$7</f>
        <v>0.58881641933626216</v>
      </c>
      <c r="N10" s="33">
        <f>+'2015 Hourly Load - RC2016'!N11/'2015 Hourly Load - RC2016'!$C$7</f>
        <v>0.61074307474944312</v>
      </c>
      <c r="O10" s="33">
        <f>+'2015 Hourly Load - RC2016'!O11/'2015 Hourly Load - RC2016'!$C$7</f>
        <v>0.61936034055997302</v>
      </c>
      <c r="P10" s="33">
        <f>+'2015 Hourly Load - RC2016'!P11/'2015 Hourly Load - RC2016'!$C$7</f>
        <v>0.6167886957892913</v>
      </c>
      <c r="Q10" s="33">
        <f>+'2015 Hourly Load - RC2016'!Q11/'2015 Hourly Load - RC2016'!$C$7</f>
        <v>0.6088932951775492</v>
      </c>
      <c r="R10" s="33">
        <f>+'2015 Hourly Load - RC2016'!R11/'2015 Hourly Load - RC2016'!$C$7</f>
        <v>0.60072719511626171</v>
      </c>
      <c r="S10" s="33">
        <f>+'2015 Hourly Load - RC2016'!S11/'2015 Hourly Load - RC2016'!$C$7</f>
        <v>0.60772026422951897</v>
      </c>
      <c r="T10" s="33">
        <f>+'2015 Hourly Load - RC2016'!T11/'2015 Hourly Load - RC2016'!$C$7</f>
        <v>0.63722650422997218</v>
      </c>
      <c r="U10" s="33">
        <f>+'2015 Hourly Load - RC2016'!U11/'2015 Hourly Load - RC2016'!$C$7</f>
        <v>0.61967615658444264</v>
      </c>
      <c r="V10" s="33">
        <f>+'2015 Hourly Load - RC2016'!V11/'2015 Hourly Load - RC2016'!$C$7</f>
        <v>0.593102493954065</v>
      </c>
      <c r="W10" s="33">
        <f>+'2015 Hourly Load - RC2016'!W11/'2015 Hourly Load - RC2016'!$C$7</f>
        <v>0.56350602080376333</v>
      </c>
      <c r="X10" s="33">
        <f>+'2015 Hourly Load - RC2016'!X11/'2015 Hourly Load - RC2016'!$C$7</f>
        <v>0.52416436746982564</v>
      </c>
      <c r="Y10" s="33">
        <f>+'2015 Hourly Load - RC2016'!Y11/'2015 Hourly Load - RC2016'!$C$7</f>
        <v>0.47462636820300963</v>
      </c>
      <c r="AA10" s="34">
        <f t="shared" ref="AA10:AA74" si="0">MAX(B10:Y10)</f>
        <v>0.63722650422997218</v>
      </c>
    </row>
    <row r="11" spans="1:27" x14ac:dyDescent="0.2">
      <c r="A11" s="29">
        <v>42006</v>
      </c>
      <c r="B11" s="33">
        <f>+'2015 Hourly Load - RC2016'!B12/'2015 Hourly Load - RC2016'!$C$7</f>
        <v>0.4282465291808904</v>
      </c>
      <c r="C11" s="33">
        <f>+'2015 Hourly Load - RC2016'!C12/'2015 Hourly Load - RC2016'!$C$7</f>
        <v>0.39851470630581598</v>
      </c>
      <c r="D11" s="33">
        <f>+'2015 Hourly Load - RC2016'!D12/'2015 Hourly Load - RC2016'!$C$7</f>
        <v>0.37852806361437741</v>
      </c>
      <c r="E11" s="33">
        <f>+'2015 Hourly Load - RC2016'!E12/'2015 Hourly Load - RC2016'!$C$7</f>
        <v>0.36896334973043843</v>
      </c>
      <c r="F11" s="33">
        <f>+'2015 Hourly Load - RC2016'!F12/'2015 Hourly Load - RC2016'!$C$7</f>
        <v>0.36625635523498407</v>
      </c>
      <c r="G11" s="33">
        <f>+'2015 Hourly Load - RC2016'!G12/'2015 Hourly Load - RC2016'!$C$7</f>
        <v>0.37735503266634718</v>
      </c>
      <c r="H11" s="33">
        <f>+'2015 Hourly Load - RC2016'!H12/'2015 Hourly Load - RC2016'!$C$7</f>
        <v>0.41980972967005747</v>
      </c>
      <c r="I11" s="33">
        <f>+'2015 Hourly Load - RC2016'!I12/'2015 Hourly Load - RC2016'!$C$7</f>
        <v>0.45427879291217715</v>
      </c>
      <c r="J11" s="33">
        <f>+'2015 Hourly Load - RC2016'!J12/'2015 Hourly Load - RC2016'!$C$7</f>
        <v>0.5054861054511901</v>
      </c>
      <c r="K11" s="33">
        <f>+'2015 Hourly Load - RC2016'!K12/'2015 Hourly Load - RC2016'!$C$7</f>
        <v>0.5657167329750511</v>
      </c>
      <c r="L11" s="33">
        <f>+'2015 Hourly Load - RC2016'!L12/'2015 Hourly Load - RC2016'!$C$7</f>
        <v>0.61417193444368534</v>
      </c>
      <c r="M11" s="33">
        <f>+'2015 Hourly Load - RC2016'!M12/'2015 Hourly Load - RC2016'!$C$7</f>
        <v>0.64737773358792639</v>
      </c>
      <c r="N11" s="33">
        <f>+'2015 Hourly Load - RC2016'!N12/'2015 Hourly Load - RC2016'!$C$7</f>
        <v>0.6711090519980768</v>
      </c>
      <c r="O11" s="33">
        <f>+'2015 Hourly Load - RC2016'!O12/'2015 Hourly Load - RC2016'!$C$7</f>
        <v>0.6876217184203488</v>
      </c>
      <c r="P11" s="33">
        <f>+'2015 Hourly Load - RC2016'!P12/'2015 Hourly Load - RC2016'!$C$7</f>
        <v>0.69502083670792425</v>
      </c>
      <c r="Q11" s="33">
        <f>+'2015 Hourly Load - RC2016'!Q12/'2015 Hourly Load - RC2016'!$C$7</f>
        <v>0.6912761609892123</v>
      </c>
      <c r="R11" s="33">
        <f>+'2015 Hourly Load - RC2016'!R12/'2015 Hourly Load - RC2016'!$C$7</f>
        <v>0.67733513933762202</v>
      </c>
      <c r="S11" s="33">
        <f>+'2015 Hourly Load - RC2016'!S12/'2015 Hourly Load - RC2016'!$C$7</f>
        <v>0.67142486802254653</v>
      </c>
      <c r="T11" s="33">
        <f>+'2015 Hourly Load - RC2016'!T12/'2015 Hourly Load - RC2016'!$C$7</f>
        <v>0.69637433395565151</v>
      </c>
      <c r="U11" s="33">
        <f>+'2015 Hourly Load - RC2016'!U12/'2015 Hourly Load - RC2016'!$C$7</f>
        <v>0.66984578790019811</v>
      </c>
      <c r="V11" s="33">
        <f>+'2015 Hourly Load - RC2016'!V12/'2015 Hourly Load - RC2016'!$C$7</f>
        <v>0.6341585771351238</v>
      </c>
      <c r="W11" s="33">
        <f>+'2015 Hourly Load - RC2016'!W12/'2015 Hourly Load - RC2016'!$C$7</f>
        <v>0.5943657580519438</v>
      </c>
      <c r="X11" s="33">
        <f>+'2015 Hourly Load - RC2016'!X12/'2015 Hourly Load - RC2016'!$C$7</f>
        <v>0.54979058202679421</v>
      </c>
      <c r="Y11" s="33">
        <f>+'2015 Hourly Load - RC2016'!Y12/'2015 Hourly Load - RC2016'!$C$7</f>
        <v>0.49759070483944795</v>
      </c>
      <c r="AA11" s="34">
        <f t="shared" si="0"/>
        <v>0.69637433395565151</v>
      </c>
    </row>
    <row r="12" spans="1:27" x14ac:dyDescent="0.2">
      <c r="A12" s="29">
        <v>42007</v>
      </c>
      <c r="B12" s="33">
        <f>+'2015 Hourly Load - RC2016'!B13/'2015 Hourly Load - RC2016'!$C$7</f>
        <v>0.44755642324846534</v>
      </c>
      <c r="C12" s="33">
        <f>+'2015 Hourly Load - RC2016'!C13/'2015 Hourly Load - RC2016'!$C$7</f>
        <v>0.41177897933354268</v>
      </c>
      <c r="D12" s="33">
        <f>+'2015 Hourly Load - RC2016'!D13/'2015 Hourly Load - RC2016'!$C$7</f>
        <v>0.38958162447081635</v>
      </c>
      <c r="E12" s="33">
        <f>+'2015 Hourly Load - RC2016'!E13/'2015 Hourly Load - RC2016'!$C$7</f>
        <v>0.37879876306392285</v>
      </c>
      <c r="F12" s="33">
        <f>+'2015 Hourly Load - RC2016'!F13/'2015 Hourly Load - RC2016'!$C$7</f>
        <v>0.37789643156543812</v>
      </c>
      <c r="G12" s="33">
        <f>+'2015 Hourly Load - RC2016'!G13/'2015 Hourly Load - RC2016'!$C$7</f>
        <v>0.39039372281945267</v>
      </c>
      <c r="H12" s="33">
        <f>+'2015 Hourly Load - RC2016'!H13/'2015 Hourly Load - RC2016'!$C$7</f>
        <v>0.42707349823286012</v>
      </c>
      <c r="I12" s="33">
        <f>+'2015 Hourly Load - RC2016'!I13/'2015 Hourly Load - RC2016'!$C$7</f>
        <v>0.46154256147497991</v>
      </c>
      <c r="J12" s="33">
        <f>+'2015 Hourly Load - RC2016'!J13/'2015 Hourly Load - RC2016'!$C$7</f>
        <v>0.50174142973247815</v>
      </c>
      <c r="K12" s="33">
        <f>+'2015 Hourly Load - RC2016'!K13/'2015 Hourly Load - RC2016'!$C$7</f>
        <v>0.53584956037520393</v>
      </c>
      <c r="L12" s="33">
        <f>+'2015 Hourly Load - RC2016'!L13/'2015 Hourly Load - RC2016'!$C$7</f>
        <v>0.55533992074247585</v>
      </c>
      <c r="M12" s="33">
        <f>+'2015 Hourly Load - RC2016'!M13/'2015 Hourly Load - RC2016'!$C$7</f>
        <v>0.56165624123186941</v>
      </c>
      <c r="N12" s="33">
        <f>+'2015 Hourly Load - RC2016'!N13/'2015 Hourly Load - RC2016'!$C$7</f>
        <v>0.56170135780679376</v>
      </c>
      <c r="O12" s="33">
        <f>+'2015 Hourly Load - RC2016'!O13/'2015 Hourly Load - RC2016'!$C$7</f>
        <v>0.55651295169050607</v>
      </c>
      <c r="P12" s="33">
        <f>+'2015 Hourly Load - RC2016'!P13/'2015 Hourly Load - RC2016'!$C$7</f>
        <v>0.55127942899929416</v>
      </c>
      <c r="Q12" s="33">
        <f>+'2015 Hourly Load - RC2016'!Q13/'2015 Hourly Load - RC2016'!$C$7</f>
        <v>0.54803103560474886</v>
      </c>
      <c r="R12" s="33">
        <f>+'2015 Hourly Load - RC2016'!R13/'2015 Hourly Load - RC2016'!$C$7</f>
        <v>0.54636172233255198</v>
      </c>
      <c r="S12" s="33">
        <f>+'2015 Hourly Load - RC2016'!S13/'2015 Hourly Load - RC2016'!$C$7</f>
        <v>0.5724842192136872</v>
      </c>
      <c r="T12" s="33">
        <f>+'2015 Hourly Load - RC2016'!T13/'2015 Hourly Load - RC2016'!$C$7</f>
        <v>0.61182587254762477</v>
      </c>
      <c r="U12" s="33">
        <f>+'2015 Hourly Load - RC2016'!U13/'2015 Hourly Load - RC2016'!$C$7</f>
        <v>0.6011332442905799</v>
      </c>
      <c r="V12" s="33">
        <f>+'2015 Hourly Load - RC2016'!V13/'2015 Hourly Load - RC2016'!$C$7</f>
        <v>0.57920658887739895</v>
      </c>
      <c r="W12" s="33">
        <f>+'2015 Hourly Load - RC2016'!W13/'2015 Hourly Load - RC2016'!$C$7</f>
        <v>0.55267804282194555</v>
      </c>
      <c r="X12" s="33">
        <f>+'2015 Hourly Load - RC2016'!X13/'2015 Hourly Load - RC2016'!$C$7</f>
        <v>0.51672013260732597</v>
      </c>
      <c r="Y12" s="33">
        <f>+'2015 Hourly Load - RC2016'!Y13/'2015 Hourly Load - RC2016'!$C$7</f>
        <v>0.47516776710210051</v>
      </c>
      <c r="AA12" s="34">
        <f t="shared" si="0"/>
        <v>0.61182587254762477</v>
      </c>
    </row>
    <row r="13" spans="1:27" x14ac:dyDescent="0.2">
      <c r="A13" s="29">
        <v>42008</v>
      </c>
      <c r="B13" s="33">
        <f>+'2015 Hourly Load - RC2016'!B14/'2015 Hourly Load - RC2016'!$C$7</f>
        <v>0.43803682593945065</v>
      </c>
      <c r="C13" s="33">
        <f>+'2015 Hourly Load - RC2016'!C14/'2015 Hourly Load - RC2016'!$C$7</f>
        <v>0.41317759315619407</v>
      </c>
      <c r="D13" s="33">
        <f>+'2015 Hourly Load - RC2016'!D14/'2015 Hourly Load - RC2016'!$C$7</f>
        <v>0.39828912343119477</v>
      </c>
      <c r="E13" s="33">
        <f>+'2015 Hourly Load - RC2016'!E14/'2015 Hourly Load - RC2016'!$C$7</f>
        <v>0.3918374532170284</v>
      </c>
      <c r="F13" s="33">
        <f>+'2015 Hourly Load - RC2016'!F14/'2015 Hourly Load - RC2016'!$C$7</f>
        <v>0.39264955156566467</v>
      </c>
      <c r="G13" s="33">
        <f>+'2015 Hourly Load - RC2016'!G14/'2015 Hourly Load - RC2016'!$C$7</f>
        <v>0.40239473174930068</v>
      </c>
      <c r="H13" s="33">
        <f>+'2015 Hourly Load - RC2016'!H14/'2015 Hourly Load - RC2016'!$C$7</f>
        <v>0.42319347278937552</v>
      </c>
      <c r="I13" s="33">
        <f>+'2015 Hourly Load - RC2016'!I14/'2015 Hourly Load - RC2016'!$C$7</f>
        <v>0.45062435034331372</v>
      </c>
      <c r="J13" s="33">
        <f>+'2015 Hourly Load - RC2016'!J14/'2015 Hourly Load - RC2016'!$C$7</f>
        <v>0.49289858104732698</v>
      </c>
      <c r="K13" s="33">
        <f>+'2015 Hourly Load - RC2016'!K14/'2015 Hourly Load - RC2016'!$C$7</f>
        <v>0.53025510508459806</v>
      </c>
      <c r="L13" s="33">
        <f>+'2015 Hourly Load - RC2016'!L14/'2015 Hourly Load - RC2016'!$C$7</f>
        <v>0.55209152734793054</v>
      </c>
      <c r="M13" s="33">
        <f>+'2015 Hourly Load - RC2016'!M14/'2015 Hourly Load - RC2016'!$C$7</f>
        <v>0.55687388428989992</v>
      </c>
      <c r="N13" s="33">
        <f>+'2015 Hourly Load - RC2016'!N14/'2015 Hourly Load - RC2016'!$C$7</f>
        <v>0.55236222679747593</v>
      </c>
      <c r="O13" s="33">
        <f>+'2015 Hourly Load - RC2016'!O14/'2015 Hourly Load - RC2016'!$C$7</f>
        <v>0.54514357480959752</v>
      </c>
      <c r="P13" s="33">
        <f>+'2015 Hourly Load - RC2016'!P14/'2015 Hourly Load - RC2016'!$C$7</f>
        <v>0.53589467695012816</v>
      </c>
      <c r="Q13" s="33">
        <f>+'2015 Hourly Load - RC2016'!Q14/'2015 Hourly Load - RC2016'!$C$7</f>
        <v>0.52727741113959814</v>
      </c>
      <c r="R13" s="33">
        <f>+'2015 Hourly Load - RC2016'!R14/'2015 Hourly Load - RC2016'!$C$7</f>
        <v>0.52908207413656783</v>
      </c>
      <c r="S13" s="33">
        <f>+'2015 Hourly Load - RC2016'!S14/'2015 Hourly Load - RC2016'!$C$7</f>
        <v>0.55574596991679392</v>
      </c>
      <c r="T13" s="33">
        <f>+'2015 Hourly Load - RC2016'!T14/'2015 Hourly Load - RC2016'!$C$7</f>
        <v>0.57907123915262626</v>
      </c>
      <c r="U13" s="33">
        <f>+'2015 Hourly Load - RC2016'!U14/'2015 Hourly Load - RC2016'!$C$7</f>
        <v>0.56332555450406629</v>
      </c>
      <c r="V13" s="33">
        <f>+'2015 Hourly Load - RC2016'!V14/'2015 Hourly Load - RC2016'!$C$7</f>
        <v>0.54324867866277937</v>
      </c>
      <c r="W13" s="33">
        <f>+'2015 Hourly Load - RC2016'!W14/'2015 Hourly Load - RC2016'!$C$7</f>
        <v>0.518615028754144</v>
      </c>
      <c r="X13" s="33">
        <f>+'2015 Hourly Load - RC2016'!X14/'2015 Hourly Load - RC2016'!$C$7</f>
        <v>0.4877101749310393</v>
      </c>
      <c r="Y13" s="33">
        <f>+'2015 Hourly Load - RC2016'!Y14/'2015 Hourly Load - RC2016'!$C$7</f>
        <v>0.45121086581732883</v>
      </c>
      <c r="AA13" s="34">
        <f t="shared" si="0"/>
        <v>0.57907123915262626</v>
      </c>
    </row>
    <row r="14" spans="1:27" x14ac:dyDescent="0.2">
      <c r="A14" s="29">
        <v>42009</v>
      </c>
      <c r="B14" s="33">
        <f>+'2015 Hourly Load - RC2016'!B15/'2015 Hourly Load - RC2016'!$C$7</f>
        <v>0.41389945835498193</v>
      </c>
      <c r="C14" s="33">
        <f>+'2015 Hourly Load - RC2016'!C15/'2015 Hourly Load - RC2016'!$C$7</f>
        <v>0.38714532942490737</v>
      </c>
      <c r="D14" s="33">
        <f>+'2015 Hourly Load - RC2016'!D15/'2015 Hourly Load - RC2016'!$C$7</f>
        <v>0.37027173040324146</v>
      </c>
      <c r="E14" s="33">
        <f>+'2015 Hourly Load - RC2016'!E15/'2015 Hourly Load - RC2016'!$C$7</f>
        <v>0.36057166679452979</v>
      </c>
      <c r="F14" s="33">
        <f>+'2015 Hourly Load - RC2016'!F15/'2015 Hourly Load - RC2016'!$C$7</f>
        <v>0.35858653749786318</v>
      </c>
      <c r="G14" s="33">
        <f>+'2015 Hourly Load - RC2016'!G15/'2015 Hourly Load - RC2016'!$C$7</f>
        <v>0.36697822043377182</v>
      </c>
      <c r="H14" s="33">
        <f>+'2015 Hourly Load - RC2016'!H15/'2015 Hourly Load - RC2016'!$C$7</f>
        <v>0.3868295134004377</v>
      </c>
      <c r="I14" s="33">
        <f>+'2015 Hourly Load - RC2016'!I15/'2015 Hourly Load - RC2016'!$C$7</f>
        <v>0.40974873346195179</v>
      </c>
      <c r="J14" s="33">
        <f>+'2015 Hourly Load - RC2016'!J15/'2015 Hourly Load - RC2016'!$C$7</f>
        <v>0.45432390948710139</v>
      </c>
      <c r="K14" s="33">
        <f>+'2015 Hourly Load - RC2016'!K15/'2015 Hourly Load - RC2016'!$C$7</f>
        <v>0.49772605456422075</v>
      </c>
      <c r="L14" s="33">
        <f>+'2015 Hourly Load - RC2016'!L15/'2015 Hourly Load - RC2016'!$C$7</f>
        <v>0.54478264221020356</v>
      </c>
      <c r="M14" s="33">
        <f>+'2015 Hourly Load - RC2016'!M15/'2015 Hourly Load - RC2016'!$C$7</f>
        <v>0.57383771646141446</v>
      </c>
      <c r="N14" s="33">
        <f>+'2015 Hourly Load - RC2016'!N15/'2015 Hourly Load - RC2016'!$C$7</f>
        <v>0.58890665248611074</v>
      </c>
      <c r="O14" s="33">
        <f>+'2015 Hourly Load - RC2016'!O15/'2015 Hourly Load - RC2016'!$C$7</f>
        <v>0.593643892853156</v>
      </c>
      <c r="P14" s="33">
        <f>+'2015 Hourly Load - RC2016'!P15/'2015 Hourly Load - RC2016'!$C$7</f>
        <v>0.59323784367883781</v>
      </c>
      <c r="Q14" s="33">
        <f>+'2015 Hourly Load - RC2016'!Q15/'2015 Hourly Load - RC2016'!$C$7</f>
        <v>0.58768850496315628</v>
      </c>
      <c r="R14" s="33">
        <f>+'2015 Hourly Load - RC2016'!R15/'2015 Hourly Load - RC2016'!$C$7</f>
        <v>0.58001868722603533</v>
      </c>
      <c r="S14" s="33">
        <f>+'2015 Hourly Load - RC2016'!S15/'2015 Hourly Load - RC2016'!$C$7</f>
        <v>0.58647035744020171</v>
      </c>
      <c r="T14" s="33">
        <f>+'2015 Hourly Load - RC2016'!T15/'2015 Hourly Load - RC2016'!$C$7</f>
        <v>0.62238315107989717</v>
      </c>
      <c r="U14" s="33">
        <f>+'2015 Hourly Load - RC2016'!U15/'2015 Hourly Load - RC2016'!$C$7</f>
        <v>0.60411093823557971</v>
      </c>
      <c r="V14" s="33">
        <f>+'2015 Hourly Load - RC2016'!V15/'2015 Hourly Load - RC2016'!$C$7</f>
        <v>0.57852984025353538</v>
      </c>
      <c r="W14" s="33">
        <f>+'2015 Hourly Load - RC2016'!W15/'2015 Hourly Load - RC2016'!$C$7</f>
        <v>0.53981981896853704</v>
      </c>
      <c r="X14" s="33">
        <f>+'2015 Hourly Load - RC2016'!X15/'2015 Hourly Load - RC2016'!$C$7</f>
        <v>0.49452277774459963</v>
      </c>
      <c r="Y14" s="33">
        <f>+'2015 Hourly Load - RC2016'!Y15/'2015 Hourly Load - RC2016'!$C$7</f>
        <v>0.4458871099762684</v>
      </c>
      <c r="AA14" s="34">
        <f t="shared" si="0"/>
        <v>0.62238315107989717</v>
      </c>
    </row>
    <row r="15" spans="1:27" x14ac:dyDescent="0.2">
      <c r="A15" s="29">
        <v>42010</v>
      </c>
      <c r="B15" s="33">
        <f>+'2015 Hourly Load - RC2016'!B16/'2015 Hourly Load - RC2016'!$C$7</f>
        <v>0.39707097590824025</v>
      </c>
      <c r="C15" s="33">
        <f>+'2015 Hourly Load - RC2016'!C16/'2015 Hourly Load - RC2016'!$C$7</f>
        <v>0.37018149725339294</v>
      </c>
      <c r="D15" s="33">
        <f>+'2015 Hourly Load - RC2016'!D16/'2015 Hourly Load - RC2016'!$C$7</f>
        <v>0.35416511315528759</v>
      </c>
      <c r="E15" s="33">
        <f>+'2015 Hourly Load - RC2016'!E16/'2015 Hourly Load - RC2016'!$C$7</f>
        <v>0.34843530813990903</v>
      </c>
      <c r="F15" s="33">
        <f>+'2015 Hourly Load - RC2016'!F16/'2015 Hourly Load - RC2016'!$C$7</f>
        <v>0.35299208220725736</v>
      </c>
      <c r="G15" s="33">
        <f>+'2015 Hourly Load - RC2016'!G16/'2015 Hourly Load - RC2016'!$C$7</f>
        <v>0.37938527853793802</v>
      </c>
      <c r="H15" s="33">
        <f>+'2015 Hourly Load - RC2016'!H16/'2015 Hourly Load - RC2016'!$C$7</f>
        <v>0.43397633419626896</v>
      </c>
      <c r="I15" s="33">
        <f>+'2015 Hourly Load - RC2016'!I16/'2015 Hourly Load - RC2016'!$C$7</f>
        <v>0.4684453974383887</v>
      </c>
      <c r="J15" s="33">
        <f>+'2015 Hourly Load - RC2016'!J16/'2015 Hourly Load - RC2016'!$C$7</f>
        <v>0.49971118386088731</v>
      </c>
      <c r="K15" s="33">
        <f>+'2015 Hourly Load - RC2016'!K16/'2015 Hourly Load - RC2016'!$C$7</f>
        <v>0.54171471511535518</v>
      </c>
      <c r="L15" s="33">
        <f>+'2015 Hourly Load - RC2016'!L16/'2015 Hourly Load - RC2016'!$C$7</f>
        <v>0.58498151046770175</v>
      </c>
      <c r="M15" s="33">
        <f>+'2015 Hourly Load - RC2016'!M16/'2015 Hourly Load - RC2016'!$C$7</f>
        <v>0.61241238802164</v>
      </c>
      <c r="N15" s="33">
        <f>+'2015 Hourly Load - RC2016'!N16/'2015 Hourly Load - RC2016'!$C$7</f>
        <v>0.63397811083542688</v>
      </c>
      <c r="O15" s="33">
        <f>+'2015 Hourly Load - RC2016'!O16/'2015 Hourly Load - RC2016'!$C$7</f>
        <v>0.64548283744110824</v>
      </c>
      <c r="P15" s="33">
        <f>+'2015 Hourly Load - RC2016'!P16/'2015 Hourly Load - RC2016'!$C$7</f>
        <v>0.64191862802209321</v>
      </c>
      <c r="Q15" s="33">
        <f>+'2015 Hourly Load - RC2016'!Q16/'2015 Hourly Load - RC2016'!$C$7</f>
        <v>0.62824830582004842</v>
      </c>
      <c r="R15" s="33">
        <f>+'2015 Hourly Load - RC2016'!R16/'2015 Hourly Load - RC2016'!$C$7</f>
        <v>0.61529984881679134</v>
      </c>
      <c r="S15" s="33">
        <f>+'2015 Hourly Load - RC2016'!S16/'2015 Hourly Load - RC2016'!$C$7</f>
        <v>0.6346999760342148</v>
      </c>
      <c r="T15" s="33">
        <f>+'2015 Hourly Load - RC2016'!T16/'2015 Hourly Load - RC2016'!$C$7</f>
        <v>0.66718390997966792</v>
      </c>
      <c r="U15" s="33">
        <f>+'2015 Hourly Load - RC2016'!U16/'2015 Hourly Load - RC2016'!$C$7</f>
        <v>0.64850564796103227</v>
      </c>
      <c r="V15" s="33">
        <f>+'2015 Hourly Load - RC2016'!V16/'2015 Hourly Load - RC2016'!$C$7</f>
        <v>0.60686304930595836</v>
      </c>
      <c r="W15" s="33">
        <f>+'2015 Hourly Load - RC2016'!W16/'2015 Hourly Load - RC2016'!$C$7</f>
        <v>0.55561062019202123</v>
      </c>
      <c r="X15" s="33">
        <f>+'2015 Hourly Load - RC2016'!X16/'2015 Hourly Load - RC2016'!$C$7</f>
        <v>0.51252429113937159</v>
      </c>
      <c r="Y15" s="33">
        <f>+'2015 Hourly Load - RC2016'!Y16/'2015 Hourly Load - RC2016'!$C$7</f>
        <v>0.4649263045942979</v>
      </c>
      <c r="AA15" s="34">
        <f t="shared" si="0"/>
        <v>0.66718390997966792</v>
      </c>
    </row>
    <row r="16" spans="1:27" x14ac:dyDescent="0.2">
      <c r="A16" s="29">
        <v>42011</v>
      </c>
      <c r="B16" s="33">
        <f>+'2015 Hourly Load - RC2016'!B17/'2015 Hourly Load - RC2016'!$C$7</f>
        <v>0.42851722863043584</v>
      </c>
      <c r="C16" s="33">
        <f>+'2015 Hourly Load - RC2016'!C17/'2015 Hourly Load - RC2016'!$C$7</f>
        <v>0.4083501196393004</v>
      </c>
      <c r="D16" s="33">
        <f>+'2015 Hourly Load - RC2016'!D17/'2015 Hourly Load - RC2016'!$C$7</f>
        <v>0.40320683009793695</v>
      </c>
      <c r="E16" s="33">
        <f>+'2015 Hourly Load - RC2016'!E17/'2015 Hourly Load - RC2016'!$C$7</f>
        <v>0.40731243841604281</v>
      </c>
      <c r="F16" s="33">
        <f>+'2015 Hourly Load - RC2016'!F17/'2015 Hourly Load - RC2016'!$C$7</f>
        <v>0.42653209933376929</v>
      </c>
      <c r="G16" s="33">
        <f>+'2015 Hourly Load - RC2016'!G17/'2015 Hourly Load - RC2016'!$C$7</f>
        <v>0.46997936098581283</v>
      </c>
      <c r="H16" s="33">
        <f>+'2015 Hourly Load - RC2016'!H17/'2015 Hourly Load - RC2016'!$C$7</f>
        <v>0.55114407927452147</v>
      </c>
      <c r="I16" s="33">
        <f>+'2015 Hourly Load - RC2016'!I17/'2015 Hourly Load - RC2016'!$C$7</f>
        <v>0.60871282887785227</v>
      </c>
      <c r="J16" s="33">
        <f>+'2015 Hourly Load - RC2016'!J17/'2015 Hourly Load - RC2016'!$C$7</f>
        <v>0.6341585771351238</v>
      </c>
      <c r="K16" s="33">
        <f>+'2015 Hourly Load - RC2016'!K17/'2015 Hourly Load - RC2016'!$C$7</f>
        <v>0.64922751315982019</v>
      </c>
      <c r="L16" s="33">
        <f>+'2015 Hourly Load - RC2016'!L17/'2015 Hourly Load - RC2016'!$C$7</f>
        <v>0.64327212526982036</v>
      </c>
      <c r="M16" s="33">
        <f>+'2015 Hourly Load - RC2016'!M17/'2015 Hourly Load - RC2016'!$C$7</f>
        <v>0.62653387597292731</v>
      </c>
      <c r="N16" s="33">
        <f>+'2015 Hourly Load - RC2016'!N17/'2015 Hourly Load - RC2016'!$C$7</f>
        <v>0.61047237529989762</v>
      </c>
      <c r="O16" s="33">
        <f>+'2015 Hourly Load - RC2016'!O17/'2015 Hourly Load - RC2016'!$C$7</f>
        <v>0.59454622435164073</v>
      </c>
      <c r="P16" s="33">
        <f>+'2015 Hourly Load - RC2016'!P17/'2015 Hourly Load - RC2016'!$C$7</f>
        <v>0.58200381652270194</v>
      </c>
      <c r="Q16" s="33">
        <f>+'2015 Hourly Load - RC2016'!Q17/'2015 Hourly Load - RC2016'!$C$7</f>
        <v>0.58119171817406556</v>
      </c>
      <c r="R16" s="33">
        <f>+'2015 Hourly Load - RC2016'!R17/'2015 Hourly Load - RC2016'!$C$7</f>
        <v>0.59833601664527702</v>
      </c>
      <c r="S16" s="33">
        <f>+'2015 Hourly Load - RC2016'!S17/'2015 Hourly Load - RC2016'!$C$7</f>
        <v>0.65315265517822907</v>
      </c>
      <c r="T16" s="33">
        <f>+'2015 Hourly Load - RC2016'!T17/'2015 Hourly Load - RC2016'!$C$7</f>
        <v>0.71518794569905975</v>
      </c>
      <c r="U16" s="33">
        <f>+'2015 Hourly Load - RC2016'!U17/'2015 Hourly Load - RC2016'!$C$7</f>
        <v>0.71942890374193835</v>
      </c>
      <c r="V16" s="33">
        <f>+'2015 Hourly Load - RC2016'!V17/'2015 Hourly Load - RC2016'!$C$7</f>
        <v>0.70381856881815108</v>
      </c>
      <c r="W16" s="33">
        <f>+'2015 Hourly Load - RC2016'!W17/'2015 Hourly Load - RC2016'!$C$7</f>
        <v>0.66352946741080443</v>
      </c>
      <c r="X16" s="33">
        <f>+'2015 Hourly Load - RC2016'!X17/'2015 Hourly Load - RC2016'!$C$7</f>
        <v>0.61317936979535204</v>
      </c>
      <c r="Y16" s="33">
        <f>+'2015 Hourly Load - RC2016'!Y17/'2015 Hourly Load - RC2016'!$C$7</f>
        <v>0.56341578765391476</v>
      </c>
      <c r="AA16" s="34">
        <f t="shared" si="0"/>
        <v>0.71942890374193835</v>
      </c>
    </row>
    <row r="17" spans="1:27" x14ac:dyDescent="0.2">
      <c r="A17" s="29">
        <v>42012</v>
      </c>
      <c r="B17" s="33">
        <f>+'2015 Hourly Load - RC2016'!B18/'2015 Hourly Load - RC2016'!$C$7</f>
        <v>0.52515693211815895</v>
      </c>
      <c r="C17" s="33">
        <f>+'2015 Hourly Load - RC2016'!C18/'2015 Hourly Load - RC2016'!$C$7</f>
        <v>0.50512517285179614</v>
      </c>
      <c r="D17" s="33">
        <f>+'2015 Hourly Load - RC2016'!D18/'2015 Hourly Load - RC2016'!$C$7</f>
        <v>0.49795163743884191</v>
      </c>
      <c r="E17" s="33">
        <f>+'2015 Hourly Load - RC2016'!E18/'2015 Hourly Load - RC2016'!$C$7</f>
        <v>0.49474836061922084</v>
      </c>
      <c r="F17" s="33">
        <f>+'2015 Hourly Load - RC2016'!F18/'2015 Hourly Load - RC2016'!$C$7</f>
        <v>0.50241817835634173</v>
      </c>
      <c r="G17" s="33">
        <f>+'2015 Hourly Load - RC2016'!G18/'2015 Hourly Load - RC2016'!$C$7</f>
        <v>0.536797008448613</v>
      </c>
      <c r="H17" s="33">
        <f>+'2015 Hourly Load - RC2016'!H18/'2015 Hourly Load - RC2016'!$C$7</f>
        <v>0.6011332442905799</v>
      </c>
      <c r="I17" s="33">
        <f>+'2015 Hourly Load - RC2016'!I18/'2015 Hourly Load - RC2016'!$C$7</f>
        <v>0.63221856441338153</v>
      </c>
      <c r="J17" s="33">
        <f>+'2015 Hourly Load - RC2016'!J18/'2015 Hourly Load - RC2016'!$C$7</f>
        <v>0.62910552074360893</v>
      </c>
      <c r="K17" s="33">
        <f>+'2015 Hourly Load - RC2016'!K18/'2015 Hourly Load - RC2016'!$C$7</f>
        <v>0.62910552074360893</v>
      </c>
      <c r="L17" s="33">
        <f>+'2015 Hourly Load - RC2016'!L18/'2015 Hourly Load - RC2016'!$C$7</f>
        <v>0.62522549530012428</v>
      </c>
      <c r="M17" s="33">
        <f>+'2015 Hourly Load - RC2016'!M18/'2015 Hourly Load - RC2016'!$C$7</f>
        <v>0.60943469407664008</v>
      </c>
      <c r="N17" s="33">
        <f>+'2015 Hourly Load - RC2016'!N18/'2015 Hourly Load - RC2016'!$C$7</f>
        <v>0.58782385468792886</v>
      </c>
      <c r="O17" s="33">
        <f>+'2015 Hourly Load - RC2016'!O18/'2015 Hourly Load - RC2016'!$C$7</f>
        <v>0.56734092967232375</v>
      </c>
      <c r="P17" s="33">
        <f>+'2015 Hourly Load - RC2016'!P18/'2015 Hourly Load - RC2016'!$C$7</f>
        <v>0.54970034887694574</v>
      </c>
      <c r="Q17" s="33">
        <f>+'2015 Hourly Load - RC2016'!Q18/'2015 Hourly Load - RC2016'!$C$7</f>
        <v>0.54275239633861272</v>
      </c>
      <c r="R17" s="33">
        <f>+'2015 Hourly Load - RC2016'!R18/'2015 Hourly Load - RC2016'!$C$7</f>
        <v>0.54785056930505194</v>
      </c>
      <c r="S17" s="33">
        <f>+'2015 Hourly Load - RC2016'!S18/'2015 Hourly Load - RC2016'!$C$7</f>
        <v>0.57821402422906565</v>
      </c>
      <c r="T17" s="33">
        <f>+'2015 Hourly Load - RC2016'!T18/'2015 Hourly Load - RC2016'!$C$7</f>
        <v>0.61358541896967023</v>
      </c>
      <c r="U17" s="33">
        <f>+'2015 Hourly Load - RC2016'!U18/'2015 Hourly Load - RC2016'!$C$7</f>
        <v>0.6023965083884586</v>
      </c>
      <c r="V17" s="33">
        <f>+'2015 Hourly Load - RC2016'!V18/'2015 Hourly Load - RC2016'!$C$7</f>
        <v>0.57636424465717184</v>
      </c>
      <c r="W17" s="33">
        <f>+'2015 Hourly Load - RC2016'!W18/'2015 Hourly Load - RC2016'!$C$7</f>
        <v>0.53418024710300704</v>
      </c>
      <c r="X17" s="33">
        <f>+'2015 Hourly Load - RC2016'!X18/'2015 Hourly Load - RC2016'!$C$7</f>
        <v>0.48522876331020609</v>
      </c>
      <c r="Y17" s="33">
        <f>+'2015 Hourly Load - RC2016'!Y18/'2015 Hourly Load - RC2016'!$C$7</f>
        <v>0.43357028502195083</v>
      </c>
      <c r="AA17" s="34">
        <f t="shared" si="0"/>
        <v>0.63221856441338153</v>
      </c>
    </row>
    <row r="18" spans="1:27" x14ac:dyDescent="0.2">
      <c r="A18" s="29">
        <v>42013</v>
      </c>
      <c r="B18" s="33">
        <f>+'2015 Hourly Load - RC2016'!B19/'2015 Hourly Load - RC2016'!$C$7</f>
        <v>0.39156675376748296</v>
      </c>
      <c r="C18" s="33">
        <f>+'2015 Hourly Load - RC2016'!C19/'2015 Hourly Load - RC2016'!$C$7</f>
        <v>0.36986568122892327</v>
      </c>
      <c r="D18" s="33">
        <f>+'2015 Hourly Load - RC2016'!D19/'2015 Hourly Load - RC2016'!$C$7</f>
        <v>0.35962421872112071</v>
      </c>
      <c r="E18" s="33">
        <f>+'2015 Hourly Load - RC2016'!E19/'2015 Hourly Load - RC2016'!$C$7</f>
        <v>0.3558795430024087</v>
      </c>
      <c r="F18" s="33">
        <f>+'2015 Hourly Load - RC2016'!F19/'2015 Hourly Load - RC2016'!$C$7</f>
        <v>0.36327866128998415</v>
      </c>
      <c r="G18" s="33">
        <f>+'2015 Hourly Load - RC2016'!G19/'2015 Hourly Load - RC2016'!$C$7</f>
        <v>0.39395793223846765</v>
      </c>
      <c r="H18" s="33">
        <f>+'2015 Hourly Load - RC2016'!H19/'2015 Hourly Load - RC2016'!$C$7</f>
        <v>0.45644438850854069</v>
      </c>
      <c r="I18" s="33">
        <f>+'2015 Hourly Load - RC2016'!I19/'2015 Hourly Load - RC2016'!$C$7</f>
        <v>0.49741023853975108</v>
      </c>
      <c r="J18" s="33">
        <f>+'2015 Hourly Load - RC2016'!J19/'2015 Hourly Load - RC2016'!$C$7</f>
        <v>0.51026846239315959</v>
      </c>
      <c r="K18" s="33">
        <f>+'2015 Hourly Load - RC2016'!K19/'2015 Hourly Load - RC2016'!$C$7</f>
        <v>0.53336814875437066</v>
      </c>
      <c r="L18" s="33">
        <f>+'2015 Hourly Load - RC2016'!L19/'2015 Hourly Load - RC2016'!$C$7</f>
        <v>0.54920406655277909</v>
      </c>
      <c r="M18" s="33">
        <f>+'2015 Hourly Load - RC2016'!M19/'2015 Hourly Load - RC2016'!$C$7</f>
        <v>0.55777621578838477</v>
      </c>
      <c r="N18" s="33">
        <f>+'2015 Hourly Load - RC2016'!N19/'2015 Hourly Load - RC2016'!$C$7</f>
        <v>0.55854319756209692</v>
      </c>
      <c r="O18" s="33">
        <f>+'2015 Hourly Load - RC2016'!O19/'2015 Hourly Load - RC2016'!$C$7</f>
        <v>0.554437589243991</v>
      </c>
      <c r="P18" s="33">
        <f>+'2015 Hourly Load - RC2016'!P19/'2015 Hourly Load - RC2016'!$C$7</f>
        <v>0.54920406655277909</v>
      </c>
      <c r="Q18" s="33">
        <f>+'2015 Hourly Load - RC2016'!Q19/'2015 Hourly Load - RC2016'!$C$7</f>
        <v>0.54735428698088529</v>
      </c>
      <c r="R18" s="33">
        <f>+'2015 Hourly Load - RC2016'!R19/'2015 Hourly Load - RC2016'!$C$7</f>
        <v>0.55064779695035482</v>
      </c>
      <c r="S18" s="33">
        <f>+'2015 Hourly Load - RC2016'!S19/'2015 Hourly Load - RC2016'!$C$7</f>
        <v>0.57668006068164157</v>
      </c>
      <c r="T18" s="33">
        <f>+'2015 Hourly Load - RC2016'!T19/'2015 Hourly Load - RC2016'!$C$7</f>
        <v>0.61584124771588222</v>
      </c>
      <c r="U18" s="33">
        <f>+'2015 Hourly Load - RC2016'!U19/'2015 Hourly Load - RC2016'!$C$7</f>
        <v>0.60844212942830678</v>
      </c>
      <c r="V18" s="33">
        <f>+'2015 Hourly Load - RC2016'!V19/'2015 Hourly Load - RC2016'!$C$7</f>
        <v>0.58453034471845933</v>
      </c>
      <c r="W18" s="33">
        <f>+'2015 Hourly Load - RC2016'!W19/'2015 Hourly Load - RC2016'!$C$7</f>
        <v>0.5465421886322489</v>
      </c>
      <c r="X18" s="33">
        <f>+'2015 Hourly Load - RC2016'!X19/'2015 Hourly Load - RC2016'!$C$7</f>
        <v>0.50101956453369023</v>
      </c>
      <c r="Y18" s="33">
        <f>+'2015 Hourly Load - RC2016'!Y19/'2015 Hourly Load - RC2016'!$C$7</f>
        <v>0.44854898789679859</v>
      </c>
      <c r="AA18" s="34">
        <f t="shared" si="0"/>
        <v>0.61584124771588222</v>
      </c>
    </row>
    <row r="19" spans="1:27" x14ac:dyDescent="0.2">
      <c r="A19" s="29">
        <v>42014</v>
      </c>
      <c r="B19" s="33">
        <f>+'2015 Hourly Load - RC2016'!B20/'2015 Hourly Load - RC2016'!$C$7</f>
        <v>0.40207891572483095</v>
      </c>
      <c r="C19" s="33">
        <f>+'2015 Hourly Load - RC2016'!C20/'2015 Hourly Load - RC2016'!$C$7</f>
        <v>0.37270802544915044</v>
      </c>
      <c r="D19" s="33">
        <f>+'2015 Hourly Load - RC2016'!D20/'2015 Hourly Load - RC2016'!$C$7</f>
        <v>0.35583442642748447</v>
      </c>
      <c r="E19" s="33">
        <f>+'2015 Hourly Load - RC2016'!E20/'2015 Hourly Load - RC2016'!$C$7</f>
        <v>0.34947298936316656</v>
      </c>
      <c r="F19" s="33">
        <f>+'2015 Hourly Load - RC2016'!F20/'2015 Hourly Load - RC2016'!$C$7</f>
        <v>0.3532627816568028</v>
      </c>
      <c r="G19" s="33">
        <f>+'2015 Hourly Load - RC2016'!G20/'2015 Hourly Load - RC2016'!$C$7</f>
        <v>0.37956574483763494</v>
      </c>
      <c r="H19" s="33">
        <f>+'2015 Hourly Load - RC2016'!H20/'2015 Hourly Load - RC2016'!$C$7</f>
        <v>0.43884892428808692</v>
      </c>
      <c r="I19" s="33">
        <f>+'2015 Hourly Load - RC2016'!I20/'2015 Hourly Load - RC2016'!$C$7</f>
        <v>0.47846127707157005</v>
      </c>
      <c r="J19" s="33">
        <f>+'2015 Hourly Load - RC2016'!J20/'2015 Hourly Load - RC2016'!$C$7</f>
        <v>0.50841868282126568</v>
      </c>
      <c r="K19" s="33">
        <f>+'2015 Hourly Load - RC2016'!K20/'2015 Hourly Load - RC2016'!$C$7</f>
        <v>0.54464729248543087</v>
      </c>
      <c r="L19" s="33">
        <f>+'2015 Hourly Load - RC2016'!L20/'2015 Hourly Load - RC2016'!$C$7</f>
        <v>0.57334143413724781</v>
      </c>
      <c r="M19" s="33">
        <f>+'2015 Hourly Load - RC2016'!M20/'2015 Hourly Load - RC2016'!$C$7</f>
        <v>0.59161364698156504</v>
      </c>
      <c r="N19" s="33">
        <f>+'2015 Hourly Load - RC2016'!N20/'2015 Hourly Load - RC2016'!$C$7</f>
        <v>0.60176487633951914</v>
      </c>
      <c r="O19" s="33">
        <f>+'2015 Hourly Load - RC2016'!O20/'2015 Hourly Load - RC2016'!$C$7</f>
        <v>0.60938957750171585</v>
      </c>
      <c r="P19" s="33">
        <f>+'2015 Hourly Load - RC2016'!P20/'2015 Hourly Load - RC2016'!$C$7</f>
        <v>0.60966027695126124</v>
      </c>
      <c r="Q19" s="33">
        <f>+'2015 Hourly Load - RC2016'!Q20/'2015 Hourly Load - RC2016'!$C$7</f>
        <v>0.60799096367906447</v>
      </c>
      <c r="R19" s="33">
        <f>+'2015 Hourly Load - RC2016'!R20/'2015 Hourly Load - RC2016'!$C$7</f>
        <v>0.6056449017830039</v>
      </c>
      <c r="S19" s="33">
        <f>+'2015 Hourly Load - RC2016'!S20/'2015 Hourly Load - RC2016'!$C$7</f>
        <v>0.60925422777694316</v>
      </c>
      <c r="T19" s="33">
        <f>+'2015 Hourly Load - RC2016'!T20/'2015 Hourly Load - RC2016'!$C$7</f>
        <v>0.64133211254807809</v>
      </c>
      <c r="U19" s="33">
        <f>+'2015 Hourly Load - RC2016'!U20/'2015 Hourly Load - RC2016'!$C$7</f>
        <v>0.62342083230315459</v>
      </c>
      <c r="V19" s="33">
        <f>+'2015 Hourly Load - RC2016'!V20/'2015 Hourly Load - RC2016'!$C$7</f>
        <v>0.59495227352595892</v>
      </c>
      <c r="W19" s="33">
        <f>+'2015 Hourly Load - RC2016'!W20/'2015 Hourly Load - RC2016'!$C$7</f>
        <v>0.55940041248565742</v>
      </c>
      <c r="X19" s="33">
        <f>+'2015 Hourly Load - RC2016'!X20/'2015 Hourly Load - RC2016'!$C$7</f>
        <v>0.52244993762270453</v>
      </c>
      <c r="Y19" s="33">
        <f>+'2015 Hourly Load - RC2016'!Y20/'2015 Hourly Load - RC2016'!$C$7</f>
        <v>0.48017570691869116</v>
      </c>
      <c r="AA19" s="34">
        <f t="shared" si="0"/>
        <v>0.64133211254807809</v>
      </c>
    </row>
    <row r="20" spans="1:27" x14ac:dyDescent="0.2">
      <c r="A20" s="29">
        <v>42015</v>
      </c>
      <c r="B20" s="33">
        <f>+'2015 Hourly Load - RC2016'!B21/'2015 Hourly Load - RC2016'!$C$7</f>
        <v>0.43077305737664784</v>
      </c>
      <c r="C20" s="33">
        <f>+'2015 Hourly Load - RC2016'!C21/'2015 Hourly Load - RC2016'!$C$7</f>
        <v>0.3998230869786189</v>
      </c>
      <c r="D20" s="33">
        <f>+'2015 Hourly Load - RC2016'!D21/'2015 Hourly Load - RC2016'!$C$7</f>
        <v>0.37888899621377137</v>
      </c>
      <c r="E20" s="33">
        <f>+'2015 Hourly Load - RC2016'!E21/'2015 Hourly Load - RC2016'!$C$7</f>
        <v>0.36873776685581727</v>
      </c>
      <c r="F20" s="33">
        <f>+'2015 Hourly Load - RC2016'!F21/'2015 Hourly Load - RC2016'!$C$7</f>
        <v>0.36661728783437797</v>
      </c>
      <c r="G20" s="33">
        <f>+'2015 Hourly Load - RC2016'!G21/'2015 Hourly Load - RC2016'!$C$7</f>
        <v>0.37654293431771085</v>
      </c>
      <c r="H20" s="33">
        <f>+'2015 Hourly Load - RC2016'!H21/'2015 Hourly Load - RC2016'!$C$7</f>
        <v>0.39878540575536142</v>
      </c>
      <c r="I20" s="33">
        <f>+'2015 Hourly Load - RC2016'!I21/'2015 Hourly Load - RC2016'!$C$7</f>
        <v>0.42693814850808748</v>
      </c>
      <c r="J20" s="33">
        <f>+'2015 Hourly Load - RC2016'!J21/'2015 Hourly Load - RC2016'!$C$7</f>
        <v>0.48992088710232712</v>
      </c>
      <c r="K20" s="33">
        <f>+'2015 Hourly Load - RC2016'!K21/'2015 Hourly Load - RC2016'!$C$7</f>
        <v>0.55691900086482415</v>
      </c>
      <c r="L20" s="33">
        <f>+'2015 Hourly Load - RC2016'!L21/'2015 Hourly Load - RC2016'!$C$7</f>
        <v>0.6033890730367919</v>
      </c>
      <c r="M20" s="33">
        <f>+'2015 Hourly Load - RC2016'!M21/'2015 Hourly Load - RC2016'!$C$7</f>
        <v>0.63226368098830577</v>
      </c>
      <c r="N20" s="33">
        <f>+'2015 Hourly Load - RC2016'!N21/'2015 Hourly Load - RC2016'!$C$7</f>
        <v>0.65369405407731995</v>
      </c>
      <c r="O20" s="33">
        <f>+'2015 Hourly Load - RC2016'!O21/'2015 Hourly Load - RC2016'!$C$7</f>
        <v>0.66668762765550127</v>
      </c>
      <c r="P20" s="33">
        <f>+'2015 Hourly Load - RC2016'!P21/'2015 Hourly Load - RC2016'!$C$7</f>
        <v>0.6719662669216373</v>
      </c>
      <c r="Q20" s="33">
        <f>+'2015 Hourly Load - RC2016'!Q21/'2015 Hourly Load - RC2016'!$C$7</f>
        <v>0.66907880612648596</v>
      </c>
      <c r="R20" s="33">
        <f>+'2015 Hourly Load - RC2016'!R21/'2015 Hourly Load - RC2016'!$C$7</f>
        <v>0.65468661872565326</v>
      </c>
      <c r="S20" s="33">
        <f>+'2015 Hourly Load - RC2016'!S21/'2015 Hourly Load - RC2016'!$C$7</f>
        <v>0.64295630924535074</v>
      </c>
      <c r="T20" s="33">
        <f>+'2015 Hourly Load - RC2016'!T21/'2015 Hourly Load - RC2016'!$C$7</f>
        <v>0.66213085358815293</v>
      </c>
      <c r="U20" s="33">
        <f>+'2015 Hourly Load - RC2016'!U21/'2015 Hourly Load - RC2016'!$C$7</f>
        <v>0.63736185395474487</v>
      </c>
      <c r="V20" s="33">
        <f>+'2015 Hourly Load - RC2016'!V21/'2015 Hourly Load - RC2016'!$C$7</f>
        <v>0.60514861945883724</v>
      </c>
      <c r="W20" s="33">
        <f>+'2015 Hourly Load - RC2016'!W21/'2015 Hourly Load - RC2016'!$C$7</f>
        <v>0.56702511364785402</v>
      </c>
      <c r="X20" s="33">
        <f>+'2015 Hourly Load - RC2016'!X21/'2015 Hourly Load - RC2016'!$C$7</f>
        <v>0.52750299401421941</v>
      </c>
      <c r="Y20" s="33">
        <f>+'2015 Hourly Load - RC2016'!Y21/'2015 Hourly Load - RC2016'!$C$7</f>
        <v>0.4831985174386153</v>
      </c>
      <c r="AA20" s="34">
        <f t="shared" si="0"/>
        <v>0.6719662669216373</v>
      </c>
    </row>
    <row r="21" spans="1:27" x14ac:dyDescent="0.2">
      <c r="A21" s="29">
        <v>42016</v>
      </c>
      <c r="B21" s="33">
        <f>+'2015 Hourly Load - RC2016'!B22/'2015 Hourly Load - RC2016'!$C$7</f>
        <v>0.4355102977436931</v>
      </c>
      <c r="C21" s="33">
        <f>+'2015 Hourly Load - RC2016'!C22/'2015 Hourly Load - RC2016'!$C$7</f>
        <v>0.40171798312543705</v>
      </c>
      <c r="D21" s="33">
        <f>+'2015 Hourly Load - RC2016'!D22/'2015 Hourly Load - RC2016'!$C$7</f>
        <v>0.38060342606089248</v>
      </c>
      <c r="E21" s="33">
        <f>+'2015 Hourly Load - RC2016'!E22/'2015 Hourly Load - RC2016'!$C$7</f>
        <v>0.36833171768149908</v>
      </c>
      <c r="F21" s="33">
        <f>+'2015 Hourly Load - RC2016'!F22/'2015 Hourly Load - RC2016'!$C$7</f>
        <v>0.36219586349180238</v>
      </c>
      <c r="G21" s="33">
        <f>+'2015 Hourly Load - RC2016'!G22/'2015 Hourly Load - RC2016'!$C$7</f>
        <v>0.36594053921051434</v>
      </c>
      <c r="H21" s="33">
        <f>+'2015 Hourly Load - RC2016'!H22/'2015 Hourly Load - RC2016'!$C$7</f>
        <v>0.38078389236058946</v>
      </c>
      <c r="I21" s="33">
        <f>+'2015 Hourly Load - RC2016'!I22/'2015 Hourly Load - RC2016'!$C$7</f>
        <v>0.4004547190275583</v>
      </c>
      <c r="J21" s="33">
        <f>+'2015 Hourly Load - RC2016'!J22/'2015 Hourly Load - RC2016'!$C$7</f>
        <v>0.44850387132187441</v>
      </c>
      <c r="K21" s="33">
        <f>+'2015 Hourly Load - RC2016'!K22/'2015 Hourly Load - RC2016'!$C$7</f>
        <v>0.49786140428899339</v>
      </c>
      <c r="L21" s="33">
        <f>+'2015 Hourly Load - RC2016'!L22/'2015 Hourly Load - RC2016'!$C$7</f>
        <v>0.53287186643020401</v>
      </c>
      <c r="M21" s="33">
        <f>+'2015 Hourly Load - RC2016'!M22/'2015 Hourly Load - RC2016'!$C$7</f>
        <v>0.55290362569656681</v>
      </c>
      <c r="N21" s="33">
        <f>+'2015 Hourly Load - RC2016'!N22/'2015 Hourly Load - RC2016'!$C$7</f>
        <v>0.57054420649194482</v>
      </c>
      <c r="O21" s="33">
        <f>+'2015 Hourly Load - RC2016'!O22/'2015 Hourly Load - RC2016'!$C$7</f>
        <v>0.58168800049823222</v>
      </c>
      <c r="P21" s="33">
        <f>+'2015 Hourly Load - RC2016'!P22/'2015 Hourly Load - RC2016'!$C$7</f>
        <v>0.58480104416800482</v>
      </c>
      <c r="Q21" s="33">
        <f>+'2015 Hourly Load - RC2016'!Q22/'2015 Hourly Load - RC2016'!$C$7</f>
        <v>0.58114660159914133</v>
      </c>
      <c r="R21" s="33">
        <f>+'2015 Hourly Load - RC2016'!R22/'2015 Hourly Load - RC2016'!$C$7</f>
        <v>0.57261956893845989</v>
      </c>
      <c r="S21" s="33">
        <f>+'2015 Hourly Load - RC2016'!S22/'2015 Hourly Load - RC2016'!$C$7</f>
        <v>0.56666418104846017</v>
      </c>
      <c r="T21" s="33">
        <f>+'2015 Hourly Load - RC2016'!T22/'2015 Hourly Load - RC2016'!$C$7</f>
        <v>0.5998699801927011</v>
      </c>
      <c r="U21" s="33">
        <f>+'2015 Hourly Load - RC2016'!U22/'2015 Hourly Load - RC2016'!$C$7</f>
        <v>0.58822990386224705</v>
      </c>
      <c r="V21" s="33">
        <f>+'2015 Hourly Load - RC2016'!V22/'2015 Hourly Load - RC2016'!$C$7</f>
        <v>0.56156600808202095</v>
      </c>
      <c r="W21" s="33">
        <f>+'2015 Hourly Load - RC2016'!W22/'2015 Hourly Load - RC2016'!$C$7</f>
        <v>0.52420948404474987</v>
      </c>
      <c r="X21" s="33">
        <f>+'2015 Hourly Load - RC2016'!X22/'2015 Hourly Load - RC2016'!$C$7</f>
        <v>0.48175478704103958</v>
      </c>
      <c r="Y21" s="33">
        <f>+'2015 Hourly Load - RC2016'!Y22/'2015 Hourly Load - RC2016'!$C$7</f>
        <v>0.43239725407392055</v>
      </c>
      <c r="AA21" s="34">
        <f t="shared" si="0"/>
        <v>0.5998699801927011</v>
      </c>
    </row>
    <row r="22" spans="1:27" x14ac:dyDescent="0.2">
      <c r="A22" s="29">
        <v>42017</v>
      </c>
      <c r="B22" s="33">
        <f>+'2015 Hourly Load - RC2016'!B23/'2015 Hourly Load - RC2016'!$C$7</f>
        <v>0.39156675376748296</v>
      </c>
      <c r="C22" s="33">
        <f>+'2015 Hourly Load - RC2016'!C23/'2015 Hourly Load - RC2016'!$C$7</f>
        <v>0.3689182331555142</v>
      </c>
      <c r="D22" s="33">
        <f>+'2015 Hourly Load - RC2016'!D23/'2015 Hourly Load - RC2016'!$C$7</f>
        <v>0.35836095462324197</v>
      </c>
      <c r="E22" s="33">
        <f>+'2015 Hourly Load - RC2016'!E23/'2015 Hourly Load - RC2016'!$C$7</f>
        <v>0.35727815682506014</v>
      </c>
      <c r="F22" s="33">
        <f>+'2015 Hourly Load - RC2016'!F23/'2015 Hourly Load - RC2016'!$C$7</f>
        <v>0.36706845358362039</v>
      </c>
      <c r="G22" s="33">
        <f>+'2015 Hourly Load - RC2016'!G23/'2015 Hourly Load - RC2016'!$C$7</f>
        <v>0.40397381187164905</v>
      </c>
      <c r="H22" s="33">
        <f>+'2015 Hourly Load - RC2016'!H23/'2015 Hourly Load - RC2016'!$C$7</f>
        <v>0.47336310410513083</v>
      </c>
      <c r="I22" s="33">
        <f>+'2015 Hourly Load - RC2016'!I23/'2015 Hourly Load - RC2016'!$C$7</f>
        <v>0.51487035303543205</v>
      </c>
      <c r="J22" s="33">
        <f>+'2015 Hourly Load - RC2016'!J23/'2015 Hourly Load - RC2016'!$C$7</f>
        <v>0.5312927863078557</v>
      </c>
      <c r="K22" s="33">
        <f>+'2015 Hourly Load - RC2016'!K23/'2015 Hourly Load - RC2016'!$C$7</f>
        <v>0.55321944172103643</v>
      </c>
      <c r="L22" s="33">
        <f>+'2015 Hourly Load - RC2016'!L23/'2015 Hourly Load - RC2016'!$C$7</f>
        <v>0.57257445236353566</v>
      </c>
      <c r="M22" s="33">
        <f>+'2015 Hourly Load - RC2016'!M23/'2015 Hourly Load - RC2016'!$C$7</f>
        <v>0.58701175633929259</v>
      </c>
      <c r="N22" s="33">
        <f>+'2015 Hourly Load - RC2016'!N23/'2015 Hourly Load - RC2016'!$C$7</f>
        <v>0.60018579621717083</v>
      </c>
      <c r="O22" s="33">
        <f>+'2015 Hourly Load - RC2016'!O23/'2015 Hourly Load - RC2016'!$C$7</f>
        <v>0.61033702557512493</v>
      </c>
      <c r="P22" s="33">
        <f>+'2015 Hourly Load - RC2016'!P23/'2015 Hourly Load - RC2016'!$C$7</f>
        <v>0.61683381236421553</v>
      </c>
      <c r="Q22" s="33">
        <f>+'2015 Hourly Load - RC2016'!Q23/'2015 Hourly Load - RC2016'!$C$7</f>
        <v>0.62148081958141232</v>
      </c>
      <c r="R22" s="33">
        <f>+'2015 Hourly Load - RC2016'!R23/'2015 Hourly Load - RC2016'!$C$7</f>
        <v>0.6187738250859578</v>
      </c>
      <c r="S22" s="33">
        <f>+'2015 Hourly Load - RC2016'!S23/'2015 Hourly Load - RC2016'!$C$7</f>
        <v>0.62423293065179097</v>
      </c>
      <c r="T22" s="33">
        <f>+'2015 Hourly Load - RC2016'!T23/'2015 Hourly Load - RC2016'!$C$7</f>
        <v>0.66294295193678932</v>
      </c>
      <c r="U22" s="33">
        <f>+'2015 Hourly Load - RC2016'!U23/'2015 Hourly Load - RC2016'!$C$7</f>
        <v>0.65437080270118353</v>
      </c>
      <c r="V22" s="33">
        <f>+'2015 Hourly Load - RC2016'!V23/'2015 Hourly Load - RC2016'!$C$7</f>
        <v>0.62044313835815479</v>
      </c>
      <c r="W22" s="33">
        <f>+'2015 Hourly Load - RC2016'!W23/'2015 Hourly Load - RC2016'!$C$7</f>
        <v>0.57338655071217204</v>
      </c>
      <c r="X22" s="33">
        <f>+'2015 Hourly Load - RC2016'!X23/'2015 Hourly Load - RC2016'!$C$7</f>
        <v>0.52186342214868942</v>
      </c>
      <c r="Y22" s="33">
        <f>+'2015 Hourly Load - RC2016'!Y23/'2015 Hourly Load - RC2016'!$C$7</f>
        <v>0.46366304049641915</v>
      </c>
      <c r="AA22" s="34">
        <f t="shared" si="0"/>
        <v>0.66294295193678932</v>
      </c>
    </row>
    <row r="23" spans="1:27" x14ac:dyDescent="0.2">
      <c r="A23" s="29">
        <v>42018</v>
      </c>
      <c r="B23" s="33">
        <f>+'2015 Hourly Load - RC2016'!B24/'2015 Hourly Load - RC2016'!$C$7</f>
        <v>0.4132227097311183</v>
      </c>
      <c r="C23" s="33">
        <f>+'2015 Hourly Load - RC2016'!C24/'2015 Hourly Load - RC2016'!$C$7</f>
        <v>0.38249832220771057</v>
      </c>
      <c r="D23" s="33">
        <f>+'2015 Hourly Load - RC2016'!D24/'2015 Hourly Load - RC2016'!$C$7</f>
        <v>0.36612100551021132</v>
      </c>
      <c r="E23" s="33">
        <f>+'2015 Hourly Load - RC2016'!E24/'2015 Hourly Load - RC2016'!$C$7</f>
        <v>0.35772932257430257</v>
      </c>
      <c r="F23" s="33">
        <f>+'2015 Hourly Load - RC2016'!F24/'2015 Hourly Load - RC2016'!$C$7</f>
        <v>0.36106794911869644</v>
      </c>
      <c r="G23" s="33">
        <f>+'2015 Hourly Load - RC2016'!G24/'2015 Hourly Load - RC2016'!$C$7</f>
        <v>0.38994255707021025</v>
      </c>
      <c r="H23" s="33">
        <f>+'2015 Hourly Load - RC2016'!H24/'2015 Hourly Load - RC2016'!$C$7</f>
        <v>0.45247412991520752</v>
      </c>
      <c r="I23" s="33">
        <f>+'2015 Hourly Load - RC2016'!I24/'2015 Hourly Load - RC2016'!$C$7</f>
        <v>0.48969530422770591</v>
      </c>
      <c r="J23" s="33">
        <f>+'2015 Hourly Load - RC2016'!J24/'2015 Hourly Load - RC2016'!$C$7</f>
        <v>0.51951736025262885</v>
      </c>
      <c r="K23" s="33">
        <f>+'2015 Hourly Load - RC2016'!K24/'2015 Hourly Load - RC2016'!$C$7</f>
        <v>0.5602125108342938</v>
      </c>
      <c r="L23" s="33">
        <f>+'2015 Hourly Load - RC2016'!L24/'2015 Hourly Load - RC2016'!$C$7</f>
        <v>0.59404994202747408</v>
      </c>
      <c r="M23" s="33">
        <f>+'2015 Hourly Load - RC2016'!M24/'2015 Hourly Load - RC2016'!$C$7</f>
        <v>0.61372076869444292</v>
      </c>
      <c r="N23" s="33">
        <f>+'2015 Hourly Load - RC2016'!N24/'2015 Hourly Load - RC2016'!$C$7</f>
        <v>0.62378176490254855</v>
      </c>
      <c r="O23" s="33">
        <f>+'2015 Hourly Load - RC2016'!O24/'2015 Hourly Load - RC2016'!$C$7</f>
        <v>0.6242780472267152</v>
      </c>
      <c r="P23" s="33">
        <f>+'2015 Hourly Load - RC2016'!P24/'2015 Hourly Load - RC2016'!$C$7</f>
        <v>0.61999197260891237</v>
      </c>
      <c r="Q23" s="33">
        <f>+'2015 Hourly Load - RC2016'!Q24/'2015 Hourly Load - RC2016'!$C$7</f>
        <v>0.60844212942830678</v>
      </c>
      <c r="R23" s="33">
        <f>+'2015 Hourly Load - RC2016'!R24/'2015 Hourly Load - RC2016'!$C$7</f>
        <v>0.60528396918361005</v>
      </c>
      <c r="S23" s="33">
        <f>+'2015 Hourly Load - RC2016'!S24/'2015 Hourly Load - RC2016'!$C$7</f>
        <v>0.61936034055997302</v>
      </c>
      <c r="T23" s="33">
        <f>+'2015 Hourly Load - RC2016'!T24/'2015 Hourly Load - RC2016'!$C$7</f>
        <v>0.65653639829754717</v>
      </c>
      <c r="U23" s="33">
        <f>+'2015 Hourly Load - RC2016'!U24/'2015 Hourly Load - RC2016'!$C$7</f>
        <v>0.64679121811391116</v>
      </c>
      <c r="V23" s="33">
        <f>+'2015 Hourly Load - RC2016'!V24/'2015 Hourly Load - RC2016'!$C$7</f>
        <v>0.6165179963397458</v>
      </c>
      <c r="W23" s="33">
        <f>+'2015 Hourly Load - RC2016'!W24/'2015 Hourly Load - RC2016'!$C$7</f>
        <v>0.57311585126262654</v>
      </c>
      <c r="X23" s="33">
        <f>+'2015 Hourly Load - RC2016'!X24/'2015 Hourly Load - RC2016'!$C$7</f>
        <v>0.519156427653235</v>
      </c>
      <c r="Y23" s="33">
        <f>+'2015 Hourly Load - RC2016'!Y24/'2015 Hourly Load - RC2016'!$C$7</f>
        <v>0.46091092942604051</v>
      </c>
      <c r="AA23" s="34">
        <f t="shared" si="0"/>
        <v>0.65653639829754717</v>
      </c>
    </row>
    <row r="24" spans="1:27" x14ac:dyDescent="0.2">
      <c r="A24" s="29">
        <v>42019</v>
      </c>
      <c r="B24" s="33">
        <f>+'2015 Hourly Load - RC2016'!B25/'2015 Hourly Load - RC2016'!$C$7</f>
        <v>0.41092176440998207</v>
      </c>
      <c r="C24" s="33">
        <f>+'2015 Hourly Load - RC2016'!C25/'2015 Hourly Load - RC2016'!$C$7</f>
        <v>0.38299460453187723</v>
      </c>
      <c r="D24" s="33">
        <f>+'2015 Hourly Load - RC2016'!D25/'2015 Hourly Load - RC2016'!$C$7</f>
        <v>0.3672940364582416</v>
      </c>
      <c r="E24" s="33">
        <f>+'2015 Hourly Load - RC2016'!E25/'2015 Hourly Load - RC2016'!$C$7</f>
        <v>0.36197028061718117</v>
      </c>
      <c r="F24" s="33">
        <f>+'2015 Hourly Load - RC2016'!F25/'2015 Hourly Load - RC2016'!$C$7</f>
        <v>0.36562472318604466</v>
      </c>
      <c r="G24" s="33">
        <f>+'2015 Hourly Load - RC2016'!G25/'2015 Hourly Load - RC2016'!$C$7</f>
        <v>0.39765749138225537</v>
      </c>
      <c r="H24" s="33">
        <f>+'2015 Hourly Load - RC2016'!H25/'2015 Hourly Load - RC2016'!$C$7</f>
        <v>0.46429467254535856</v>
      </c>
      <c r="I24" s="33">
        <f>+'2015 Hourly Load - RC2016'!I25/'2015 Hourly Load - RC2016'!$C$7</f>
        <v>0.50304981040528107</v>
      </c>
      <c r="J24" s="33">
        <f>+'2015 Hourly Load - RC2016'!J25/'2015 Hourly Load - RC2016'!$C$7</f>
        <v>0.5167652491822502</v>
      </c>
      <c r="K24" s="33">
        <f>+'2015 Hourly Load - RC2016'!K25/'2015 Hourly Load - RC2016'!$C$7</f>
        <v>0.53494722887671908</v>
      </c>
      <c r="L24" s="33">
        <f>+'2015 Hourly Load - RC2016'!L25/'2015 Hourly Load - RC2016'!$C$7</f>
        <v>0.54437659303588537</v>
      </c>
      <c r="M24" s="33">
        <f>+'2015 Hourly Load - RC2016'!M25/'2015 Hourly Load - RC2016'!$C$7</f>
        <v>0.54505334165974895</v>
      </c>
      <c r="N24" s="33">
        <f>+'2015 Hourly Load - RC2016'!N25/'2015 Hourly Load - RC2016'!$C$7</f>
        <v>0.53756399022232504</v>
      </c>
      <c r="O24" s="33">
        <f>+'2015 Hourly Load - RC2016'!O25/'2015 Hourly Load - RC2016'!$C$7</f>
        <v>0.53016487193474959</v>
      </c>
      <c r="P24" s="33">
        <f>+'2015 Hourly Load - RC2016'!P25/'2015 Hourly Load - RC2016'!$C$7</f>
        <v>0.52190853872361365</v>
      </c>
      <c r="Q24" s="33">
        <f>+'2015 Hourly Load - RC2016'!Q25/'2015 Hourly Load - RC2016'!$C$7</f>
        <v>0.51798339670520466</v>
      </c>
      <c r="R24" s="33">
        <f>+'2015 Hourly Load - RC2016'!R25/'2015 Hourly Load - RC2016'!$C$7</f>
        <v>0.52208900502331057</v>
      </c>
      <c r="S24" s="33">
        <f>+'2015 Hourly Load - RC2016'!S25/'2015 Hourly Load - RC2016'!$C$7</f>
        <v>0.55105384612467301</v>
      </c>
      <c r="T24" s="33">
        <f>+'2015 Hourly Load - RC2016'!T25/'2015 Hourly Load - RC2016'!$C$7</f>
        <v>0.58890665248611074</v>
      </c>
      <c r="U24" s="33">
        <f>+'2015 Hourly Load - RC2016'!U25/'2015 Hourly Load - RC2016'!$C$7</f>
        <v>0.58037961982542918</v>
      </c>
      <c r="V24" s="33">
        <f>+'2015 Hourly Load - RC2016'!V25/'2015 Hourly Load - RC2016'!$C$7</f>
        <v>0.55750551633883938</v>
      </c>
      <c r="W24" s="33">
        <f>+'2015 Hourly Load - RC2016'!W25/'2015 Hourly Load - RC2016'!$C$7</f>
        <v>0.52177318899884084</v>
      </c>
      <c r="X24" s="33">
        <f>+'2015 Hourly Load - RC2016'!X25/'2015 Hourly Load - RC2016'!$C$7</f>
        <v>0.47616033175043382</v>
      </c>
      <c r="Y24" s="33">
        <f>+'2015 Hourly Load - RC2016'!Y25/'2015 Hourly Load - RC2016'!$C$7</f>
        <v>0.42585535070990566</v>
      </c>
      <c r="AA24" s="34">
        <f t="shared" si="0"/>
        <v>0.58890665248611074</v>
      </c>
    </row>
    <row r="25" spans="1:27" x14ac:dyDescent="0.2">
      <c r="A25" s="29">
        <v>42020</v>
      </c>
      <c r="B25" s="33">
        <f>+'2015 Hourly Load - RC2016'!B26/'2015 Hourly Load - RC2016'!$C$7</f>
        <v>0.38845371009771029</v>
      </c>
      <c r="C25" s="33">
        <f>+'2015 Hourly Load - RC2016'!C26/'2015 Hourly Load - RC2016'!$C$7</f>
        <v>0.36851218398119606</v>
      </c>
      <c r="D25" s="33">
        <f>+'2015 Hourly Load - RC2016'!D26/'2015 Hourly Load - RC2016'!$C$7</f>
        <v>0.36260191266612057</v>
      </c>
      <c r="E25" s="33">
        <f>+'2015 Hourly Load - RC2016'!E26/'2015 Hourly Load - RC2016'!$C$7</f>
        <v>0.36481262483740834</v>
      </c>
      <c r="F25" s="33">
        <f>+'2015 Hourly Load - RC2016'!F26/'2015 Hourly Load - RC2016'!$C$7</f>
        <v>0.37776108184066537</v>
      </c>
      <c r="G25" s="33">
        <f>+'2015 Hourly Load - RC2016'!G26/'2015 Hourly Load - RC2016'!$C$7</f>
        <v>0.42116322691778463</v>
      </c>
      <c r="H25" s="33">
        <f>+'2015 Hourly Load - RC2016'!H26/'2015 Hourly Load - RC2016'!$C$7</f>
        <v>0.50196701260709931</v>
      </c>
      <c r="I25" s="33">
        <f>+'2015 Hourly Load - RC2016'!I26/'2015 Hourly Load - RC2016'!$C$7</f>
        <v>0.55421200636936974</v>
      </c>
      <c r="J25" s="33">
        <f>+'2015 Hourly Load - RC2016'!J26/'2015 Hourly Load - RC2016'!$C$7</f>
        <v>0.56309997162944514</v>
      </c>
      <c r="K25" s="33">
        <f>+'2015 Hourly Load - RC2016'!K26/'2015 Hourly Load - RC2016'!$C$7</f>
        <v>0.56630324844906621</v>
      </c>
      <c r="L25" s="33">
        <f>+'2015 Hourly Load - RC2016'!L26/'2015 Hourly Load - RC2016'!$C$7</f>
        <v>0.56621301529921775</v>
      </c>
      <c r="M25" s="33">
        <f>+'2015 Hourly Load - RC2016'!M26/'2015 Hourly Load - RC2016'!$C$7</f>
        <v>0.55773109921346053</v>
      </c>
      <c r="N25" s="33">
        <f>+'2015 Hourly Load - RC2016'!N26/'2015 Hourly Load - RC2016'!$C$7</f>
        <v>0.54473752563527933</v>
      </c>
      <c r="O25" s="33">
        <f>+'2015 Hourly Load - RC2016'!O26/'2015 Hourly Load - RC2016'!$C$7</f>
        <v>0.53097697028338586</v>
      </c>
      <c r="P25" s="33">
        <f>+'2015 Hourly Load - RC2016'!P26/'2015 Hourly Load - RC2016'!$C$7</f>
        <v>0.51897596135353796</v>
      </c>
      <c r="Q25" s="33">
        <f>+'2015 Hourly Load - RC2016'!Q26/'2015 Hourly Load - RC2016'!$C$7</f>
        <v>0.51306569003846247</v>
      </c>
      <c r="R25" s="33">
        <f>+'2015 Hourly Load - RC2016'!R26/'2015 Hourly Load - RC2016'!$C$7</f>
        <v>0.51911131107831066</v>
      </c>
      <c r="S25" s="33">
        <f>+'2015 Hourly Load - RC2016'!S26/'2015 Hourly Load - RC2016'!$C$7</f>
        <v>0.55574596991679392</v>
      </c>
      <c r="T25" s="33">
        <f>+'2015 Hourly Load - RC2016'!T26/'2015 Hourly Load - RC2016'!$C$7</f>
        <v>0.63361717823603292</v>
      </c>
      <c r="U25" s="33">
        <f>+'2015 Hourly Load - RC2016'!U26/'2015 Hourly Load - RC2016'!$C$7</f>
        <v>0.64859588111088085</v>
      </c>
      <c r="V25" s="33">
        <f>+'2015 Hourly Load - RC2016'!V26/'2015 Hourly Load - RC2016'!$C$7</f>
        <v>0.64516702141663851</v>
      </c>
      <c r="W25" s="33">
        <f>+'2015 Hourly Load - RC2016'!W26/'2015 Hourly Load - RC2016'!$C$7</f>
        <v>0.6242780472267152</v>
      </c>
      <c r="X25" s="33">
        <f>+'2015 Hourly Load - RC2016'!X26/'2015 Hourly Load - RC2016'!$C$7</f>
        <v>0.59057596575830751</v>
      </c>
      <c r="Y25" s="33">
        <f>+'2015 Hourly Load - RC2016'!Y26/'2015 Hourly Load - RC2016'!$C$7</f>
        <v>0.55303897542133951</v>
      </c>
      <c r="AA25" s="34">
        <f t="shared" si="0"/>
        <v>0.64859588111088085</v>
      </c>
    </row>
    <row r="26" spans="1:27" x14ac:dyDescent="0.2">
      <c r="A26" s="29">
        <v>42021</v>
      </c>
      <c r="B26" s="33">
        <f>+'2015 Hourly Load - RC2016'!B27/'2015 Hourly Load - RC2016'!$C$7</f>
        <v>0.5265104293658861</v>
      </c>
      <c r="C26" s="33">
        <f>+'2015 Hourly Load - RC2016'!C27/'2015 Hourly Load - RC2016'!$C$7</f>
        <v>0.51604338398346239</v>
      </c>
      <c r="D26" s="33">
        <f>+'2015 Hourly Load - RC2016'!D27/'2015 Hourly Load - RC2016'!$C$7</f>
        <v>0.51757734753088647</v>
      </c>
      <c r="E26" s="33">
        <f>+'2015 Hourly Load - RC2016'!E27/'2015 Hourly Load - RC2016'!$C$7</f>
        <v>0.5265104293658861</v>
      </c>
      <c r="F26" s="33">
        <f>+'2015 Hourly Load - RC2016'!F27/'2015 Hourly Load - RC2016'!$C$7</f>
        <v>0.54640683890747621</v>
      </c>
      <c r="G26" s="33">
        <f>+'2015 Hourly Load - RC2016'!G27/'2015 Hourly Load - RC2016'!$C$7</f>
        <v>0.59684716967277707</v>
      </c>
      <c r="H26" s="33">
        <f>+'2015 Hourly Load - RC2016'!H27/'2015 Hourly Load - RC2016'!$C$7</f>
        <v>0.68604263829800038</v>
      </c>
      <c r="I26" s="33">
        <f>+'2015 Hourly Load - RC2016'!I27/'2015 Hourly Load - RC2016'!$C$7</f>
        <v>0.73995694533246781</v>
      </c>
      <c r="J26" s="33">
        <f>+'2015 Hourly Load - RC2016'!J27/'2015 Hourly Load - RC2016'!$C$7</f>
        <v>0.73228712759534687</v>
      </c>
      <c r="K26" s="33">
        <f>+'2015 Hourly Load - RC2016'!K27/'2015 Hourly Load - RC2016'!$C$7</f>
        <v>0.69407338863451518</v>
      </c>
      <c r="L26" s="33">
        <f>+'2015 Hourly Load - RC2016'!L27/'2015 Hourly Load - RC2016'!$C$7</f>
        <v>0.65197962423019884</v>
      </c>
      <c r="M26" s="33">
        <f>+'2015 Hourly Load - RC2016'!M27/'2015 Hourly Load - RC2016'!$C$7</f>
        <v>0.60880306202770074</v>
      </c>
      <c r="N26" s="33">
        <f>+'2015 Hourly Load - RC2016'!N27/'2015 Hourly Load - RC2016'!$C$7</f>
        <v>0.57293538496292962</v>
      </c>
      <c r="O26" s="33">
        <f>+'2015 Hourly Load - RC2016'!O27/'2015 Hourly Load - RC2016'!$C$7</f>
        <v>0.54392542728664295</v>
      </c>
      <c r="P26" s="33">
        <f>+'2015 Hourly Load - RC2016'!P27/'2015 Hourly Load - RC2016'!$C$7</f>
        <v>0.52362296857073476</v>
      </c>
      <c r="Q26" s="33">
        <f>+'2015 Hourly Load - RC2016'!Q27/'2015 Hourly Load - RC2016'!$C$7</f>
        <v>0.51243405798952313</v>
      </c>
      <c r="R26" s="33">
        <f>+'2015 Hourly Load - RC2016'!R27/'2015 Hourly Load - RC2016'!$C$7</f>
        <v>0.51446430386111397</v>
      </c>
      <c r="S26" s="33">
        <f>+'2015 Hourly Load - RC2016'!S27/'2015 Hourly Load - RC2016'!$C$7</f>
        <v>0.54613613945793071</v>
      </c>
      <c r="T26" s="33">
        <f>+'2015 Hourly Load - RC2016'!T27/'2015 Hourly Load - RC2016'!$C$7</f>
        <v>0.59707275254739822</v>
      </c>
      <c r="U26" s="33">
        <f>+'2015 Hourly Load - RC2016'!U27/'2015 Hourly Load - RC2016'!$C$7</f>
        <v>0.5933731934036105</v>
      </c>
      <c r="V26" s="33">
        <f>+'2015 Hourly Load - RC2016'!V27/'2015 Hourly Load - RC2016'!$C$7</f>
        <v>0.58137218447376249</v>
      </c>
      <c r="W26" s="33">
        <f>+'2015 Hourly Load - RC2016'!W27/'2015 Hourly Load - RC2016'!$C$7</f>
        <v>0.55764086606361207</v>
      </c>
      <c r="X26" s="33">
        <f>+'2015 Hourly Load - RC2016'!X27/'2015 Hourly Load - RC2016'!$C$7</f>
        <v>0.53025510508459806</v>
      </c>
      <c r="Y26" s="33">
        <f>+'2015 Hourly Load - RC2016'!Y27/'2015 Hourly Load - RC2016'!$C$7</f>
        <v>0.49709442251528135</v>
      </c>
      <c r="AA26" s="34">
        <f t="shared" si="0"/>
        <v>0.73995694533246781</v>
      </c>
    </row>
    <row r="27" spans="1:27" x14ac:dyDescent="0.2">
      <c r="A27" s="29">
        <v>42022</v>
      </c>
      <c r="B27" s="33">
        <f>+'2015 Hourly Load - RC2016'!B28/'2015 Hourly Load - RC2016'!$C$7</f>
        <v>0.46524212061876763</v>
      </c>
      <c r="C27" s="33">
        <f>+'2015 Hourly Load - RC2016'!C28/'2015 Hourly Load - RC2016'!$C$7</f>
        <v>0.45107551609255608</v>
      </c>
      <c r="D27" s="33">
        <f>+'2015 Hourly Load - RC2016'!D28/'2015 Hourly Load - RC2016'!$C$7</f>
        <v>0.44687967462460171</v>
      </c>
      <c r="E27" s="33">
        <f>+'2015 Hourly Load - RC2016'!E28/'2015 Hourly Load - RC2016'!$C$7</f>
        <v>0.44868433762157139</v>
      </c>
      <c r="F27" s="33">
        <f>+'2015 Hourly Load - RC2016'!F28/'2015 Hourly Load - RC2016'!$C$7</f>
        <v>0.4585197509550557</v>
      </c>
      <c r="G27" s="33">
        <f>+'2015 Hourly Load - RC2016'!G28/'2015 Hourly Load - RC2016'!$C$7</f>
        <v>0.48098780526732748</v>
      </c>
      <c r="H27" s="33">
        <f>+'2015 Hourly Load - RC2016'!H28/'2015 Hourly Load - RC2016'!$C$7</f>
        <v>0.51897596135353796</v>
      </c>
      <c r="I27" s="33">
        <f>+'2015 Hourly Load - RC2016'!I28/'2015 Hourly Load - RC2016'!$C$7</f>
        <v>0.56747627939709644</v>
      </c>
      <c r="J27" s="33">
        <f>+'2015 Hourly Load - RC2016'!J28/'2015 Hourly Load - RC2016'!$C$7</f>
        <v>0.60009556306732237</v>
      </c>
      <c r="K27" s="33">
        <f>+'2015 Hourly Load - RC2016'!K28/'2015 Hourly Load - RC2016'!$C$7</f>
        <v>0.60370488906126152</v>
      </c>
      <c r="L27" s="33">
        <f>+'2015 Hourly Load - RC2016'!L28/'2015 Hourly Load - RC2016'!$C$7</f>
        <v>0.59238062875527719</v>
      </c>
      <c r="M27" s="33">
        <f>+'2015 Hourly Load - RC2016'!M28/'2015 Hourly Load - RC2016'!$C$7</f>
        <v>0.56914559266929343</v>
      </c>
      <c r="N27" s="33">
        <f>+'2015 Hourly Load - RC2016'!N28/'2015 Hourly Load - RC2016'!$C$7</f>
        <v>0.5446924090603551</v>
      </c>
      <c r="O27" s="33">
        <f>+'2015 Hourly Load - RC2016'!O28/'2015 Hourly Load - RC2016'!$C$7</f>
        <v>0.52272063707224992</v>
      </c>
      <c r="P27" s="33">
        <f>+'2015 Hourly Load - RC2016'!P28/'2015 Hourly Load - RC2016'!$C$7</f>
        <v>0.503230276704978</v>
      </c>
      <c r="Q27" s="33">
        <f>+'2015 Hourly Load - RC2016'!Q28/'2015 Hourly Load - RC2016'!$C$7</f>
        <v>0.49262788159778154</v>
      </c>
      <c r="R27" s="33">
        <f>+'2015 Hourly Load - RC2016'!R28/'2015 Hourly Load - RC2016'!$C$7</f>
        <v>0.49276323132255428</v>
      </c>
      <c r="S27" s="33">
        <f>+'2015 Hourly Load - RC2016'!S28/'2015 Hourly Load - RC2016'!$C$7</f>
        <v>0.52078062435050754</v>
      </c>
      <c r="T27" s="33">
        <f>+'2015 Hourly Load - RC2016'!T28/'2015 Hourly Load - RC2016'!$C$7</f>
        <v>0.5825000988468686</v>
      </c>
      <c r="U27" s="33">
        <f>+'2015 Hourly Load - RC2016'!U28/'2015 Hourly Load - RC2016'!$C$7</f>
        <v>0.59332807682868627</v>
      </c>
      <c r="V27" s="33">
        <f>+'2015 Hourly Load - RC2016'!V28/'2015 Hourly Load - RC2016'!$C$7</f>
        <v>0.59328296025376204</v>
      </c>
      <c r="W27" s="33">
        <f>+'2015 Hourly Load - RC2016'!W28/'2015 Hourly Load - RC2016'!$C$7</f>
        <v>0.58841037016194409</v>
      </c>
      <c r="X27" s="33">
        <f>+'2015 Hourly Load - RC2016'!X28/'2015 Hourly Load - RC2016'!$C$7</f>
        <v>0.57550702973361123</v>
      </c>
      <c r="Y27" s="33">
        <f>+'2015 Hourly Load - RC2016'!Y28/'2015 Hourly Load - RC2016'!$C$7</f>
        <v>0.55705435058959696</v>
      </c>
      <c r="AA27" s="34">
        <f t="shared" si="0"/>
        <v>0.60370488906126152</v>
      </c>
    </row>
    <row r="28" spans="1:27" x14ac:dyDescent="0.2">
      <c r="A28" s="29">
        <v>42023</v>
      </c>
      <c r="B28" s="33">
        <f>+'2015 Hourly Load - RC2016'!B29/'2015 Hourly Load - RC2016'!$C$7</f>
        <v>0.54383519413679449</v>
      </c>
      <c r="C28" s="33">
        <f>+'2015 Hourly Load - RC2016'!C29/'2015 Hourly Load - RC2016'!$C$7</f>
        <v>0.53932353664437038</v>
      </c>
      <c r="D28" s="33">
        <f>+'2015 Hourly Load - RC2016'!D29/'2015 Hourly Load - RC2016'!$C$7</f>
        <v>0.54279751291353695</v>
      </c>
      <c r="E28" s="33">
        <f>+'2015 Hourly Load - RC2016'!E29/'2015 Hourly Load - RC2016'!$C$7</f>
        <v>0.55312920857118797</v>
      </c>
      <c r="F28" s="33">
        <f>+'2015 Hourly Load - RC2016'!F29/'2015 Hourly Load - RC2016'!$C$7</f>
        <v>0.56973210814330855</v>
      </c>
      <c r="G28" s="33">
        <f>+'2015 Hourly Load - RC2016'!G29/'2015 Hourly Load - RC2016'!$C$7</f>
        <v>0.59657647022323157</v>
      </c>
      <c r="H28" s="33">
        <f>+'2015 Hourly Load - RC2016'!H29/'2015 Hourly Load - RC2016'!$C$7</f>
        <v>0.63817395230338125</v>
      </c>
      <c r="I28" s="33">
        <f>+'2015 Hourly Load - RC2016'!I29/'2015 Hourly Load - RC2016'!$C$7</f>
        <v>0.68834358361913661</v>
      </c>
      <c r="J28" s="33">
        <f>+'2015 Hourly Load - RC2016'!J29/'2015 Hourly Load - RC2016'!$C$7</f>
        <v>0.71699260869602932</v>
      </c>
      <c r="K28" s="33">
        <f>+'2015 Hourly Load - RC2016'!K29/'2015 Hourly Load - RC2016'!$C$7</f>
        <v>0.69465990410853029</v>
      </c>
      <c r="L28" s="33">
        <f>+'2015 Hourly Load - RC2016'!L29/'2015 Hourly Load - RC2016'!$C$7</f>
        <v>0.64588888661542643</v>
      </c>
      <c r="M28" s="33">
        <f>+'2015 Hourly Load - RC2016'!M29/'2015 Hourly Load - RC2016'!$C$7</f>
        <v>0.59833601664527702</v>
      </c>
      <c r="N28" s="33">
        <f>+'2015 Hourly Load - RC2016'!N29/'2015 Hourly Load - RC2016'!$C$7</f>
        <v>0.56034786055906649</v>
      </c>
      <c r="O28" s="33">
        <f>+'2015 Hourly Load - RC2016'!O29/'2015 Hourly Load - RC2016'!$C$7</f>
        <v>0.53237558410603736</v>
      </c>
      <c r="P28" s="33">
        <f>+'2015 Hourly Load - RC2016'!P29/'2015 Hourly Load - RC2016'!$C$7</f>
        <v>0.5098624132188414</v>
      </c>
      <c r="Q28" s="33">
        <f>+'2015 Hourly Load - RC2016'!Q29/'2015 Hourly Load - RC2016'!$C$7</f>
        <v>0.49172555009929675</v>
      </c>
      <c r="R28" s="33">
        <f>+'2015 Hourly Load - RC2016'!R29/'2015 Hourly Load - RC2016'!$C$7</f>
        <v>0.48631156110838791</v>
      </c>
      <c r="S28" s="33">
        <f>+'2015 Hourly Load - RC2016'!S29/'2015 Hourly Load - RC2016'!$C$7</f>
        <v>0.50196701260709931</v>
      </c>
      <c r="T28" s="33">
        <f>+'2015 Hourly Load - RC2016'!T29/'2015 Hourly Load - RC2016'!$C$7</f>
        <v>0.55619713566603635</v>
      </c>
      <c r="U28" s="33">
        <f>+'2015 Hourly Load - RC2016'!U29/'2015 Hourly Load - RC2016'!$C$7</f>
        <v>0.55276827597179401</v>
      </c>
      <c r="V28" s="33">
        <f>+'2015 Hourly Load - RC2016'!V29/'2015 Hourly Load - RC2016'!$C$7</f>
        <v>0.53963935266884011</v>
      </c>
      <c r="W28" s="33">
        <f>+'2015 Hourly Load - RC2016'!W29/'2015 Hourly Load - RC2016'!$C$7</f>
        <v>0.51302057346353824</v>
      </c>
      <c r="X28" s="33">
        <f>+'2015 Hourly Load - RC2016'!X29/'2015 Hourly Load - RC2016'!$C$7</f>
        <v>0.48590551193406972</v>
      </c>
      <c r="Y28" s="33">
        <f>+'2015 Hourly Load - RC2016'!Y29/'2015 Hourly Load - RC2016'!$C$7</f>
        <v>0.44773688954816232</v>
      </c>
      <c r="AA28" s="34">
        <f t="shared" si="0"/>
        <v>0.71699260869602932</v>
      </c>
    </row>
    <row r="29" spans="1:27" x14ac:dyDescent="0.2">
      <c r="A29" s="29">
        <v>42024</v>
      </c>
      <c r="B29" s="33">
        <f>+'2015 Hourly Load - RC2016'!B30/'2015 Hourly Load - RC2016'!$C$7</f>
        <v>0.41980972967005747</v>
      </c>
      <c r="C29" s="33">
        <f>+'2015 Hourly Load - RC2016'!C30/'2015 Hourly Load - RC2016'!$C$7</f>
        <v>0.40659057321725506</v>
      </c>
      <c r="D29" s="33">
        <f>+'2015 Hourly Load - RC2016'!D30/'2015 Hourly Load - RC2016'!$C$7</f>
        <v>0.40356776269733086</v>
      </c>
      <c r="E29" s="33">
        <f>+'2015 Hourly Load - RC2016'!E30/'2015 Hourly Load - RC2016'!$C$7</f>
        <v>0.40740267156589133</v>
      </c>
      <c r="F29" s="33">
        <f>+'2015 Hourly Load - RC2016'!F30/'2015 Hourly Load - RC2016'!$C$7</f>
        <v>0.42341905566399674</v>
      </c>
      <c r="G29" s="33">
        <f>+'2015 Hourly Load - RC2016'!G30/'2015 Hourly Load - RC2016'!$C$7</f>
        <v>0.45522624098558623</v>
      </c>
      <c r="H29" s="33">
        <f>+'2015 Hourly Load - RC2016'!H30/'2015 Hourly Load - RC2016'!$C$7</f>
        <v>0.50742611817293237</v>
      </c>
      <c r="I29" s="33">
        <f>+'2015 Hourly Load - RC2016'!I30/'2015 Hourly Load - RC2016'!$C$7</f>
        <v>0.55660318484035454</v>
      </c>
      <c r="J29" s="33">
        <f>+'2015 Hourly Load - RC2016'!J30/'2015 Hourly Load - RC2016'!$C$7</f>
        <v>0.57446934851035369</v>
      </c>
      <c r="K29" s="33">
        <f>+'2015 Hourly Load - RC2016'!K30/'2015 Hourly Load - RC2016'!$C$7</f>
        <v>0.56643859817383901</v>
      </c>
      <c r="L29" s="33">
        <f>+'2015 Hourly Load - RC2016'!L30/'2015 Hourly Load - RC2016'!$C$7</f>
        <v>0.55552038704217277</v>
      </c>
      <c r="M29" s="33">
        <f>+'2015 Hourly Load - RC2016'!M30/'2015 Hourly Load - RC2016'!$C$7</f>
        <v>0.54500822508482472</v>
      </c>
      <c r="N29" s="33">
        <f>+'2015 Hourly Load - RC2016'!N30/'2015 Hourly Load - RC2016'!$C$7</f>
        <v>0.53260116698065862</v>
      </c>
      <c r="O29" s="33">
        <f>+'2015 Hourly Load - RC2016'!O30/'2015 Hourly Load - RC2016'!$C$7</f>
        <v>0.52303645309671964</v>
      </c>
      <c r="P29" s="33">
        <f>+'2015 Hourly Load - RC2016'!P30/'2015 Hourly Load - RC2016'!$C$7</f>
        <v>0.51572756795899266</v>
      </c>
      <c r="Q29" s="33">
        <f>+'2015 Hourly Load - RC2016'!Q30/'2015 Hourly Load - RC2016'!$C$7</f>
        <v>0.51166707621581098</v>
      </c>
      <c r="R29" s="33">
        <f>+'2015 Hourly Load - RC2016'!R30/'2015 Hourly Load - RC2016'!$C$7</f>
        <v>0.5123889414145989</v>
      </c>
      <c r="S29" s="33">
        <f>+'2015 Hourly Load - RC2016'!S30/'2015 Hourly Load - RC2016'!$C$7</f>
        <v>0.52966858961058294</v>
      </c>
      <c r="T29" s="33">
        <f>+'2015 Hourly Load - RC2016'!T30/'2015 Hourly Load - RC2016'!$C$7</f>
        <v>0.57830425737891422</v>
      </c>
      <c r="U29" s="33">
        <f>+'2015 Hourly Load - RC2016'!U30/'2015 Hourly Load - RC2016'!$C$7</f>
        <v>0.57442423193542946</v>
      </c>
      <c r="V29" s="33">
        <f>+'2015 Hourly Load - RC2016'!V30/'2015 Hourly Load - RC2016'!$C$7</f>
        <v>0.54893336710323359</v>
      </c>
      <c r="W29" s="33">
        <f>+'2015 Hourly Load - RC2016'!W30/'2015 Hourly Load - RC2016'!$C$7</f>
        <v>0.51157684306596252</v>
      </c>
      <c r="X29" s="33">
        <f>+'2015 Hourly Load - RC2016'!X30/'2015 Hourly Load - RC2016'!$C$7</f>
        <v>0.4655579366432373</v>
      </c>
      <c r="Y29" s="33">
        <f>+'2015 Hourly Load - RC2016'!Y30/'2015 Hourly Load - RC2016'!$C$7</f>
        <v>0.41620040367611821</v>
      </c>
      <c r="AA29" s="34">
        <f t="shared" si="0"/>
        <v>0.57830425737891422</v>
      </c>
    </row>
    <row r="30" spans="1:27" x14ac:dyDescent="0.2">
      <c r="A30" s="29">
        <v>42025</v>
      </c>
      <c r="B30" s="33">
        <f>+'2015 Hourly Load - RC2016'!B31/'2015 Hourly Load - RC2016'!$C$7</f>
        <v>0.37902434593854406</v>
      </c>
      <c r="C30" s="33">
        <f>+'2015 Hourly Load - RC2016'!C31/'2015 Hourly Load - RC2016'!$C$7</f>
        <v>0.3595339855712722</v>
      </c>
      <c r="D30" s="33">
        <f>+'2015 Hourly Load - RC2016'!D31/'2015 Hourly Load - RC2016'!$C$7</f>
        <v>0.35150323523475741</v>
      </c>
      <c r="E30" s="33">
        <f>+'2015 Hourly Load - RC2016'!E31/'2015 Hourly Load - RC2016'!$C$7</f>
        <v>0.35145811865983312</v>
      </c>
      <c r="F30" s="33">
        <f>+'2015 Hourly Load - RC2016'!F31/'2015 Hourly Load - RC2016'!$C$7</f>
        <v>0.36057166679452979</v>
      </c>
      <c r="G30" s="33">
        <f>+'2015 Hourly Load - RC2016'!G31/'2015 Hourly Load - RC2016'!$C$7</f>
        <v>0.3973416753577857</v>
      </c>
      <c r="H30" s="33">
        <f>+'2015 Hourly Load - RC2016'!H31/'2015 Hourly Load - RC2016'!$C$7</f>
        <v>0.4684453974383887</v>
      </c>
      <c r="I30" s="33">
        <f>+'2015 Hourly Load - RC2016'!I31/'2015 Hourly Load - RC2016'!$C$7</f>
        <v>0.51004287951853844</v>
      </c>
      <c r="J30" s="33">
        <f>+'2015 Hourly Load - RC2016'!J31/'2015 Hourly Load - RC2016'!$C$7</f>
        <v>0.51902107792846219</v>
      </c>
      <c r="K30" s="33">
        <f>+'2015 Hourly Load - RC2016'!K31/'2015 Hourly Load - RC2016'!$C$7</f>
        <v>0.52177318899884084</v>
      </c>
      <c r="L30" s="33">
        <f>+'2015 Hourly Load - RC2016'!L31/'2015 Hourly Load - RC2016'!$C$7</f>
        <v>0.52457041664414372</v>
      </c>
      <c r="M30" s="33">
        <f>+'2015 Hourly Load - RC2016'!M31/'2015 Hourly Load - RC2016'!$C$7</f>
        <v>0.52448018349429526</v>
      </c>
      <c r="N30" s="33">
        <f>+'2015 Hourly Load - RC2016'!N31/'2015 Hourly Load - RC2016'!$C$7</f>
        <v>0.5233973856961136</v>
      </c>
      <c r="O30" s="33">
        <f>+'2015 Hourly Load - RC2016'!O31/'2015 Hourly Load - RC2016'!$C$7</f>
        <v>0.51856991217921977</v>
      </c>
      <c r="P30" s="33">
        <f>+'2015 Hourly Load - RC2016'!P31/'2015 Hourly Load - RC2016'!$C$7</f>
        <v>0.51432895413634117</v>
      </c>
      <c r="Q30" s="33">
        <f>+'2015 Hourly Load - RC2016'!Q31/'2015 Hourly Load - RC2016'!$C$7</f>
        <v>0.50999776294361421</v>
      </c>
      <c r="R30" s="33">
        <f>+'2015 Hourly Load - RC2016'!R31/'2015 Hourly Load - RC2016'!$C$7</f>
        <v>0.51166707621581098</v>
      </c>
      <c r="S30" s="33">
        <f>+'2015 Hourly Load - RC2016'!S31/'2015 Hourly Load - RC2016'!$C$7</f>
        <v>0.53427048025285551</v>
      </c>
      <c r="T30" s="33">
        <f>+'2015 Hourly Load - RC2016'!T31/'2015 Hourly Load - RC2016'!$C$7</f>
        <v>0.57875542312815653</v>
      </c>
      <c r="U30" s="33">
        <f>+'2015 Hourly Load - RC2016'!U31/'2015 Hourly Load - RC2016'!$C$7</f>
        <v>0.57713122643088388</v>
      </c>
      <c r="V30" s="33">
        <f>+'2015 Hourly Load - RC2016'!V31/'2015 Hourly Load - RC2016'!$C$7</f>
        <v>0.55312920857118797</v>
      </c>
      <c r="W30" s="33">
        <f>+'2015 Hourly Load - RC2016'!W31/'2015 Hourly Load - RC2016'!$C$7</f>
        <v>0.51473500331065936</v>
      </c>
      <c r="X30" s="33">
        <f>+'2015 Hourly Load - RC2016'!X31/'2015 Hourly Load - RC2016'!$C$7</f>
        <v>0.46925749578702503</v>
      </c>
      <c r="Y30" s="33">
        <f>+'2015 Hourly Load - RC2016'!Y31/'2015 Hourly Load - RC2016'!$C$7</f>
        <v>0.4227423070401331</v>
      </c>
      <c r="AA30" s="34">
        <f t="shared" si="0"/>
        <v>0.57875542312815653</v>
      </c>
    </row>
    <row r="31" spans="1:27" x14ac:dyDescent="0.2">
      <c r="A31" s="29">
        <v>42026</v>
      </c>
      <c r="B31" s="33">
        <f>+'2015 Hourly Load - RC2016'!B32/'2015 Hourly Load - RC2016'!$C$7</f>
        <v>0.38601741505180132</v>
      </c>
      <c r="C31" s="33">
        <f>+'2015 Hourly Load - RC2016'!C32/'2015 Hourly Load - RC2016'!$C$7</f>
        <v>0.37221174312498378</v>
      </c>
      <c r="D31" s="33">
        <f>+'2015 Hourly Load - RC2016'!D32/'2015 Hourly Load - RC2016'!$C$7</f>
        <v>0.36995591437877173</v>
      </c>
      <c r="E31" s="33">
        <f>+'2015 Hourly Load - RC2016'!E32/'2015 Hourly Load - RC2016'!$C$7</f>
        <v>0.37699410006695327</v>
      </c>
      <c r="F31" s="33">
        <f>+'2015 Hourly Load - RC2016'!F32/'2015 Hourly Load - RC2016'!$C$7</f>
        <v>0.39792819083180087</v>
      </c>
      <c r="G31" s="33">
        <f>+'2015 Hourly Load - RC2016'!G32/'2015 Hourly Load - RC2016'!$C$7</f>
        <v>0.44954155254513189</v>
      </c>
      <c r="H31" s="33">
        <f>+'2015 Hourly Load - RC2016'!H32/'2015 Hourly Load - RC2016'!$C$7</f>
        <v>0.54130866594103699</v>
      </c>
      <c r="I31" s="33">
        <f>+'2015 Hourly Load - RC2016'!I32/'2015 Hourly Load - RC2016'!$C$7</f>
        <v>0.59869694924467087</v>
      </c>
      <c r="J31" s="33">
        <f>+'2015 Hourly Load - RC2016'!J32/'2015 Hourly Load - RC2016'!$C$7</f>
        <v>0.59016991658398943</v>
      </c>
      <c r="K31" s="33">
        <f>+'2015 Hourly Load - RC2016'!K32/'2015 Hourly Load - RC2016'!$C$7</f>
        <v>0.60072719511626171</v>
      </c>
      <c r="L31" s="33">
        <f>+'2015 Hourly Load - RC2016'!L32/'2015 Hourly Load - RC2016'!$C$7</f>
        <v>0.59328296025376204</v>
      </c>
      <c r="M31" s="33">
        <f>+'2015 Hourly Load - RC2016'!M32/'2015 Hourly Load - RC2016'!$C$7</f>
        <v>0.57834937395383845</v>
      </c>
      <c r="N31" s="33">
        <f>+'2015 Hourly Load - RC2016'!N32/'2015 Hourly Load - RC2016'!$C$7</f>
        <v>0.56129530863247556</v>
      </c>
      <c r="O31" s="33">
        <f>+'2015 Hourly Load - RC2016'!O32/'2015 Hourly Load - RC2016'!$C$7</f>
        <v>0.5414440156658098</v>
      </c>
      <c r="P31" s="33">
        <f>+'2015 Hourly Load - RC2016'!P32/'2015 Hourly Load - RC2016'!$C$7</f>
        <v>0.52745787743929518</v>
      </c>
      <c r="Q31" s="33">
        <f>+'2015 Hourly Load - RC2016'!Q32/'2015 Hourly Load - RC2016'!$C$7</f>
        <v>0.51987829285202269</v>
      </c>
      <c r="R31" s="33">
        <f>+'2015 Hourly Load - RC2016'!R32/'2015 Hourly Load - RC2016'!$C$7</f>
        <v>0.52506669896831037</v>
      </c>
      <c r="S31" s="33">
        <f>+'2015 Hourly Load - RC2016'!S32/'2015 Hourly Load - RC2016'!$C$7</f>
        <v>0.56007716110952099</v>
      </c>
      <c r="T31" s="33">
        <f>+'2015 Hourly Load - RC2016'!T32/'2015 Hourly Load - RC2016'!$C$7</f>
        <v>0.63731673737982064</v>
      </c>
      <c r="U31" s="33">
        <f>+'2015 Hourly Load - RC2016'!U32/'2015 Hourly Load - RC2016'!$C$7</f>
        <v>0.65847641101928944</v>
      </c>
      <c r="V31" s="33">
        <f>+'2015 Hourly Load - RC2016'!V32/'2015 Hourly Load - RC2016'!$C$7</f>
        <v>0.6578447789703501</v>
      </c>
      <c r="W31" s="33">
        <f>+'2015 Hourly Load - RC2016'!W32/'2015 Hourly Load - RC2016'!$C$7</f>
        <v>0.63758743682936614</v>
      </c>
      <c r="X31" s="33">
        <f>+'2015 Hourly Load - RC2016'!X32/'2015 Hourly Load - RC2016'!$C$7</f>
        <v>0.60591560123254928</v>
      </c>
      <c r="Y31" s="33">
        <f>+'2015 Hourly Load - RC2016'!Y32/'2015 Hourly Load - RC2016'!$C$7</f>
        <v>0.56806279487111155</v>
      </c>
      <c r="AA31" s="34">
        <f t="shared" si="0"/>
        <v>0.65847641101928944</v>
      </c>
    </row>
    <row r="32" spans="1:27" x14ac:dyDescent="0.2">
      <c r="A32" s="29">
        <v>42027</v>
      </c>
      <c r="B32" s="33">
        <f>+'2015 Hourly Load - RC2016'!B33/'2015 Hourly Load - RC2016'!$C$7</f>
        <v>0.54532404110929433</v>
      </c>
      <c r="C32" s="33">
        <f>+'2015 Hourly Load - RC2016'!C33/'2015 Hourly Load - RC2016'!$C$7</f>
        <v>0.53981981896853704</v>
      </c>
      <c r="D32" s="33">
        <f>+'2015 Hourly Load - RC2016'!D33/'2015 Hourly Load - RC2016'!$C$7</f>
        <v>0.54563985713376417</v>
      </c>
      <c r="E32" s="33">
        <f>+'2015 Hourly Load - RC2016'!E33/'2015 Hourly Load - RC2016'!$C$7</f>
        <v>0.55858831413702115</v>
      </c>
      <c r="F32" s="33">
        <f>+'2015 Hourly Load - RC2016'!F33/'2015 Hourly Load - RC2016'!$C$7</f>
        <v>0.58259033199671706</v>
      </c>
      <c r="G32" s="33">
        <f>+'2015 Hourly Load - RC2016'!G33/'2015 Hourly Load - RC2016'!$C$7</f>
        <v>0.64137722912300232</v>
      </c>
      <c r="H32" s="33">
        <f>+'2015 Hourly Load - RC2016'!H33/'2015 Hourly Load - RC2016'!$C$7</f>
        <v>0.74099462655572534</v>
      </c>
      <c r="I32" s="33">
        <f>+'2015 Hourly Load - RC2016'!I33/'2015 Hourly Load - RC2016'!$C$7</f>
        <v>0.78913401199988986</v>
      </c>
      <c r="J32" s="33">
        <f>+'2015 Hourly Load - RC2016'!J33/'2015 Hourly Load - RC2016'!$C$7</f>
        <v>0.76179336759580019</v>
      </c>
      <c r="K32" s="33">
        <f>+'2015 Hourly Load - RC2016'!K33/'2015 Hourly Load - RC2016'!$C$7</f>
        <v>0.71618051034739305</v>
      </c>
      <c r="L32" s="33">
        <f>+'2015 Hourly Load - RC2016'!L33/'2015 Hourly Load - RC2016'!$C$7</f>
        <v>0.67277836527027368</v>
      </c>
      <c r="M32" s="33">
        <f>+'2015 Hourly Load - RC2016'!M33/'2015 Hourly Load - RC2016'!$C$7</f>
        <v>0.6246840964010334</v>
      </c>
      <c r="N32" s="33">
        <f>+'2015 Hourly Load - RC2016'!N33/'2015 Hourly Load - RC2016'!$C$7</f>
        <v>0.5844852281435351</v>
      </c>
      <c r="O32" s="33">
        <f>+'2015 Hourly Load - RC2016'!O33/'2015 Hourly Load - RC2016'!$C$7</f>
        <v>0.55096361297482443</v>
      </c>
      <c r="P32" s="33">
        <f>+'2015 Hourly Load - RC2016'!P33/'2015 Hourly Load - RC2016'!$C$7</f>
        <v>0.52845044208762848</v>
      </c>
      <c r="Q32" s="33">
        <f>+'2015 Hourly Load - RC2016'!Q33/'2015 Hourly Load - RC2016'!$C$7</f>
        <v>0.51690059890702289</v>
      </c>
      <c r="R32" s="33">
        <f>+'2015 Hourly Load - RC2016'!R33/'2015 Hourly Load - RC2016'!$C$7</f>
        <v>0.51784804698043196</v>
      </c>
      <c r="S32" s="33">
        <f>+'2015 Hourly Load - RC2016'!S33/'2015 Hourly Load - RC2016'!$C$7</f>
        <v>0.54500822508482472</v>
      </c>
      <c r="T32" s="33">
        <f>+'2015 Hourly Load - RC2016'!T33/'2015 Hourly Load - RC2016'!$C$7</f>
        <v>0.60993097640080673</v>
      </c>
      <c r="U32" s="33">
        <f>+'2015 Hourly Load - RC2016'!U33/'2015 Hourly Load - RC2016'!$C$7</f>
        <v>0.62175151903095771</v>
      </c>
      <c r="V32" s="33">
        <f>+'2015 Hourly Load - RC2016'!V33/'2015 Hourly Load - RC2016'!$C$7</f>
        <v>0.61191610569747334</v>
      </c>
      <c r="W32" s="33">
        <f>+'2015 Hourly Load - RC2016'!W33/'2015 Hourly Load - RC2016'!$C$7</f>
        <v>0.58430476184383817</v>
      </c>
      <c r="X32" s="33">
        <f>+'2015 Hourly Load - RC2016'!X33/'2015 Hourly Load - RC2016'!$C$7</f>
        <v>0.54099284991656738</v>
      </c>
      <c r="Y32" s="33">
        <f>+'2015 Hourly Load - RC2016'!Y33/'2015 Hourly Load - RC2016'!$C$7</f>
        <v>0.49781628771406916</v>
      </c>
      <c r="AA32" s="34">
        <f t="shared" si="0"/>
        <v>0.78913401199988986</v>
      </c>
    </row>
    <row r="33" spans="1:27" x14ac:dyDescent="0.2">
      <c r="A33" s="29">
        <v>42028</v>
      </c>
      <c r="B33" s="33">
        <f>+'2015 Hourly Load - RC2016'!B34/'2015 Hourly Load - RC2016'!$C$7</f>
        <v>0.46623468526710093</v>
      </c>
      <c r="C33" s="33">
        <f>+'2015 Hourly Load - RC2016'!C34/'2015 Hourly Load - RC2016'!$C$7</f>
        <v>0.45509089126081353</v>
      </c>
      <c r="D33" s="33">
        <f>+'2015 Hourly Load - RC2016'!D34/'2015 Hourly Load - RC2016'!$C$7</f>
        <v>0.45436902606202567</v>
      </c>
      <c r="E33" s="33">
        <f>+'2015 Hourly Load - RC2016'!E34/'2015 Hourly Load - RC2016'!$C$7</f>
        <v>0.46050488025172231</v>
      </c>
      <c r="F33" s="33">
        <f>+'2015 Hourly Load - RC2016'!F34/'2015 Hourly Load - RC2016'!$C$7</f>
        <v>0.47864174337126703</v>
      </c>
      <c r="G33" s="33">
        <f>+'2015 Hourly Load - RC2016'!G34/'2015 Hourly Load - RC2016'!$C$7</f>
        <v>0.52849555866255271</v>
      </c>
      <c r="H33" s="33">
        <f>+'2015 Hourly Load - RC2016'!H34/'2015 Hourly Load - RC2016'!$C$7</f>
        <v>0.61602171401557915</v>
      </c>
      <c r="I33" s="33">
        <f>+'2015 Hourly Load - RC2016'!I34/'2015 Hourly Load - RC2016'!$C$7</f>
        <v>0.66186015413860744</v>
      </c>
      <c r="J33" s="33">
        <f>+'2015 Hourly Load - RC2016'!J34/'2015 Hourly Load - RC2016'!$C$7</f>
        <v>0.66140898838936513</v>
      </c>
      <c r="K33" s="33">
        <f>+'2015 Hourly Load - RC2016'!K34/'2015 Hourly Load - RC2016'!$C$7</f>
        <v>0.64661075181421424</v>
      </c>
      <c r="L33" s="33">
        <f>+'2015 Hourly Load - RC2016'!L34/'2015 Hourly Load - RC2016'!$C$7</f>
        <v>0.62761667377110897</v>
      </c>
      <c r="M33" s="33">
        <f>+'2015 Hourly Load - RC2016'!M34/'2015 Hourly Load - RC2016'!$C$7</f>
        <v>0.60005044649239814</v>
      </c>
      <c r="N33" s="33">
        <f>+'2015 Hourly Load - RC2016'!N34/'2015 Hourly Load - RC2016'!$C$7</f>
        <v>0.57555214630853557</v>
      </c>
      <c r="O33" s="33">
        <f>+'2015 Hourly Load - RC2016'!O34/'2015 Hourly Load - RC2016'!$C$7</f>
        <v>0.55448270581891523</v>
      </c>
      <c r="P33" s="33">
        <f>+'2015 Hourly Load - RC2016'!P34/'2015 Hourly Load - RC2016'!$C$7</f>
        <v>0.53715794104800685</v>
      </c>
      <c r="Q33" s="33">
        <f>+'2015 Hourly Load - RC2016'!Q34/'2015 Hourly Load - RC2016'!$C$7</f>
        <v>0.52714206141482556</v>
      </c>
      <c r="R33" s="33">
        <f>+'2015 Hourly Load - RC2016'!R34/'2015 Hourly Load - RC2016'!$C$7</f>
        <v>0.5297588227604314</v>
      </c>
      <c r="S33" s="33">
        <f>+'2015 Hourly Load - RC2016'!S34/'2015 Hourly Load - RC2016'!$C$7</f>
        <v>0.55353525774550616</v>
      </c>
      <c r="T33" s="33">
        <f>+'2015 Hourly Load - RC2016'!T34/'2015 Hourly Load - RC2016'!$C$7</f>
        <v>0.60654723328148874</v>
      </c>
      <c r="U33" s="33">
        <f>+'2015 Hourly Load - RC2016'!U34/'2015 Hourly Load - RC2016'!$C$7</f>
        <v>0.60781049737936743</v>
      </c>
      <c r="V33" s="33">
        <f>+'2015 Hourly Load - RC2016'!V34/'2015 Hourly Load - RC2016'!$C$7</f>
        <v>0.59409505860239831</v>
      </c>
      <c r="W33" s="33">
        <f>+'2015 Hourly Load - RC2016'!W34/'2015 Hourly Load - RC2016'!$C$7</f>
        <v>0.57095025566626301</v>
      </c>
      <c r="X33" s="33">
        <f>+'2015 Hourly Load - RC2016'!X34/'2015 Hourly Load - RC2016'!$C$7</f>
        <v>0.54185006484012788</v>
      </c>
      <c r="Y33" s="33">
        <f>+'2015 Hourly Load - RC2016'!Y34/'2015 Hourly Load - RC2016'!$C$7</f>
        <v>0.50557633860103857</v>
      </c>
      <c r="AA33" s="34">
        <f t="shared" si="0"/>
        <v>0.66186015413860744</v>
      </c>
    </row>
    <row r="34" spans="1:27" x14ac:dyDescent="0.2">
      <c r="A34" s="29">
        <v>42029</v>
      </c>
      <c r="B34" s="33">
        <f>+'2015 Hourly Load - RC2016'!B35/'2015 Hourly Load - RC2016'!$C$7</f>
        <v>0.47534823340179744</v>
      </c>
      <c r="C34" s="33">
        <f>+'2015 Hourly Load - RC2016'!C35/'2015 Hourly Load - RC2016'!$C$7</f>
        <v>0.46009883107740418</v>
      </c>
      <c r="D34" s="33">
        <f>+'2015 Hourly Load - RC2016'!D35/'2015 Hourly Load - RC2016'!$C$7</f>
        <v>0.45396297688770748</v>
      </c>
      <c r="E34" s="33">
        <f>+'2015 Hourly Load - RC2016'!E35/'2015 Hourly Load - RC2016'!$C$7</f>
        <v>0.45572252330975282</v>
      </c>
      <c r="F34" s="33">
        <f>+'2015 Hourly Load - RC2016'!F35/'2015 Hourly Load - RC2016'!$C$7</f>
        <v>0.46397885652088888</v>
      </c>
      <c r="G34" s="33">
        <f>+'2015 Hourly Load - RC2016'!G35/'2015 Hourly Load - RC2016'!$C$7</f>
        <v>0.48315340086369107</v>
      </c>
      <c r="H34" s="33">
        <f>+'2015 Hourly Load - RC2016'!H35/'2015 Hourly Load - RC2016'!$C$7</f>
        <v>0.5167652491822502</v>
      </c>
      <c r="I34" s="33">
        <f>+'2015 Hourly Load - RC2016'!I35/'2015 Hourly Load - RC2016'!$C$7</f>
        <v>0.55890413016149076</v>
      </c>
      <c r="J34" s="33">
        <f>+'2015 Hourly Load - RC2016'!J35/'2015 Hourly Load - RC2016'!$C$7</f>
        <v>0.59824578349542845</v>
      </c>
      <c r="K34" s="33">
        <f>+'2015 Hourly Load - RC2016'!K35/'2015 Hourly Load - RC2016'!$C$7</f>
        <v>0.59598995474921646</v>
      </c>
      <c r="L34" s="33">
        <f>+'2015 Hourly Load - RC2016'!L35/'2015 Hourly Load - RC2016'!$C$7</f>
        <v>0.57329631756232347</v>
      </c>
      <c r="M34" s="33">
        <f>+'2015 Hourly Load - RC2016'!M35/'2015 Hourly Load - RC2016'!$C$7</f>
        <v>0.54848220135399128</v>
      </c>
      <c r="N34" s="33">
        <f>+'2015 Hourly Load - RC2016'!N35/'2015 Hourly Load - RC2016'!$C$7</f>
        <v>0.5286309083873254</v>
      </c>
      <c r="O34" s="33">
        <f>+'2015 Hourly Load - RC2016'!O35/'2015 Hourly Load - RC2016'!$C$7</f>
        <v>0.51293034031368978</v>
      </c>
      <c r="P34" s="33">
        <f>+'2015 Hourly Load - RC2016'!P35/'2015 Hourly Load - RC2016'!$C$7</f>
        <v>0.50083909823399331</v>
      </c>
      <c r="Q34" s="33">
        <f>+'2015 Hourly Load - RC2016'!Q35/'2015 Hourly Load - RC2016'!$C$7</f>
        <v>0.49168043352437252</v>
      </c>
      <c r="R34" s="33">
        <f>+'2015 Hourly Load - RC2016'!R35/'2015 Hourly Load - RC2016'!$C$7</f>
        <v>0.48766505835611507</v>
      </c>
      <c r="S34" s="33">
        <f>+'2015 Hourly Load - RC2016'!S35/'2015 Hourly Load - RC2016'!$C$7</f>
        <v>0.49957583413611456</v>
      </c>
      <c r="T34" s="33">
        <f>+'2015 Hourly Load - RC2016'!T35/'2015 Hourly Load - RC2016'!$C$7</f>
        <v>0.54013563499300676</v>
      </c>
      <c r="U34" s="33">
        <f>+'2015 Hourly Load - RC2016'!U35/'2015 Hourly Load - RC2016'!$C$7</f>
        <v>0.53593979352505239</v>
      </c>
      <c r="V34" s="33">
        <f>+'2015 Hourly Load - RC2016'!V35/'2015 Hourly Load - RC2016'!$C$7</f>
        <v>0.51771269725565927</v>
      </c>
      <c r="W34" s="33">
        <f>+'2015 Hourly Load - RC2016'!W35/'2015 Hourly Load - RC2016'!$C$7</f>
        <v>0.49537999266816019</v>
      </c>
      <c r="X34" s="33">
        <f>+'2015 Hourly Load - RC2016'!X35/'2015 Hourly Load - RC2016'!$C$7</f>
        <v>0.46488118801937367</v>
      </c>
      <c r="Y34" s="33">
        <f>+'2015 Hourly Load - RC2016'!Y35/'2015 Hourly Load - RC2016'!$C$7</f>
        <v>0.43005119217786003</v>
      </c>
      <c r="AA34" s="34">
        <f t="shared" si="0"/>
        <v>0.59824578349542845</v>
      </c>
    </row>
    <row r="35" spans="1:27" x14ac:dyDescent="0.2">
      <c r="A35" s="29">
        <v>42030</v>
      </c>
      <c r="B35" s="33">
        <f>+'2015 Hourly Load - RC2016'!B36/'2015 Hourly Load - RC2016'!$C$7</f>
        <v>0.40004866985324011</v>
      </c>
      <c r="C35" s="33">
        <f>+'2015 Hourly Load - RC2016'!C36/'2015 Hourly Load - RC2016'!$C$7</f>
        <v>0.38024249346149858</v>
      </c>
      <c r="D35" s="33">
        <f>+'2015 Hourly Load - RC2016'!D36/'2015 Hourly Load - RC2016'!$C$7</f>
        <v>0.37176057737574136</v>
      </c>
      <c r="E35" s="33">
        <f>+'2015 Hourly Load - RC2016'!E36/'2015 Hourly Load - RC2016'!$C$7</f>
        <v>0.3681512513818021</v>
      </c>
      <c r="F35" s="33">
        <f>+'2015 Hourly Load - RC2016'!F36/'2015 Hourly Load - RC2016'!$C$7</f>
        <v>0.37090336245218075</v>
      </c>
      <c r="G35" s="33">
        <f>+'2015 Hourly Load - RC2016'!G36/'2015 Hourly Load - RC2016'!$C$7</f>
        <v>0.38371646973066509</v>
      </c>
      <c r="H35" s="33">
        <f>+'2015 Hourly Load - RC2016'!H36/'2015 Hourly Load - RC2016'!$C$7</f>
        <v>0.40803430361483067</v>
      </c>
      <c r="I35" s="33">
        <f>+'2015 Hourly Load - RC2016'!I36/'2015 Hourly Load - RC2016'!$C$7</f>
        <v>0.44146568563369293</v>
      </c>
      <c r="J35" s="33">
        <f>+'2015 Hourly Load - RC2016'!J36/'2015 Hourly Load - RC2016'!$C$7</f>
        <v>0.48829669040505447</v>
      </c>
      <c r="K35" s="33">
        <f>+'2015 Hourly Load - RC2016'!K36/'2015 Hourly Load - RC2016'!$C$7</f>
        <v>0.51234382483967467</v>
      </c>
      <c r="L35" s="33">
        <f>+'2015 Hourly Load - RC2016'!L36/'2015 Hourly Load - RC2016'!$C$7</f>
        <v>0.52312668624656811</v>
      </c>
      <c r="M35" s="33">
        <f>+'2015 Hourly Load - RC2016'!M36/'2015 Hourly Load - RC2016'!$C$7</f>
        <v>0.52199877187346211</v>
      </c>
      <c r="N35" s="33">
        <f>+'2015 Hourly Load - RC2016'!N36/'2015 Hourly Load - RC2016'!$C$7</f>
        <v>0.52136713982452276</v>
      </c>
      <c r="O35" s="33">
        <f>+'2015 Hourly Load - RC2016'!O36/'2015 Hourly Load - RC2016'!$C$7</f>
        <v>0.52078062435050754</v>
      </c>
      <c r="P35" s="33">
        <f>+'2015 Hourly Load - RC2016'!P36/'2015 Hourly Load - RC2016'!$C$7</f>
        <v>0.51730664808134108</v>
      </c>
      <c r="Q35" s="33">
        <f>+'2015 Hourly Load - RC2016'!Q36/'2015 Hourly Load - RC2016'!$C$7</f>
        <v>0.51360708893755336</v>
      </c>
      <c r="R35" s="33">
        <f>+'2015 Hourly Load - RC2016'!R36/'2015 Hourly Load - RC2016'!$C$7</f>
        <v>0.51288522373876555</v>
      </c>
      <c r="S35" s="33">
        <f>+'2015 Hourly Load - RC2016'!S36/'2015 Hourly Load - RC2016'!$C$7</f>
        <v>0.52583368074202252</v>
      </c>
      <c r="T35" s="33">
        <f>+'2015 Hourly Load - RC2016'!T36/'2015 Hourly Load - RC2016'!$C$7</f>
        <v>0.56679953077323286</v>
      </c>
      <c r="U35" s="33">
        <f>+'2015 Hourly Load - RC2016'!U36/'2015 Hourly Load - RC2016'!$C$7</f>
        <v>0.56544603352550571</v>
      </c>
      <c r="V35" s="33">
        <f>+'2015 Hourly Load - RC2016'!V36/'2015 Hourly Load - RC2016'!$C$7</f>
        <v>0.54027098471777946</v>
      </c>
      <c r="W35" s="33">
        <f>+'2015 Hourly Load - RC2016'!W36/'2015 Hourly Load - RC2016'!$C$7</f>
        <v>0.50453865737778103</v>
      </c>
      <c r="X35" s="33">
        <f>+'2015 Hourly Load - RC2016'!X36/'2015 Hourly Load - RC2016'!$C$7</f>
        <v>0.46294117529763129</v>
      </c>
      <c r="Y35" s="33">
        <f>+'2015 Hourly Load - RC2016'!Y36/'2015 Hourly Load - RC2016'!$C$7</f>
        <v>0.41435062410422435</v>
      </c>
      <c r="AA35" s="34">
        <f t="shared" si="0"/>
        <v>0.56679953077323286</v>
      </c>
    </row>
    <row r="36" spans="1:27" x14ac:dyDescent="0.2">
      <c r="A36" s="29">
        <v>42031</v>
      </c>
      <c r="B36" s="33">
        <f>+'2015 Hourly Load - RC2016'!B37/'2015 Hourly Load - RC2016'!$C$7</f>
        <v>0.37428710557149886</v>
      </c>
      <c r="C36" s="33">
        <f>+'2015 Hourly Load - RC2016'!C37/'2015 Hourly Load - RC2016'!$C$7</f>
        <v>0.3505106705864241</v>
      </c>
      <c r="D36" s="33">
        <f>+'2015 Hourly Load - RC2016'!D37/'2015 Hourly Load - RC2016'!$C$7</f>
        <v>0.34008874177892456</v>
      </c>
      <c r="E36" s="33">
        <f>+'2015 Hourly Load - RC2016'!E37/'2015 Hourly Load - RC2016'!$C$7</f>
        <v>0.33729151413362168</v>
      </c>
      <c r="F36" s="33">
        <f>+'2015 Hourly Load - RC2016'!F37/'2015 Hourly Load - RC2016'!$C$7</f>
        <v>0.34672087829278792</v>
      </c>
      <c r="G36" s="33">
        <f>+'2015 Hourly Load - RC2016'!G37/'2015 Hourly Load - RC2016'!$C$7</f>
        <v>0.3800620271618016</v>
      </c>
      <c r="H36" s="33">
        <f>+'2015 Hourly Load - RC2016'!H37/'2015 Hourly Load - RC2016'!$C$7</f>
        <v>0.4494062028203592</v>
      </c>
      <c r="I36" s="33">
        <f>+'2015 Hourly Load - RC2016'!I37/'2015 Hourly Load - RC2016'!$C$7</f>
        <v>0.48798087438058479</v>
      </c>
      <c r="J36" s="33">
        <f>+'2015 Hourly Load - RC2016'!J37/'2015 Hourly Load - RC2016'!$C$7</f>
        <v>0.50399725847869015</v>
      </c>
      <c r="K36" s="33">
        <f>+'2015 Hourly Load - RC2016'!K37/'2015 Hourly Load - RC2016'!$C$7</f>
        <v>0.52272063707224992</v>
      </c>
      <c r="L36" s="33">
        <f>+'2015 Hourly Load - RC2016'!L37/'2015 Hourly Load - RC2016'!$C$7</f>
        <v>0.54397054386156718</v>
      </c>
      <c r="M36" s="33">
        <f>+'2015 Hourly Load - RC2016'!M37/'2015 Hourly Load - RC2016'!$C$7</f>
        <v>0.55791156551315746</v>
      </c>
      <c r="N36" s="33">
        <f>+'2015 Hourly Load - RC2016'!N37/'2015 Hourly Load - RC2016'!$C$7</f>
        <v>0.56928094239406613</v>
      </c>
      <c r="O36" s="33">
        <f>+'2015 Hourly Load - RC2016'!O37/'2015 Hourly Load - RC2016'!$C$7</f>
        <v>0.57862007340338384</v>
      </c>
      <c r="P36" s="33">
        <f>+'2015 Hourly Load - RC2016'!P37/'2015 Hourly Load - RC2016'!$C$7</f>
        <v>0.58290614802118668</v>
      </c>
      <c r="Q36" s="33">
        <f>+'2015 Hourly Load - RC2016'!Q37/'2015 Hourly Load - RC2016'!$C$7</f>
        <v>0.58832013701209551</v>
      </c>
      <c r="R36" s="33">
        <f>+'2015 Hourly Load - RC2016'!R37/'2015 Hourly Load - RC2016'!$C$7</f>
        <v>0.59075643205800454</v>
      </c>
      <c r="S36" s="33">
        <f>+'2015 Hourly Load - RC2016'!S37/'2015 Hourly Load - RC2016'!$C$7</f>
        <v>0.59522297297550431</v>
      </c>
      <c r="T36" s="33">
        <f>+'2015 Hourly Load - RC2016'!T37/'2015 Hourly Load - RC2016'!$C$7</f>
        <v>0.63086506716565427</v>
      </c>
      <c r="U36" s="33">
        <f>+'2015 Hourly Load - RC2016'!U37/'2015 Hourly Load - RC2016'!$C$7</f>
        <v>0.62675945884754847</v>
      </c>
      <c r="V36" s="33">
        <f>+'2015 Hourly Load - RC2016'!V37/'2015 Hourly Load - RC2016'!$C$7</f>
        <v>0.59391459230270138</v>
      </c>
      <c r="W36" s="33">
        <f>+'2015 Hourly Load - RC2016'!W37/'2015 Hourly Load - RC2016'!$C$7</f>
        <v>0.54491799193497625</v>
      </c>
      <c r="X36" s="33">
        <f>+'2015 Hourly Load - RC2016'!X37/'2015 Hourly Load - RC2016'!$C$7</f>
        <v>0.49046228600141806</v>
      </c>
      <c r="Y36" s="33">
        <f>+'2015 Hourly Load - RC2016'!Y37/'2015 Hourly Load - RC2016'!$C$7</f>
        <v>0.43099864025126905</v>
      </c>
      <c r="AA36" s="34">
        <f t="shared" si="0"/>
        <v>0.63086506716565427</v>
      </c>
    </row>
    <row r="37" spans="1:27" x14ac:dyDescent="0.2">
      <c r="A37" s="29">
        <v>42032</v>
      </c>
      <c r="B37" s="33">
        <f>+'2015 Hourly Load - RC2016'!B38/'2015 Hourly Load - RC2016'!$C$7</f>
        <v>0.3810545918101349</v>
      </c>
      <c r="C37" s="33">
        <f>+'2015 Hourly Load - RC2016'!C38/'2015 Hourly Load - RC2016'!$C$7</f>
        <v>0.35362371425619671</v>
      </c>
      <c r="D37" s="33">
        <f>+'2015 Hourly Load - RC2016'!D38/'2015 Hourly Load - RC2016'!$C$7</f>
        <v>0.34022409150369731</v>
      </c>
      <c r="E37" s="33">
        <f>+'2015 Hourly Load - RC2016'!E38/'2015 Hourly Load - RC2016'!$C$7</f>
        <v>0.33490033566263694</v>
      </c>
      <c r="F37" s="33">
        <f>+'2015 Hourly Load - RC2016'!F38/'2015 Hourly Load - RC2016'!$C$7</f>
        <v>0.341487355601576</v>
      </c>
      <c r="G37" s="33">
        <f>+'2015 Hourly Load - RC2016'!G38/'2015 Hourly Load - RC2016'!$C$7</f>
        <v>0.37352012379778676</v>
      </c>
      <c r="H37" s="33">
        <f>+'2015 Hourly Load - RC2016'!H38/'2015 Hourly Load - RC2016'!$C$7</f>
        <v>0.43898427401285961</v>
      </c>
      <c r="I37" s="33">
        <f>+'2015 Hourly Load - RC2016'!I38/'2015 Hourly Load - RC2016'!$C$7</f>
        <v>0.48013059034376698</v>
      </c>
      <c r="J37" s="33">
        <f>+'2015 Hourly Load - RC2016'!J38/'2015 Hourly Load - RC2016'!$C$7</f>
        <v>0.49840280318808433</v>
      </c>
      <c r="K37" s="33">
        <f>+'2015 Hourly Load - RC2016'!K38/'2015 Hourly Load - RC2016'!$C$7</f>
        <v>0.52299133652179541</v>
      </c>
      <c r="L37" s="33">
        <f>+'2015 Hourly Load - RC2016'!L38/'2015 Hourly Load - RC2016'!$C$7</f>
        <v>0.54830173505429425</v>
      </c>
      <c r="M37" s="33">
        <f>+'2015 Hourly Load - RC2016'!M38/'2015 Hourly Load - RC2016'!$C$7</f>
        <v>0.56612278214936917</v>
      </c>
      <c r="N37" s="33">
        <f>+'2015 Hourly Load - RC2016'!N38/'2015 Hourly Load - RC2016'!$C$7</f>
        <v>0.58263544857164129</v>
      </c>
      <c r="O37" s="33">
        <f>+'2015 Hourly Load - RC2016'!O38/'2015 Hourly Load - RC2016'!$C$7</f>
        <v>0.59635088734861041</v>
      </c>
      <c r="P37" s="33">
        <f>+'2015 Hourly Load - RC2016'!P38/'2015 Hourly Load - RC2016'!$C$7</f>
        <v>0.60641188355671594</v>
      </c>
      <c r="Q37" s="33">
        <f>+'2015 Hourly Load - RC2016'!Q38/'2015 Hourly Load - RC2016'!$C$7</f>
        <v>0.61403658471891265</v>
      </c>
      <c r="R37" s="33">
        <f>+'2015 Hourly Load - RC2016'!R38/'2015 Hourly Load - RC2016'!$C$7</f>
        <v>0.6166533460645186</v>
      </c>
      <c r="S37" s="33">
        <f>+'2015 Hourly Load - RC2016'!S38/'2015 Hourly Load - RC2016'!$C$7</f>
        <v>0.61787149358747306</v>
      </c>
      <c r="T37" s="33">
        <f>+'2015 Hourly Load - RC2016'!T38/'2015 Hourly Load - RC2016'!$C$7</f>
        <v>0.64846053138610804</v>
      </c>
      <c r="U37" s="33">
        <f>+'2015 Hourly Load - RC2016'!U38/'2015 Hourly Load - RC2016'!$C$7</f>
        <v>0.64304654239519921</v>
      </c>
      <c r="V37" s="33">
        <f>+'2015 Hourly Load - RC2016'!V38/'2015 Hourly Load - RC2016'!$C$7</f>
        <v>0.61317936979535204</v>
      </c>
      <c r="W37" s="33">
        <f>+'2015 Hourly Load - RC2016'!W38/'2015 Hourly Load - RC2016'!$C$7</f>
        <v>0.5634609042288391</v>
      </c>
      <c r="X37" s="33">
        <f>+'2015 Hourly Load - RC2016'!X38/'2015 Hourly Load - RC2016'!$C$7</f>
        <v>0.51162195964088675</v>
      </c>
      <c r="Y37" s="33">
        <f>+'2015 Hourly Load - RC2016'!Y38/'2015 Hourly Load - RC2016'!$C$7</f>
        <v>0.45405321003755594</v>
      </c>
      <c r="AA37" s="34">
        <f t="shared" si="0"/>
        <v>0.64846053138610804</v>
      </c>
    </row>
    <row r="38" spans="1:27" x14ac:dyDescent="0.2">
      <c r="A38" s="29">
        <v>42033</v>
      </c>
      <c r="B38" s="33">
        <f>+'2015 Hourly Load - RC2016'!B39/'2015 Hourly Load - RC2016'!$C$7</f>
        <v>0.40365799584717937</v>
      </c>
      <c r="C38" s="33">
        <f>+'2015 Hourly Load - RC2016'!C39/'2015 Hourly Load - RC2016'!$C$7</f>
        <v>0.37523455364490788</v>
      </c>
      <c r="D38" s="33">
        <f>+'2015 Hourly Load - RC2016'!D39/'2015 Hourly Load - RC2016'!$C$7</f>
        <v>0.36138376514316606</v>
      </c>
      <c r="E38" s="33">
        <f>+'2015 Hourly Load - RC2016'!E39/'2015 Hourly Load - RC2016'!$C$7</f>
        <v>0.35642094190149959</v>
      </c>
      <c r="F38" s="33">
        <f>+'2015 Hourly Load - RC2016'!F39/'2015 Hourly Load - RC2016'!$C$7</f>
        <v>0.36318842814013569</v>
      </c>
      <c r="G38" s="33">
        <f>+'2015 Hourly Load - RC2016'!G39/'2015 Hourly Load - RC2016'!$C$7</f>
        <v>0.39698074275839179</v>
      </c>
      <c r="H38" s="33">
        <f>+'2015 Hourly Load - RC2016'!H39/'2015 Hourly Load - RC2016'!$C$7</f>
        <v>0.46285094214778283</v>
      </c>
      <c r="I38" s="33">
        <f>+'2015 Hourly Load - RC2016'!I39/'2015 Hourly Load - RC2016'!$C$7</f>
        <v>0.50683960269891737</v>
      </c>
      <c r="J38" s="33">
        <f>+'2015 Hourly Load - RC2016'!J39/'2015 Hourly Load - RC2016'!$C$7</f>
        <v>0.52578856416709829</v>
      </c>
      <c r="K38" s="33">
        <f>+'2015 Hourly Load - RC2016'!K39/'2015 Hourly Load - RC2016'!$C$7</f>
        <v>0.55159524502376389</v>
      </c>
      <c r="L38" s="33">
        <f>+'2015 Hourly Load - RC2016'!L39/'2015 Hourly Load - RC2016'!$C$7</f>
        <v>0.57067955621671751</v>
      </c>
      <c r="M38" s="33">
        <f>+'2015 Hourly Load - RC2016'!M39/'2015 Hourly Load - RC2016'!$C$7</f>
        <v>0.58647035744020171</v>
      </c>
      <c r="N38" s="33">
        <f>+'2015 Hourly Load - RC2016'!N39/'2015 Hourly Load - RC2016'!$C$7</f>
        <v>0.51392290496202298</v>
      </c>
      <c r="O38" s="33">
        <f>+'2015 Hourly Load - RC2016'!O39/'2015 Hourly Load - RC2016'!$C$7</f>
        <v>0.58380847951967152</v>
      </c>
      <c r="P38" s="33">
        <f>+'2015 Hourly Load - RC2016'!P39/'2015 Hourly Load - RC2016'!$C$7</f>
        <v>0.57762750875505053</v>
      </c>
      <c r="Q38" s="33">
        <f>+'2015 Hourly Load - RC2016'!Q39/'2015 Hourly Load - RC2016'!$C$7</f>
        <v>0.5801089203758838</v>
      </c>
      <c r="R38" s="33">
        <f>+'2015 Hourly Load - RC2016'!R39/'2015 Hourly Load - RC2016'!$C$7</f>
        <v>0.58922246851058035</v>
      </c>
      <c r="S38" s="33">
        <f>+'2015 Hourly Load - RC2016'!S39/'2015 Hourly Load - RC2016'!$C$7</f>
        <v>0.61308913664550357</v>
      </c>
      <c r="T38" s="33">
        <f>+'2015 Hourly Load - RC2016'!T39/'2015 Hourly Load - RC2016'!$C$7</f>
        <v>0.64309165897012355</v>
      </c>
      <c r="U38" s="33">
        <f>+'2015 Hourly Load - RC2016'!U39/'2015 Hourly Load - RC2016'!$C$7</f>
        <v>0.6356925406825481</v>
      </c>
      <c r="V38" s="33">
        <f>+'2015 Hourly Load - RC2016'!V39/'2015 Hourly Load - RC2016'!$C$7</f>
        <v>0.61516449909201865</v>
      </c>
      <c r="W38" s="33">
        <f>+'2015 Hourly Load - RC2016'!W39/'2015 Hourly Load - RC2016'!$C$7</f>
        <v>0.57663494410671734</v>
      </c>
      <c r="X38" s="33">
        <f>+'2015 Hourly Load - RC2016'!X39/'2015 Hourly Load - RC2016'!$C$7</f>
        <v>0.52939789016103755</v>
      </c>
      <c r="Y38" s="33">
        <f>+'2015 Hourly Load - RC2016'!Y39/'2015 Hourly Load - RC2016'!$C$7</f>
        <v>0.47539334997672172</v>
      </c>
      <c r="AA38" s="34">
        <f t="shared" si="0"/>
        <v>0.64309165897012355</v>
      </c>
    </row>
    <row r="39" spans="1:27" x14ac:dyDescent="0.2">
      <c r="A39" s="29">
        <v>42034</v>
      </c>
      <c r="B39" s="33">
        <f>+'2015 Hourly Load - RC2016'!B40/'2015 Hourly Load - RC2016'!$C$7</f>
        <v>0.43564564746846585</v>
      </c>
      <c r="C39" s="33">
        <f>+'2015 Hourly Load - RC2016'!C40/'2015 Hourly Load - RC2016'!$C$7</f>
        <v>0.41177897933354268</v>
      </c>
      <c r="D39" s="33">
        <f>+'2015 Hourly Load - RC2016'!D40/'2015 Hourly Load - RC2016'!$C$7</f>
        <v>0.3998230869786189</v>
      </c>
      <c r="E39" s="33">
        <f>+'2015 Hourly Load - RC2016'!E40/'2015 Hourly Load - RC2016'!$C$7</f>
        <v>0.397206325633013</v>
      </c>
      <c r="F39" s="33">
        <f>+'2015 Hourly Load - RC2016'!F40/'2015 Hourly Load - RC2016'!$C$7</f>
        <v>0.40645522349248225</v>
      </c>
      <c r="G39" s="33">
        <f>+'2015 Hourly Load - RC2016'!G40/'2015 Hourly Load - RC2016'!$C$7</f>
        <v>0.44232290055725343</v>
      </c>
      <c r="H39" s="33">
        <f>+'2015 Hourly Load - RC2016'!H40/'2015 Hourly Load - RC2016'!$C$7</f>
        <v>0.51586291768376535</v>
      </c>
      <c r="I39" s="33">
        <f>+'2015 Hourly Load - RC2016'!I40/'2015 Hourly Load - RC2016'!$C$7</f>
        <v>0.56039297713399072</v>
      </c>
      <c r="J39" s="33">
        <f>+'2015 Hourly Load - RC2016'!J40/'2015 Hourly Load - RC2016'!$C$7</f>
        <v>0.58254521542179283</v>
      </c>
      <c r="K39" s="33">
        <f>+'2015 Hourly Load - RC2016'!K40/'2015 Hourly Load - RC2016'!$C$7</f>
        <v>0.60352442276156459</v>
      </c>
      <c r="L39" s="33">
        <f>+'2015 Hourly Load - RC2016'!L40/'2015 Hourly Load - RC2016'!$C$7</f>
        <v>0.61502914936724595</v>
      </c>
      <c r="M39" s="33">
        <f>+'2015 Hourly Load - RC2016'!M40/'2015 Hourly Load - RC2016'!$C$7</f>
        <v>0.613540302394746</v>
      </c>
      <c r="N39" s="33">
        <f>+'2015 Hourly Load - RC2016'!N40/'2015 Hourly Load - RC2016'!$C$7</f>
        <v>0.60695328245580682</v>
      </c>
      <c r="O39" s="33">
        <f>+'2015 Hourly Load - RC2016'!O40/'2015 Hourly Load - RC2016'!$C$7</f>
        <v>0.59919323156883753</v>
      </c>
      <c r="P39" s="33">
        <f>+'2015 Hourly Load - RC2016'!P40/'2015 Hourly Load - RC2016'!$C$7</f>
        <v>0.59053084918338339</v>
      </c>
      <c r="Q39" s="33">
        <f>+'2015 Hourly Load - RC2016'!Q40/'2015 Hourly Load - RC2016'!$C$7</f>
        <v>0.58552290936679263</v>
      </c>
      <c r="R39" s="33">
        <f>+'2015 Hourly Load - RC2016'!R40/'2015 Hourly Load - RC2016'!$C$7</f>
        <v>0.58890665248611074</v>
      </c>
      <c r="S39" s="33">
        <f>+'2015 Hourly Load - RC2016'!S40/'2015 Hourly Load - RC2016'!$C$7</f>
        <v>0.60907376147724612</v>
      </c>
      <c r="T39" s="33">
        <f>+'2015 Hourly Load - RC2016'!T40/'2015 Hourly Load - RC2016'!$C$7</f>
        <v>0.64467073909247186</v>
      </c>
      <c r="U39" s="33">
        <f>+'2015 Hourly Load - RC2016'!U40/'2015 Hourly Load - RC2016'!$C$7</f>
        <v>0.63912140037679033</v>
      </c>
      <c r="V39" s="33">
        <f>+'2015 Hourly Load - RC2016'!V40/'2015 Hourly Load - RC2016'!$C$7</f>
        <v>0.61376588526936715</v>
      </c>
      <c r="W39" s="33">
        <f>+'2015 Hourly Load - RC2016'!W40/'2015 Hourly Load - RC2016'!$C$7</f>
        <v>0.57668006068164157</v>
      </c>
      <c r="X39" s="33">
        <f>+'2015 Hourly Load - RC2016'!X40/'2015 Hourly Load - RC2016'!$C$7</f>
        <v>0.52497646581846191</v>
      </c>
      <c r="Y39" s="33">
        <f>+'2015 Hourly Load - RC2016'!Y40/'2015 Hourly Load - RC2016'!$C$7</f>
        <v>0.47137797480846427</v>
      </c>
      <c r="AA39" s="34">
        <f t="shared" si="0"/>
        <v>0.64467073909247186</v>
      </c>
    </row>
    <row r="40" spans="1:27" x14ac:dyDescent="0.2">
      <c r="A40" s="29">
        <v>42035</v>
      </c>
      <c r="B40" s="33">
        <f>+'2015 Hourly Load - RC2016'!B41/'2015 Hourly Load - RC2016'!$C$7</f>
        <v>0.43131445627573872</v>
      </c>
      <c r="C40" s="33">
        <f>+'2015 Hourly Load - RC2016'!C41/'2015 Hourly Load - RC2016'!$C$7</f>
        <v>0.40807942018975496</v>
      </c>
      <c r="D40" s="33">
        <f>+'2015 Hourly Load - RC2016'!D41/'2015 Hourly Load - RC2016'!$C$7</f>
        <v>0.39855982288074021</v>
      </c>
      <c r="E40" s="33">
        <f>+'2015 Hourly Load - RC2016'!E41/'2015 Hourly Load - RC2016'!$C$7</f>
        <v>0.39449933113755858</v>
      </c>
      <c r="F40" s="33">
        <f>+'2015 Hourly Load - RC2016'!F41/'2015 Hourly Load - RC2016'!$C$7</f>
        <v>0.40077053505202798</v>
      </c>
      <c r="G40" s="33">
        <f>+'2015 Hourly Load - RC2016'!G41/'2015 Hourly Load - RC2016'!$C$7</f>
        <v>0.43469819939505677</v>
      </c>
      <c r="H40" s="33">
        <f>+'2015 Hourly Load - RC2016'!H41/'2015 Hourly Load - RC2016'!$C$7</f>
        <v>0.50363632587929619</v>
      </c>
      <c r="I40" s="33">
        <f>+'2015 Hourly Load - RC2016'!I41/'2015 Hourly Load - RC2016'!$C$7</f>
        <v>0.54487287536005202</v>
      </c>
      <c r="J40" s="33">
        <f>+'2015 Hourly Load - RC2016'!J41/'2015 Hourly Load - RC2016'!$C$7</f>
        <v>0.5613404252073998</v>
      </c>
      <c r="K40" s="33">
        <f>+'2015 Hourly Load - RC2016'!K41/'2015 Hourly Load - RC2016'!$C$7</f>
        <v>0.58240986569702002</v>
      </c>
      <c r="L40" s="33">
        <f>+'2015 Hourly Load - RC2016'!L41/'2015 Hourly Load - RC2016'!$C$7</f>
        <v>0.5977495011712618</v>
      </c>
      <c r="M40" s="33">
        <f>+'2015 Hourly Load - RC2016'!M41/'2015 Hourly Load - RC2016'!$C$7</f>
        <v>0.60623141725701901</v>
      </c>
      <c r="N40" s="33">
        <f>+'2015 Hourly Load - RC2016'!N41/'2015 Hourly Load - RC2016'!$C$7</f>
        <v>0.60799096367906447</v>
      </c>
      <c r="O40" s="33">
        <f>+'2015 Hourly Load - RC2016'!O41/'2015 Hourly Load - RC2016'!$C$7</f>
        <v>0.60573513493285236</v>
      </c>
      <c r="P40" s="33">
        <f>+'2015 Hourly Load - RC2016'!P41/'2015 Hourly Load - RC2016'!$C$7</f>
        <v>0.60153929346489809</v>
      </c>
      <c r="Q40" s="33">
        <f>+'2015 Hourly Load - RC2016'!Q41/'2015 Hourly Load - RC2016'!$C$7</f>
        <v>0.60397558851080702</v>
      </c>
      <c r="R40" s="33">
        <f>+'2015 Hourly Load - RC2016'!R41/'2015 Hourly Load - RC2016'!$C$7</f>
        <v>0.60050161224164045</v>
      </c>
      <c r="S40" s="33">
        <f>+'2015 Hourly Load - RC2016'!S41/'2015 Hourly Load - RC2016'!$C$7</f>
        <v>0.60605095095732209</v>
      </c>
      <c r="T40" s="33">
        <f>+'2015 Hourly Load - RC2016'!T41/'2015 Hourly Load - RC2016'!$C$7</f>
        <v>0.63208321468860884</v>
      </c>
      <c r="U40" s="33">
        <f>+'2015 Hourly Load - RC2016'!U41/'2015 Hourly Load - RC2016'!$C$7</f>
        <v>0.6220222184805031</v>
      </c>
      <c r="V40" s="33">
        <f>+'2015 Hourly Load - RC2016'!V41/'2015 Hourly Load - RC2016'!$C$7</f>
        <v>0.5945011077767165</v>
      </c>
      <c r="W40" s="33">
        <f>+'2015 Hourly Load - RC2016'!W41/'2015 Hourly Load - RC2016'!$C$7</f>
        <v>0.55949064563550599</v>
      </c>
      <c r="X40" s="33">
        <f>+'2015 Hourly Load - RC2016'!X41/'2015 Hourly Load - RC2016'!$C$7</f>
        <v>0.51875037847891681</v>
      </c>
      <c r="Y40" s="33">
        <f>+'2015 Hourly Load - RC2016'!Y41/'2015 Hourly Load - RC2016'!$C$7</f>
        <v>0.47151332453323702</v>
      </c>
      <c r="AA40" s="34">
        <f t="shared" si="0"/>
        <v>0.63208321468860884</v>
      </c>
    </row>
    <row r="41" spans="1:27" x14ac:dyDescent="0.2">
      <c r="A41" s="29">
        <v>42036</v>
      </c>
      <c r="B41" s="33">
        <f>+'2015 Hourly Load - RC2016'!B42/'2015 Hourly Load - RC2016'!$C$7</f>
        <v>0.42752466398210254</v>
      </c>
      <c r="C41" s="33">
        <f>+'2015 Hourly Load - RC2016'!C42/'2015 Hourly Load - RC2016'!$C$7</f>
        <v>0.39765749138225537</v>
      </c>
      <c r="D41" s="33">
        <f>+'2015 Hourly Load - RC2016'!D42/'2015 Hourly Load - RC2016'!$C$7</f>
        <v>0.37888899621377137</v>
      </c>
      <c r="E41" s="33">
        <f>+'2015 Hourly Load - RC2016'!E42/'2015 Hourly Load - RC2016'!$C$7</f>
        <v>0.36900846630536271</v>
      </c>
      <c r="F41" s="33">
        <f>+'2015 Hourly Load - RC2016'!F42/'2015 Hourly Load - RC2016'!$C$7</f>
        <v>0.36720380330839303</v>
      </c>
      <c r="G41" s="33">
        <f>+'2015 Hourly Load - RC2016'!G42/'2015 Hourly Load - RC2016'!$C$7</f>
        <v>0.37591130226877151</v>
      </c>
      <c r="H41" s="33">
        <f>+'2015 Hourly Load - RC2016'!H42/'2015 Hourly Load - RC2016'!$C$7</f>
        <v>0.39892075548013417</v>
      </c>
      <c r="I41" s="33">
        <f>+'2015 Hourly Load - RC2016'!I42/'2015 Hourly Load - RC2016'!$C$7</f>
        <v>0.43221678777422357</v>
      </c>
      <c r="J41" s="33">
        <f>+'2015 Hourly Load - RC2016'!J42/'2015 Hourly Load - RC2016'!$C$7</f>
        <v>0.49190601639899367</v>
      </c>
      <c r="K41" s="33">
        <f>+'2015 Hourly Load - RC2016'!K42/'2015 Hourly Load - RC2016'!$C$7</f>
        <v>0.54789568587997617</v>
      </c>
      <c r="L41" s="33">
        <f>+'2015 Hourly Load - RC2016'!L42/'2015 Hourly Load - RC2016'!$C$7</f>
        <v>0.58516197676739867</v>
      </c>
      <c r="M41" s="33">
        <f>+'2015 Hourly Load - RC2016'!M42/'2015 Hourly Load - RC2016'!$C$7</f>
        <v>0.60555466863315544</v>
      </c>
      <c r="N41" s="33">
        <f>+'2015 Hourly Load - RC2016'!N42/'2015 Hourly Load - RC2016'!$C$7</f>
        <v>0.62057848808292748</v>
      </c>
      <c r="O41" s="33">
        <f>+'2015 Hourly Load - RC2016'!O42/'2015 Hourly Load - RC2016'!$C$7</f>
        <v>0.62960180306777558</v>
      </c>
      <c r="P41" s="33">
        <f>+'2015 Hourly Load - RC2016'!P42/'2015 Hourly Load - RC2016'!$C$7</f>
        <v>0.63524137493330568</v>
      </c>
      <c r="Q41" s="33">
        <f>+'2015 Hourly Load - RC2016'!Q42/'2015 Hourly Load - RC2016'!$C$7</f>
        <v>0.63722650422997218</v>
      </c>
      <c r="R41" s="33">
        <f>+'2015 Hourly Load - RC2016'!R42/'2015 Hourly Load - RC2016'!$C$7</f>
        <v>0.63235391413815423</v>
      </c>
      <c r="S41" s="33">
        <f>+'2015 Hourly Load - RC2016'!S42/'2015 Hourly Load - RC2016'!$C$7</f>
        <v>0.62035290520830633</v>
      </c>
      <c r="T41" s="33">
        <f>+'2015 Hourly Load - RC2016'!T42/'2015 Hourly Load - RC2016'!$C$7</f>
        <v>0.63433904343482084</v>
      </c>
      <c r="U41" s="33">
        <f>+'2015 Hourly Load - RC2016'!U42/'2015 Hourly Load - RC2016'!$C$7</f>
        <v>0.62184175218080628</v>
      </c>
      <c r="V41" s="33">
        <f>+'2015 Hourly Load - RC2016'!V42/'2015 Hourly Load - RC2016'!$C$7</f>
        <v>0.58922246851058035</v>
      </c>
      <c r="W41" s="33">
        <f>+'2015 Hourly Load - RC2016'!W42/'2015 Hourly Load - RC2016'!$C$7</f>
        <v>0.55240734337240016</v>
      </c>
      <c r="X41" s="33">
        <f>+'2015 Hourly Load - RC2016'!X42/'2015 Hourly Load - RC2016'!$C$7</f>
        <v>0.51256940771429582</v>
      </c>
      <c r="Y41" s="33">
        <f>+'2015 Hourly Load - RC2016'!Y42/'2015 Hourly Load - RC2016'!$C$7</f>
        <v>0.46686631731604022</v>
      </c>
      <c r="AA41" s="34">
        <f t="shared" si="0"/>
        <v>0.63722650422997218</v>
      </c>
    </row>
    <row r="42" spans="1:27" x14ac:dyDescent="0.2">
      <c r="A42" s="29">
        <v>42037</v>
      </c>
      <c r="B42" s="33">
        <f>+'2015 Hourly Load - RC2016'!B43/'2015 Hourly Load - RC2016'!$C$7</f>
        <v>0.42183997554164826</v>
      </c>
      <c r="C42" s="33">
        <f>+'2015 Hourly Load - RC2016'!C43/'2015 Hourly Load - RC2016'!$C$7</f>
        <v>0.39143140404271021</v>
      </c>
      <c r="D42" s="33">
        <f>+'2015 Hourly Load - RC2016'!D43/'2015 Hourly Load - RC2016'!$C$7</f>
        <v>0.37198616025036257</v>
      </c>
      <c r="E42" s="33">
        <f>+'2015 Hourly Load - RC2016'!E43/'2015 Hourly Load - RC2016'!$C$7</f>
        <v>0.36106794911869644</v>
      </c>
      <c r="F42" s="33">
        <f>+'2015 Hourly Load - RC2016'!F43/'2015 Hourly Load - RC2016'!$C$7</f>
        <v>0.35723304025013591</v>
      </c>
      <c r="G42" s="33">
        <f>+'2015 Hourly Load - RC2016'!G43/'2015 Hourly Load - RC2016'!$C$7</f>
        <v>0.36079724966915089</v>
      </c>
      <c r="H42" s="33">
        <f>+'2015 Hourly Load - RC2016'!H43/'2015 Hourly Load - RC2016'!$C$7</f>
        <v>0.37586618569384722</v>
      </c>
      <c r="I42" s="33">
        <f>+'2015 Hourly Load - RC2016'!I43/'2015 Hourly Load - RC2016'!$C$7</f>
        <v>0.40207891572483095</v>
      </c>
      <c r="J42" s="33">
        <f>+'2015 Hourly Load - RC2016'!J43/'2015 Hourly Load - RC2016'!$C$7</f>
        <v>0.46835516428854018</v>
      </c>
      <c r="K42" s="33">
        <f>+'2015 Hourly Load - RC2016'!K43/'2015 Hourly Load - RC2016'!$C$7</f>
        <v>0.52921742386134052</v>
      </c>
      <c r="L42" s="33">
        <f>+'2015 Hourly Load - RC2016'!L43/'2015 Hourly Load - RC2016'!$C$7</f>
        <v>0.56675441419830863</v>
      </c>
      <c r="M42" s="33">
        <f>+'2015 Hourly Load - RC2016'!M43/'2015 Hourly Load - RC2016'!$C$7</f>
        <v>0.59044061603353493</v>
      </c>
      <c r="N42" s="33">
        <f>+'2015 Hourly Load - RC2016'!N43/'2015 Hourly Load - RC2016'!$C$7</f>
        <v>0.61985662288413967</v>
      </c>
      <c r="O42" s="33">
        <f>+'2015 Hourly Load - RC2016'!O43/'2015 Hourly Load - RC2016'!$C$7</f>
        <v>0.64061024734929028</v>
      </c>
      <c r="P42" s="33">
        <f>+'2015 Hourly Load - RC2016'!P43/'2015 Hourly Load - RC2016'!$C$7</f>
        <v>0.65522801762474414</v>
      </c>
      <c r="Q42" s="33">
        <f>+'2015 Hourly Load - RC2016'!Q43/'2015 Hourly Load - RC2016'!$C$7</f>
        <v>0.66195038728845601</v>
      </c>
      <c r="R42" s="33">
        <f>+'2015 Hourly Load - RC2016'!R43/'2015 Hourly Load - RC2016'!$C$7</f>
        <v>0.66113828893981963</v>
      </c>
      <c r="S42" s="33">
        <f>+'2015 Hourly Load - RC2016'!S43/'2015 Hourly Load - RC2016'!$C$7</f>
        <v>0.64814471536163842</v>
      </c>
      <c r="T42" s="33">
        <f>+'2015 Hourly Load - RC2016'!T43/'2015 Hourly Load - RC2016'!$C$7</f>
        <v>0.64791913248701716</v>
      </c>
      <c r="U42" s="33">
        <f>+'2015 Hourly Load - RC2016'!U43/'2015 Hourly Load - RC2016'!$C$7</f>
        <v>0.61760079413792768</v>
      </c>
      <c r="V42" s="33">
        <f>+'2015 Hourly Load - RC2016'!V43/'2015 Hourly Load - RC2016'!$C$7</f>
        <v>0.58908711878580766</v>
      </c>
      <c r="W42" s="33">
        <f>+'2015 Hourly Load - RC2016'!W43/'2015 Hourly Load - RC2016'!$C$7</f>
        <v>0.57167212086505081</v>
      </c>
      <c r="X42" s="33">
        <f>+'2015 Hourly Load - RC2016'!X43/'2015 Hourly Load - RC2016'!$C$7</f>
        <v>0.54807615217967298</v>
      </c>
      <c r="Y42" s="33">
        <f>+'2015 Hourly Load - RC2016'!Y43/'2015 Hourly Load - RC2016'!$C$7</f>
        <v>0.49050740257634229</v>
      </c>
      <c r="AA42" s="34">
        <f t="shared" si="0"/>
        <v>0.66195038728845601</v>
      </c>
    </row>
    <row r="43" spans="1:27" x14ac:dyDescent="0.2">
      <c r="A43" s="29">
        <v>42038</v>
      </c>
      <c r="B43" s="33">
        <f>+'2015 Hourly Load - RC2016'!B44/'2015 Hourly Load - RC2016'!$C$7</f>
        <v>0.4383977585388445</v>
      </c>
      <c r="C43" s="33">
        <f>+'2015 Hourly Load - RC2016'!C44/'2015 Hourly Load - RC2016'!$C$7</f>
        <v>0.3950858466115737</v>
      </c>
      <c r="D43" s="33">
        <f>+'2015 Hourly Load - RC2016'!D44/'2015 Hourly Load - RC2016'!$C$7</f>
        <v>0.37821224758990779</v>
      </c>
      <c r="E43" s="33">
        <f>+'2015 Hourly Load - RC2016'!E44/'2015 Hourly Load - RC2016'!$C$7</f>
        <v>0.37103871217695356</v>
      </c>
      <c r="F43" s="33">
        <f>+'2015 Hourly Load - RC2016'!F44/'2015 Hourly Load - RC2016'!$C$7</f>
        <v>0.37564060281922601</v>
      </c>
      <c r="G43" s="33">
        <f>+'2015 Hourly Load - RC2016'!G44/'2015 Hourly Load - RC2016'!$C$7</f>
        <v>0.40559800856892175</v>
      </c>
      <c r="H43" s="33">
        <f>+'2015 Hourly Load - RC2016'!H44/'2015 Hourly Load - RC2016'!$C$7</f>
        <v>0.46596398581755549</v>
      </c>
      <c r="I43" s="33">
        <f>+'2015 Hourly Load - RC2016'!I44/'2015 Hourly Load - RC2016'!$C$7</f>
        <v>0.50282422753065992</v>
      </c>
      <c r="J43" s="33">
        <f>+'2015 Hourly Load - RC2016'!J44/'2015 Hourly Load - RC2016'!$C$7</f>
        <v>0.53634584269937058</v>
      </c>
      <c r="K43" s="33">
        <f>+'2015 Hourly Load - RC2016'!K44/'2015 Hourly Load - RC2016'!$C$7</f>
        <v>0.57893588942785357</v>
      </c>
      <c r="L43" s="33">
        <f>+'2015 Hourly Load - RC2016'!L44/'2015 Hourly Load - RC2016'!$C$7</f>
        <v>0.62148081958141232</v>
      </c>
      <c r="M43" s="33">
        <f>+'2015 Hourly Load - RC2016'!M44/'2015 Hourly Load - RC2016'!$C$7</f>
        <v>0.6509419430069413</v>
      </c>
      <c r="N43" s="33">
        <f>+'2015 Hourly Load - RC2016'!N44/'2015 Hourly Load - RC2016'!$C$7</f>
        <v>0.67381604649353122</v>
      </c>
      <c r="O43" s="33">
        <f>+'2015 Hourly Load - RC2016'!O44/'2015 Hourly Load - RC2016'!$C$7</f>
        <v>0.69154686043875768</v>
      </c>
      <c r="P43" s="33">
        <f>+'2015 Hourly Load - RC2016'!P44/'2015 Hourly Load - RC2016'!$C$7</f>
        <v>0.70445020086709054</v>
      </c>
      <c r="Q43" s="33">
        <f>+'2015 Hourly Load - RC2016'!Q44/'2015 Hourly Load - RC2016'!$C$7</f>
        <v>0.70968372355830245</v>
      </c>
      <c r="R43" s="33">
        <f>+'2015 Hourly Load - RC2016'!R44/'2015 Hourly Load - RC2016'!$C$7</f>
        <v>0.70079575829822705</v>
      </c>
      <c r="S43" s="33">
        <f>+'2015 Hourly Load - RC2016'!S44/'2015 Hourly Load - RC2016'!$C$7</f>
        <v>0.6887496327934548</v>
      </c>
      <c r="T43" s="33">
        <f>+'2015 Hourly Load - RC2016'!T44/'2015 Hourly Load - RC2016'!$C$7</f>
        <v>0.70747301138701457</v>
      </c>
      <c r="U43" s="33">
        <f>+'2015 Hourly Load - RC2016'!U44/'2015 Hourly Load - RC2016'!$C$7</f>
        <v>0.69826923010246955</v>
      </c>
      <c r="V43" s="33">
        <f>+'2015 Hourly Load - RC2016'!V44/'2015 Hourly Load - RC2016'!$C$7</f>
        <v>0.65888246019360763</v>
      </c>
      <c r="W43" s="33">
        <f>+'2015 Hourly Load - RC2016'!W44/'2015 Hourly Load - RC2016'!$C$7</f>
        <v>0.61345006924489753</v>
      </c>
      <c r="X43" s="33">
        <f>+'2015 Hourly Load - RC2016'!X44/'2015 Hourly Load - RC2016'!$C$7</f>
        <v>0.55687388428989992</v>
      </c>
      <c r="Y43" s="33">
        <f>+'2015 Hourly Load - RC2016'!Y44/'2015 Hourly Load - RC2016'!$C$7</f>
        <v>0.49565069211770568</v>
      </c>
      <c r="AA43" s="34">
        <f t="shared" si="0"/>
        <v>0.70968372355830245</v>
      </c>
    </row>
    <row r="44" spans="1:27" x14ac:dyDescent="0.2">
      <c r="A44" s="29">
        <v>42039</v>
      </c>
      <c r="B44" s="33">
        <f>+'2015 Hourly Load - RC2016'!B45/'2015 Hourly Load - RC2016'!$C$7</f>
        <v>0.4434056983554352</v>
      </c>
      <c r="C44" s="33">
        <f>+'2015 Hourly Load - RC2016'!C45/'2015 Hourly Load - RC2016'!$C$7</f>
        <v>0.41259107768217901</v>
      </c>
      <c r="D44" s="33">
        <f>+'2015 Hourly Load - RC2016'!D45/'2015 Hourly Load - RC2016'!$C$7</f>
        <v>0.39404816538831616</v>
      </c>
      <c r="E44" s="33">
        <f>+'2015 Hourly Load - RC2016'!E45/'2015 Hourly Load - RC2016'!$C$7</f>
        <v>0.38502485040346801</v>
      </c>
      <c r="F44" s="33">
        <f>+'2015 Hourly Load - RC2016'!F45/'2015 Hourly Load - RC2016'!$C$7</f>
        <v>0.38700997970013462</v>
      </c>
      <c r="G44" s="33">
        <f>+'2015 Hourly Load - RC2016'!G45/'2015 Hourly Load - RC2016'!$C$7</f>
        <v>0.41344829260573951</v>
      </c>
      <c r="H44" s="33">
        <f>+'2015 Hourly Load - RC2016'!H45/'2015 Hourly Load - RC2016'!$C$7</f>
        <v>0.47385938642929748</v>
      </c>
      <c r="I44" s="33">
        <f>+'2015 Hourly Load - RC2016'!I45/'2015 Hourly Load - RC2016'!$C$7</f>
        <v>0.50954659719437179</v>
      </c>
      <c r="J44" s="33">
        <f>+'2015 Hourly Load - RC2016'!J45/'2015 Hourly Load - RC2016'!$C$7</f>
        <v>0.54081238361687034</v>
      </c>
      <c r="K44" s="33">
        <f>+'2015 Hourly Load - RC2016'!K45/'2015 Hourly Load - RC2016'!$C$7</f>
        <v>0.58583872539126236</v>
      </c>
      <c r="L44" s="33">
        <f>+'2015 Hourly Load - RC2016'!L45/'2015 Hourly Load - RC2016'!$C$7</f>
        <v>0.62621805994845747</v>
      </c>
      <c r="M44" s="33">
        <f>+'2015 Hourly Load - RC2016'!M45/'2015 Hourly Load - RC2016'!$C$7</f>
        <v>0.65585964967368349</v>
      </c>
      <c r="N44" s="33">
        <f>+'2015 Hourly Load - RC2016'!N45/'2015 Hourly Load - RC2016'!$C$7</f>
        <v>0.6790044526098189</v>
      </c>
      <c r="O44" s="33">
        <f>+'2015 Hourly Load - RC2016'!O45/'2015 Hourly Load - RC2016'!$C$7</f>
        <v>0.69353198973542429</v>
      </c>
      <c r="P44" s="33">
        <f>+'2015 Hourly Load - RC2016'!P45/'2015 Hourly Load - RC2016'!$C$7</f>
        <v>0.70327716991906031</v>
      </c>
      <c r="Q44" s="33">
        <f>+'2015 Hourly Load - RC2016'!Q45/'2015 Hourly Load - RC2016'!$C$7</f>
        <v>0.70887162520966607</v>
      </c>
      <c r="R44" s="33">
        <f>+'2015 Hourly Load - RC2016'!R45/'2015 Hourly Load - RC2016'!$C$7</f>
        <v>0.70368321909337839</v>
      </c>
      <c r="S44" s="33">
        <f>+'2015 Hourly Load - RC2016'!S45/'2015 Hourly Load - RC2016'!$C$7</f>
        <v>0.68911056539284876</v>
      </c>
      <c r="T44" s="33">
        <f>+'2015 Hourly Load - RC2016'!T45/'2015 Hourly Load - RC2016'!$C$7</f>
        <v>0.70814976001087826</v>
      </c>
      <c r="U44" s="33">
        <f>+'2015 Hourly Load - RC2016'!U45/'2015 Hourly Load - RC2016'!$C$7</f>
        <v>0.70458555059186323</v>
      </c>
      <c r="V44" s="33">
        <f>+'2015 Hourly Load - RC2016'!V45/'2015 Hourly Load - RC2016'!$C$7</f>
        <v>0.67016160392466773</v>
      </c>
      <c r="W44" s="33">
        <f>+'2015 Hourly Load - RC2016'!W45/'2015 Hourly Load - RC2016'!$C$7</f>
        <v>0.62220268478020013</v>
      </c>
      <c r="X44" s="33">
        <f>+'2015 Hourly Load - RC2016'!X45/'2015 Hourly Load - RC2016'!$C$7</f>
        <v>0.56892000979467217</v>
      </c>
      <c r="Y44" s="33">
        <f>+'2015 Hourly Load - RC2016'!Y45/'2015 Hourly Load - RC2016'!$C$7</f>
        <v>0.50810286679679606</v>
      </c>
      <c r="AA44" s="34">
        <f t="shared" si="0"/>
        <v>0.70887162520966607</v>
      </c>
    </row>
    <row r="45" spans="1:27" x14ac:dyDescent="0.2">
      <c r="A45" s="29">
        <v>42040</v>
      </c>
      <c r="B45" s="33">
        <f>+'2015 Hourly Load - RC2016'!B46/'2015 Hourly Load - RC2016'!$C$7</f>
        <v>0.4566699713831619</v>
      </c>
      <c r="C45" s="33">
        <f>+'2015 Hourly Load - RC2016'!C46/'2015 Hourly Load - RC2016'!$C$7</f>
        <v>0.4227423070401331</v>
      </c>
      <c r="D45" s="33">
        <f>+'2015 Hourly Load - RC2016'!D46/'2015 Hourly Load - RC2016'!$C$7</f>
        <v>0.4044700941958157</v>
      </c>
      <c r="E45" s="33">
        <f>+'2015 Hourly Load - RC2016'!E46/'2015 Hourly Load - RC2016'!$C$7</f>
        <v>0.39481514716202826</v>
      </c>
      <c r="F45" s="33">
        <f>+'2015 Hourly Load - RC2016'!F46/'2015 Hourly Load - RC2016'!$C$7</f>
        <v>0.39648446043422514</v>
      </c>
      <c r="G45" s="33">
        <f>+'2015 Hourly Load - RC2016'!G46/'2015 Hourly Load - RC2016'!$C$7</f>
        <v>0.42585535070990566</v>
      </c>
      <c r="H45" s="33">
        <f>+'2015 Hourly Load - RC2016'!H46/'2015 Hourly Load - RC2016'!$C$7</f>
        <v>0.48924413847846354</v>
      </c>
      <c r="I45" s="33">
        <f>+'2015 Hourly Load - RC2016'!I46/'2015 Hourly Load - RC2016'!$C$7</f>
        <v>0.52515693211815895</v>
      </c>
      <c r="J45" s="33">
        <f>+'2015 Hourly Load - RC2016'!J46/'2015 Hourly Load - RC2016'!$C$7</f>
        <v>0.55673853456512723</v>
      </c>
      <c r="K45" s="33">
        <f>+'2015 Hourly Load - RC2016'!K46/'2015 Hourly Load - RC2016'!$C$7</f>
        <v>0.60393047193588278</v>
      </c>
      <c r="L45" s="33">
        <f>+'2015 Hourly Load - RC2016'!L46/'2015 Hourly Load - RC2016'!$C$7</f>
        <v>0.64507678826679005</v>
      </c>
      <c r="M45" s="33">
        <f>+'2015 Hourly Load - RC2016'!M46/'2015 Hourly Load - RC2016'!$C$7</f>
        <v>0.6757560592152736</v>
      </c>
      <c r="N45" s="33">
        <f>+'2015 Hourly Load - RC2016'!N46/'2015 Hourly Load - RC2016'!$C$7</f>
        <v>0.69497572013300002</v>
      </c>
      <c r="O45" s="33">
        <f>+'2015 Hourly Load - RC2016'!O46/'2015 Hourly Load - RC2016'!$C$7</f>
        <v>0.70842045946042365</v>
      </c>
      <c r="P45" s="33">
        <f>+'2015 Hourly Load - RC2016'!P46/'2015 Hourly Load - RC2016'!$C$7</f>
        <v>0.7166767926715597</v>
      </c>
      <c r="Q45" s="33">
        <f>+'2015 Hourly Load - RC2016'!Q46/'2015 Hourly Load - RC2016'!$C$7</f>
        <v>0.71288700037792352</v>
      </c>
      <c r="R45" s="33">
        <f>+'2015 Hourly Load - RC2016'!R46/'2015 Hourly Load - RC2016'!$C$7</f>
        <v>0.69781806435322713</v>
      </c>
      <c r="S45" s="33">
        <f>+'2015 Hourly Load - RC2016'!S46/'2015 Hourly Load - RC2016'!$C$7</f>
        <v>0.68518542337443988</v>
      </c>
      <c r="T45" s="33">
        <f>+'2015 Hourly Load - RC2016'!T46/'2015 Hourly Load - RC2016'!$C$7</f>
        <v>0.70246507157042393</v>
      </c>
      <c r="U45" s="33">
        <f>+'2015 Hourly Load - RC2016'!U46/'2015 Hourly Load - RC2016'!$C$7</f>
        <v>0.69303570741125764</v>
      </c>
      <c r="V45" s="33">
        <f>+'2015 Hourly Load - RC2016'!V46/'2015 Hourly Load - RC2016'!$C$7</f>
        <v>0.65852152759421367</v>
      </c>
      <c r="W45" s="33">
        <f>+'2015 Hourly Load - RC2016'!W46/'2015 Hourly Load - RC2016'!$C$7</f>
        <v>0.61169052282285219</v>
      </c>
      <c r="X45" s="33">
        <f>+'2015 Hourly Load - RC2016'!X46/'2015 Hourly Load - RC2016'!$C$7</f>
        <v>0.55493387156815766</v>
      </c>
      <c r="Y45" s="33">
        <f>+'2015 Hourly Load - RC2016'!Y46/'2015 Hourly Load - RC2016'!$C$7</f>
        <v>0.49402649542043303</v>
      </c>
      <c r="AA45" s="34">
        <f t="shared" si="0"/>
        <v>0.7166767926715597</v>
      </c>
    </row>
    <row r="46" spans="1:27" x14ac:dyDescent="0.2">
      <c r="A46" s="29">
        <v>42041</v>
      </c>
      <c r="B46" s="33">
        <f>+'2015 Hourly Load - RC2016'!B47/'2015 Hourly Load - RC2016'!$C$7</f>
        <v>0.4422777839823292</v>
      </c>
      <c r="C46" s="33">
        <f>+'2015 Hourly Load - RC2016'!C47/'2015 Hourly Load - RC2016'!$C$7</f>
        <v>0.40717708869127012</v>
      </c>
      <c r="D46" s="33">
        <f>+'2015 Hourly Load - RC2016'!D47/'2015 Hourly Load - RC2016'!$C$7</f>
        <v>0.38881464269710431</v>
      </c>
      <c r="E46" s="33">
        <f>+'2015 Hourly Load - RC2016'!E47/'2015 Hourly Load - RC2016'!$C$7</f>
        <v>0.37938527853793802</v>
      </c>
      <c r="F46" s="33">
        <f>+'2015 Hourly Load - RC2016'!F47/'2015 Hourly Load - RC2016'!$C$7</f>
        <v>0.38209227303339249</v>
      </c>
      <c r="G46" s="33">
        <f>+'2015 Hourly Load - RC2016'!G47/'2015 Hourly Load - RC2016'!$C$7</f>
        <v>0.40916221798793673</v>
      </c>
      <c r="H46" s="33">
        <f>+'2015 Hourly Load - RC2016'!H47/'2015 Hourly Load - RC2016'!$C$7</f>
        <v>0.47191937370755521</v>
      </c>
      <c r="I46" s="33">
        <f>+'2015 Hourly Load - RC2016'!I47/'2015 Hourly Load - RC2016'!$C$7</f>
        <v>0.50805775022187183</v>
      </c>
      <c r="J46" s="33">
        <f>+'2015 Hourly Load - RC2016'!J47/'2015 Hourly Load - RC2016'!$C$7</f>
        <v>0.54085750019179457</v>
      </c>
      <c r="K46" s="33">
        <f>+'2015 Hourly Load - RC2016'!K47/'2015 Hourly Load - RC2016'!$C$7</f>
        <v>0.57857495682845961</v>
      </c>
      <c r="L46" s="33">
        <f>+'2015 Hourly Load - RC2016'!L47/'2015 Hourly Load - RC2016'!$C$7</f>
        <v>0.61137470679838246</v>
      </c>
      <c r="M46" s="33">
        <f>+'2015 Hourly Load - RC2016'!M47/'2015 Hourly Load - RC2016'!$C$7</f>
        <v>0.63528649150822991</v>
      </c>
      <c r="N46" s="33">
        <f>+'2015 Hourly Load - RC2016'!N47/'2015 Hourly Load - RC2016'!$C$7</f>
        <v>0.65468661872565326</v>
      </c>
      <c r="O46" s="33">
        <f>+'2015 Hourly Load - RC2016'!O47/'2015 Hourly Load - RC2016'!$C$7</f>
        <v>0.67273324869534945</v>
      </c>
      <c r="P46" s="33">
        <f>+'2015 Hourly Load - RC2016'!P47/'2015 Hourly Load - RC2016'!$C$7</f>
        <v>0.68026771670769759</v>
      </c>
      <c r="Q46" s="33">
        <f>+'2015 Hourly Load - RC2016'!Q47/'2015 Hourly Load - RC2016'!$C$7</f>
        <v>0.68482449077504592</v>
      </c>
      <c r="R46" s="33">
        <f>+'2015 Hourly Load - RC2016'!R47/'2015 Hourly Load - RC2016'!$C$7</f>
        <v>0.68049329958231886</v>
      </c>
      <c r="S46" s="33">
        <f>+'2015 Hourly Load - RC2016'!S47/'2015 Hourly Load - RC2016'!$C$7</f>
        <v>0.67498907744156145</v>
      </c>
      <c r="T46" s="33">
        <f>+'2015 Hourly Load - RC2016'!T47/'2015 Hourly Load - RC2016'!$C$7</f>
        <v>0.6942538549342121</v>
      </c>
      <c r="U46" s="33">
        <f>+'2015 Hourly Load - RC2016'!U47/'2015 Hourly Load - RC2016'!$C$7</f>
        <v>0.68942638141731849</v>
      </c>
      <c r="V46" s="33">
        <f>+'2015 Hourly Load - RC2016'!V47/'2015 Hourly Load - RC2016'!$C$7</f>
        <v>0.65554383364921387</v>
      </c>
      <c r="W46" s="33">
        <f>+'2015 Hourly Load - RC2016'!W47/'2015 Hourly Load - RC2016'!$C$7</f>
        <v>0.60952492722648854</v>
      </c>
      <c r="X46" s="33">
        <f>+'2015 Hourly Load - RC2016'!X47/'2015 Hourly Load - RC2016'!$C$7</f>
        <v>0.55394130691982435</v>
      </c>
      <c r="Y46" s="33">
        <f>+'2015 Hourly Load - RC2016'!Y47/'2015 Hourly Load - RC2016'!$C$7</f>
        <v>0.49109391805035735</v>
      </c>
      <c r="AA46" s="34">
        <f t="shared" si="0"/>
        <v>0.6942538549342121</v>
      </c>
    </row>
    <row r="47" spans="1:27" x14ac:dyDescent="0.2">
      <c r="A47" s="29">
        <v>42042</v>
      </c>
      <c r="B47" s="33">
        <f>+'2015 Hourly Load - RC2016'!B48/'2015 Hourly Load - RC2016'!$C$7</f>
        <v>0.43803682593945065</v>
      </c>
      <c r="C47" s="33">
        <f>+'2015 Hourly Load - RC2016'!C48/'2015 Hourly Load - RC2016'!$C$7</f>
        <v>0.40559800856892175</v>
      </c>
      <c r="D47" s="33">
        <f>+'2015 Hourly Load - RC2016'!D48/'2015 Hourly Load - RC2016'!$C$7</f>
        <v>0.38335553713127118</v>
      </c>
      <c r="E47" s="33">
        <f>+'2015 Hourly Load - RC2016'!E48/'2015 Hourly Load - RC2016'!$C$7</f>
        <v>0.37311407462346857</v>
      </c>
      <c r="F47" s="33">
        <f>+'2015 Hourly Load - RC2016'!F48/'2015 Hourly Load - RC2016'!$C$7</f>
        <v>0.37469315474581705</v>
      </c>
      <c r="G47" s="33">
        <f>+'2015 Hourly Load - RC2016'!G48/'2015 Hourly Load - RC2016'!$C$7</f>
        <v>0.40243984832422491</v>
      </c>
      <c r="H47" s="33">
        <f>+'2015 Hourly Load - RC2016'!H48/'2015 Hourly Load - RC2016'!$C$7</f>
        <v>0.46452025541997977</v>
      </c>
      <c r="I47" s="33">
        <f>+'2015 Hourly Load - RC2016'!I48/'2015 Hourly Load - RC2016'!$C$7</f>
        <v>0.50259864465603876</v>
      </c>
      <c r="J47" s="33">
        <f>+'2015 Hourly Load - RC2016'!J48/'2015 Hourly Load - RC2016'!$C$7</f>
        <v>0.5267811288154316</v>
      </c>
      <c r="K47" s="33">
        <f>+'2015 Hourly Load - RC2016'!K48/'2015 Hourly Load - RC2016'!$C$7</f>
        <v>0.55795668208808169</v>
      </c>
      <c r="L47" s="33">
        <f>+'2015 Hourly Load - RC2016'!L48/'2015 Hourly Load - RC2016'!$C$7</f>
        <v>0.58746292208853501</v>
      </c>
      <c r="M47" s="33">
        <f>+'2015 Hourly Load - RC2016'!M48/'2015 Hourly Load - RC2016'!$C$7</f>
        <v>0.61484868306754892</v>
      </c>
      <c r="N47" s="33">
        <f>+'2015 Hourly Load - RC2016'!N48/'2015 Hourly Load - RC2016'!$C$7</f>
        <v>0.6310455334653513</v>
      </c>
      <c r="O47" s="33">
        <f>+'2015 Hourly Load - RC2016'!O48/'2015 Hourly Load - RC2016'!$C$7</f>
        <v>0.63370741138588149</v>
      </c>
      <c r="P47" s="33">
        <f>+'2015 Hourly Load - RC2016'!P48/'2015 Hourly Load - RC2016'!$C$7</f>
        <v>0.65455126900088056</v>
      </c>
      <c r="Q47" s="33">
        <f>+'2015 Hourly Load - RC2016'!Q48/'2015 Hourly Load - RC2016'!$C$7</f>
        <v>0.66041642374103182</v>
      </c>
      <c r="R47" s="33">
        <f>+'2015 Hourly Load - RC2016'!R48/'2015 Hourly Load - RC2016'!$C$7</f>
        <v>0.65874711046883494</v>
      </c>
      <c r="S47" s="33">
        <f>+'2015 Hourly Load - RC2016'!S48/'2015 Hourly Load - RC2016'!$C$7</f>
        <v>0.6544610358510321</v>
      </c>
      <c r="T47" s="33">
        <f>+'2015 Hourly Load - RC2016'!T48/'2015 Hourly Load - RC2016'!$C$7</f>
        <v>0.65658151487247141</v>
      </c>
      <c r="U47" s="33">
        <f>+'2015 Hourly Load - RC2016'!U48/'2015 Hourly Load - RC2016'!$C$7</f>
        <v>0.63930186667648725</v>
      </c>
      <c r="V47" s="33">
        <f>+'2015 Hourly Load - RC2016'!V48/'2015 Hourly Load - RC2016'!$C$7</f>
        <v>0.61403658471891265</v>
      </c>
      <c r="W47" s="33">
        <f>+'2015 Hourly Load - RC2016'!W48/'2015 Hourly Load - RC2016'!$C$7</f>
        <v>0.57171723743997505</v>
      </c>
      <c r="X47" s="33">
        <f>+'2015 Hourly Load - RC2016'!X48/'2015 Hourly Load - RC2016'!$C$7</f>
        <v>0.5322853509561889</v>
      </c>
      <c r="Y47" s="33">
        <f>+'2015 Hourly Load - RC2016'!Y48/'2015 Hourly Load - RC2016'!$C$7</f>
        <v>0.48333386716338805</v>
      </c>
      <c r="AA47" s="34">
        <f t="shared" si="0"/>
        <v>0.66041642374103182</v>
      </c>
    </row>
    <row r="48" spans="1:27" x14ac:dyDescent="0.2">
      <c r="A48" s="29">
        <v>42043</v>
      </c>
      <c r="B48" s="33">
        <f>+'2015 Hourly Load - RC2016'!B49/'2015 Hourly Load - RC2016'!$C$7</f>
        <v>0.43848799168869296</v>
      </c>
      <c r="C48" s="33">
        <f>+'2015 Hourly Load - RC2016'!C49/'2015 Hourly Load - RC2016'!$C$7</f>
        <v>0.40460544392058845</v>
      </c>
      <c r="D48" s="33">
        <f>+'2015 Hourly Load - RC2016'!D49/'2015 Hourly Load - RC2016'!$C$7</f>
        <v>0.38439321835452872</v>
      </c>
      <c r="E48" s="33">
        <f>+'2015 Hourly Load - RC2016'!E49/'2015 Hourly Load - RC2016'!$C$7</f>
        <v>0.37419687242165039</v>
      </c>
      <c r="F48" s="33">
        <f>+'2015 Hourly Load - RC2016'!F49/'2015 Hourly Load - RC2016'!$C$7</f>
        <v>0.3734298906479383</v>
      </c>
      <c r="G48" s="33">
        <f>+'2015 Hourly Load - RC2016'!G49/'2015 Hourly Load - RC2016'!$C$7</f>
        <v>0.38182157358384694</v>
      </c>
      <c r="H48" s="33">
        <f>+'2015 Hourly Load - RC2016'!H49/'2015 Hourly Load - RC2016'!$C$7</f>
        <v>0.40505660966983081</v>
      </c>
      <c r="I48" s="33">
        <f>+'2015 Hourly Load - RC2016'!I49/'2015 Hourly Load - RC2016'!$C$7</f>
        <v>0.43754054361528399</v>
      </c>
      <c r="J48" s="33">
        <f>+'2015 Hourly Load - RC2016'!J49/'2015 Hourly Load - RC2016'!$C$7</f>
        <v>0.49781628771406916</v>
      </c>
      <c r="K48" s="33">
        <f>+'2015 Hourly Load - RC2016'!K49/'2015 Hourly Load - RC2016'!$C$7</f>
        <v>0.55949064563550599</v>
      </c>
      <c r="L48" s="33">
        <f>+'2015 Hourly Load - RC2016'!L49/'2015 Hourly Load - RC2016'!$C$7</f>
        <v>0.6055095520582312</v>
      </c>
      <c r="M48" s="33">
        <f>+'2015 Hourly Load - RC2016'!M49/'2015 Hourly Load - RC2016'!$C$7</f>
        <v>0.63366229481095715</v>
      </c>
      <c r="N48" s="33">
        <f>+'2015 Hourly Load - RC2016'!N49/'2015 Hourly Load - RC2016'!$C$7</f>
        <v>0.65243078997944126</v>
      </c>
      <c r="O48" s="33">
        <f>+'2015 Hourly Load - RC2016'!O49/'2015 Hourly Load - RC2016'!$C$7</f>
        <v>0.66154433811413782</v>
      </c>
      <c r="P48" s="33">
        <f>+'2015 Hourly Load - RC2016'!P49/'2015 Hourly Load - RC2016'!$C$7</f>
        <v>0.66731925970444061</v>
      </c>
      <c r="Q48" s="33">
        <f>+'2015 Hourly Load - RC2016'!Q49/'2015 Hourly Load - RC2016'!$C$7</f>
        <v>0.66370993371050135</v>
      </c>
      <c r="R48" s="33">
        <f>+'2015 Hourly Load - RC2016'!R49/'2015 Hourly Load - RC2016'!$C$7</f>
        <v>0.65563406679906233</v>
      </c>
      <c r="S48" s="33">
        <f>+'2015 Hourly Load - RC2016'!S49/'2015 Hourly Load - RC2016'!$C$7</f>
        <v>0.64372329101906278</v>
      </c>
      <c r="T48" s="33">
        <f>+'2015 Hourly Load - RC2016'!T49/'2015 Hourly Load - RC2016'!$C$7</f>
        <v>0.65121264245648669</v>
      </c>
      <c r="U48" s="33">
        <f>+'2015 Hourly Load - RC2016'!U49/'2015 Hourly Load - RC2016'!$C$7</f>
        <v>0.63591812355716926</v>
      </c>
      <c r="V48" s="33">
        <f>+'2015 Hourly Load - RC2016'!V49/'2015 Hourly Load - RC2016'!$C$7</f>
        <v>0.60411093823557971</v>
      </c>
      <c r="W48" s="33">
        <f>+'2015 Hourly Load - RC2016'!W49/'2015 Hourly Load - RC2016'!$C$7</f>
        <v>0.56806279487111155</v>
      </c>
      <c r="X48" s="33">
        <f>+'2015 Hourly Load - RC2016'!X49/'2015 Hourly Load - RC2016'!$C$7</f>
        <v>0.52849555866255271</v>
      </c>
      <c r="Y48" s="33">
        <f>+'2015 Hourly Load - RC2016'!Y49/'2015 Hourly Load - RC2016'!$C$7</f>
        <v>0.48558969590960005</v>
      </c>
      <c r="AA48" s="34">
        <f t="shared" si="0"/>
        <v>0.66731925970444061</v>
      </c>
    </row>
    <row r="49" spans="1:27" x14ac:dyDescent="0.2">
      <c r="A49" s="29">
        <v>42044</v>
      </c>
      <c r="B49" s="33">
        <f>+'2015 Hourly Load - RC2016'!B50/'2015 Hourly Load - RC2016'!$C$7</f>
        <v>0.44038288783551111</v>
      </c>
      <c r="C49" s="33">
        <f>+'2015 Hourly Load - RC2016'!C50/'2015 Hourly Load - RC2016'!$C$7</f>
        <v>0.40713197211634589</v>
      </c>
      <c r="D49" s="33">
        <f>+'2015 Hourly Load - RC2016'!D50/'2015 Hourly Load - RC2016'!$C$7</f>
        <v>0.38696486312521039</v>
      </c>
      <c r="E49" s="33">
        <f>+'2015 Hourly Load - RC2016'!E50/'2015 Hourly Load - RC2016'!$C$7</f>
        <v>0.37645270116786239</v>
      </c>
      <c r="F49" s="33">
        <f>+'2015 Hourly Load - RC2016'!F50/'2015 Hourly Load - RC2016'!$C$7</f>
        <v>0.37410663927180188</v>
      </c>
      <c r="G49" s="33">
        <f>+'2015 Hourly Load - RC2016'!G50/'2015 Hourly Load - RC2016'!$C$7</f>
        <v>0.38123505810983188</v>
      </c>
      <c r="H49" s="33">
        <f>+'2015 Hourly Load - RC2016'!H50/'2015 Hourly Load - RC2016'!$C$7</f>
        <v>0.39801842398164933</v>
      </c>
      <c r="I49" s="33">
        <f>+'2015 Hourly Load - RC2016'!I50/'2015 Hourly Load - RC2016'!$C$7</f>
        <v>0.42382510483831481</v>
      </c>
      <c r="J49" s="33">
        <f>+'2015 Hourly Load - RC2016'!J50/'2015 Hourly Load - RC2016'!$C$7</f>
        <v>0.47101704220907037</v>
      </c>
      <c r="K49" s="33">
        <f>+'2015 Hourly Load - RC2016'!K50/'2015 Hourly Load - RC2016'!$C$7</f>
        <v>0.51410337126172001</v>
      </c>
      <c r="L49" s="33">
        <f>+'2015 Hourly Load - RC2016'!L50/'2015 Hourly Load - RC2016'!$C$7</f>
        <v>0.54257193003891568</v>
      </c>
      <c r="M49" s="33">
        <f>+'2015 Hourly Load - RC2016'!M50/'2015 Hourly Load - RC2016'!$C$7</f>
        <v>0.55727993346421811</v>
      </c>
      <c r="N49" s="33">
        <f>+'2015 Hourly Load - RC2016'!N50/'2015 Hourly Load - RC2016'!$C$7</f>
        <v>0.57086002251641454</v>
      </c>
      <c r="O49" s="33">
        <f>+'2015 Hourly Load - RC2016'!O50/'2015 Hourly Load - RC2016'!$C$7</f>
        <v>0.57907123915262626</v>
      </c>
      <c r="P49" s="33">
        <f>+'2015 Hourly Load - RC2016'!P50/'2015 Hourly Load - RC2016'!$C$7</f>
        <v>0.58268056514656552</v>
      </c>
      <c r="Q49" s="33">
        <f>+'2015 Hourly Load - RC2016'!Q50/'2015 Hourly Load - RC2016'!$C$7</f>
        <v>0.57965775462664137</v>
      </c>
      <c r="R49" s="33">
        <f>+'2015 Hourly Load - RC2016'!R50/'2015 Hourly Load - RC2016'!$C$7</f>
        <v>0.57243910263876296</v>
      </c>
      <c r="S49" s="33">
        <f>+'2015 Hourly Load - RC2016'!S50/'2015 Hourly Load - RC2016'!$C$7</f>
        <v>0.57022839046747509</v>
      </c>
      <c r="T49" s="33">
        <f>+'2015 Hourly Load - RC2016'!T50/'2015 Hourly Load - RC2016'!$C$7</f>
        <v>0.59644112049845888</v>
      </c>
      <c r="U49" s="33">
        <f>+'2015 Hourly Load - RC2016'!U50/'2015 Hourly Load - RC2016'!$C$7</f>
        <v>0.60041137909179199</v>
      </c>
      <c r="V49" s="33">
        <f>+'2015 Hourly Load - RC2016'!V50/'2015 Hourly Load - RC2016'!$C$7</f>
        <v>0.57095025566626301</v>
      </c>
      <c r="W49" s="33">
        <f>+'2015 Hourly Load - RC2016'!W50/'2015 Hourly Load - RC2016'!$C$7</f>
        <v>0.53147325260755252</v>
      </c>
      <c r="X49" s="33">
        <f>+'2015 Hourly Load - RC2016'!X50/'2015 Hourly Load - RC2016'!$C$7</f>
        <v>0.48906367217876656</v>
      </c>
      <c r="Y49" s="33">
        <f>+'2015 Hourly Load - RC2016'!Y50/'2015 Hourly Load - RC2016'!$C$7</f>
        <v>0.43560053089354162</v>
      </c>
      <c r="AA49" s="34">
        <f t="shared" si="0"/>
        <v>0.60041137909179199</v>
      </c>
    </row>
    <row r="50" spans="1:27" x14ac:dyDescent="0.2">
      <c r="A50" s="29">
        <v>42045</v>
      </c>
      <c r="B50" s="33">
        <f>+'2015 Hourly Load - RC2016'!B51/'2015 Hourly Load - RC2016'!$C$7</f>
        <v>0.39129605431793751</v>
      </c>
      <c r="C50" s="33">
        <f>+'2015 Hourly Load - RC2016'!C51/'2015 Hourly Load - RC2016'!$C$7</f>
        <v>0.36625635523498407</v>
      </c>
      <c r="D50" s="33">
        <f>+'2015 Hourly Load - RC2016'!D51/'2015 Hourly Load - RC2016'!$C$7</f>
        <v>0.3558795430024087</v>
      </c>
      <c r="E50" s="33">
        <f>+'2015 Hourly Load - RC2016'!E51/'2015 Hourly Load - RC2016'!$C$7</f>
        <v>0.35421022973021182</v>
      </c>
      <c r="F50" s="33">
        <f>+'2015 Hourly Load - RC2016'!F51/'2015 Hourly Load - RC2016'!$C$7</f>
        <v>0.3626470292410448</v>
      </c>
      <c r="G50" s="33">
        <f>+'2015 Hourly Load - RC2016'!G51/'2015 Hourly Load - RC2016'!$C$7</f>
        <v>0.39779284110702812</v>
      </c>
      <c r="H50" s="33">
        <f>+'2015 Hourly Load - RC2016'!H51/'2015 Hourly Load - RC2016'!$C$7</f>
        <v>0.46691143389096446</v>
      </c>
      <c r="I50" s="33">
        <f>+'2015 Hourly Load - RC2016'!I51/'2015 Hourly Load - RC2016'!$C$7</f>
        <v>0.50702006899861429</v>
      </c>
      <c r="J50" s="33">
        <f>+'2015 Hourly Load - RC2016'!J51/'2015 Hourly Load - RC2016'!$C$7</f>
        <v>0.52420948404474987</v>
      </c>
      <c r="K50" s="33">
        <f>+'2015 Hourly Load - RC2016'!K51/'2015 Hourly Load - RC2016'!$C$7</f>
        <v>0.54559474055883983</v>
      </c>
      <c r="L50" s="33">
        <f>+'2015 Hourly Load - RC2016'!L51/'2015 Hourly Load - RC2016'!$C$7</f>
        <v>0.56923582581914189</v>
      </c>
      <c r="M50" s="33">
        <f>+'2015 Hourly Load - RC2016'!M51/'2015 Hourly Load - RC2016'!$C$7</f>
        <v>0.58462057786830779</v>
      </c>
      <c r="N50" s="33">
        <f>+'2015 Hourly Load - RC2016'!N51/'2015 Hourly Load - RC2016'!$C$7</f>
        <v>0.5988774155443678</v>
      </c>
      <c r="O50" s="33">
        <f>+'2015 Hourly Load - RC2016'!O51/'2015 Hourly Load - RC2016'!$C$7</f>
        <v>0.60997609297573097</v>
      </c>
      <c r="P50" s="33">
        <f>+'2015 Hourly Load - RC2016'!P51/'2015 Hourly Load - RC2016'!$C$7</f>
        <v>0.61457798361800353</v>
      </c>
      <c r="Q50" s="33">
        <f>+'2015 Hourly Load - RC2016'!Q51/'2015 Hourly Load - RC2016'!$C$7</f>
        <v>0.61936034055997302</v>
      </c>
      <c r="R50" s="33">
        <f>+'2015 Hourly Load - RC2016'!R51/'2015 Hourly Load - RC2016'!$C$7</f>
        <v>0.62021755548353352</v>
      </c>
      <c r="S50" s="33">
        <f>+'2015 Hourly Load - RC2016'!S51/'2015 Hourly Load - RC2016'!$C$7</f>
        <v>0.6167886957892913</v>
      </c>
      <c r="T50" s="33">
        <f>+'2015 Hourly Load - RC2016'!T51/'2015 Hourly Load - RC2016'!$C$7</f>
        <v>0.6411967628233054</v>
      </c>
      <c r="U50" s="33">
        <f>+'2015 Hourly Load - RC2016'!U51/'2015 Hourly Load - RC2016'!$C$7</f>
        <v>0.64724238386315358</v>
      </c>
      <c r="V50" s="33">
        <f>+'2015 Hourly Load - RC2016'!V51/'2015 Hourly Load - RC2016'!$C$7</f>
        <v>0.61520961566694288</v>
      </c>
      <c r="W50" s="33">
        <f>+'2015 Hourly Load - RC2016'!W51/'2015 Hourly Load - RC2016'!$C$7</f>
        <v>0.56955164184361151</v>
      </c>
      <c r="X50" s="33">
        <f>+'2015 Hourly Load - RC2016'!X51/'2015 Hourly Load - RC2016'!$C$7</f>
        <v>0.51554710165929574</v>
      </c>
      <c r="Y50" s="33">
        <f>+'2015 Hourly Load - RC2016'!Y51/'2015 Hourly Load - RC2016'!$C$7</f>
        <v>0.45680532110793465</v>
      </c>
      <c r="AA50" s="34">
        <f t="shared" si="0"/>
        <v>0.64724238386315358</v>
      </c>
    </row>
    <row r="51" spans="1:27" x14ac:dyDescent="0.2">
      <c r="A51" s="29">
        <v>42046</v>
      </c>
      <c r="B51" s="33">
        <f>+'2015 Hourly Load - RC2016'!B52/'2015 Hourly Load - RC2016'!$C$7</f>
        <v>0.40970361688702756</v>
      </c>
      <c r="C51" s="33">
        <f>+'2015 Hourly Load - RC2016'!C52/'2015 Hourly Load - RC2016'!$C$7</f>
        <v>0.38028761003642281</v>
      </c>
      <c r="D51" s="33">
        <f>+'2015 Hourly Load - RC2016'!D52/'2015 Hourly Load - RC2016'!$C$7</f>
        <v>0.36603077236036285</v>
      </c>
      <c r="E51" s="33">
        <f>+'2015 Hourly Load - RC2016'!E52/'2015 Hourly Load - RC2016'!$C$7</f>
        <v>0.36133864856824183</v>
      </c>
      <c r="F51" s="33">
        <f>+'2015 Hourly Load - RC2016'!F52/'2015 Hourly Load - RC2016'!$C$7</f>
        <v>0.36742938618301424</v>
      </c>
      <c r="G51" s="33">
        <f>+'2015 Hourly Load - RC2016'!G52/'2015 Hourly Load - RC2016'!$C$7</f>
        <v>0.40054495217740677</v>
      </c>
      <c r="H51" s="33">
        <f>+'2015 Hourly Load - RC2016'!H52/'2015 Hourly Load - RC2016'!$C$7</f>
        <v>0.46961842838641887</v>
      </c>
      <c r="I51" s="33">
        <f>+'2015 Hourly Load - RC2016'!I52/'2015 Hourly Load - RC2016'!$C$7</f>
        <v>0.50945636404452321</v>
      </c>
      <c r="J51" s="33">
        <f>+'2015 Hourly Load - RC2016'!J52/'2015 Hourly Load - RC2016'!$C$7</f>
        <v>0.52966858961058294</v>
      </c>
      <c r="K51" s="33">
        <f>+'2015 Hourly Load - RC2016'!K52/'2015 Hourly Load - RC2016'!$C$7</f>
        <v>0.556693417990203</v>
      </c>
      <c r="L51" s="33">
        <f>+'2015 Hourly Load - RC2016'!L52/'2015 Hourly Load - RC2016'!$C$7</f>
        <v>0.5809661352994443</v>
      </c>
      <c r="M51" s="33">
        <f>+'2015 Hourly Load - RC2016'!M52/'2015 Hourly Load - RC2016'!$C$7</f>
        <v>0.60325372331201921</v>
      </c>
      <c r="N51" s="33">
        <f>+'2015 Hourly Load - RC2016'!N52/'2015 Hourly Load - RC2016'!$C$7</f>
        <v>0.62197710190557898</v>
      </c>
      <c r="O51" s="33">
        <f>+'2015 Hourly Load - RC2016'!O52/'2015 Hourly Load - RC2016'!$C$7</f>
        <v>0.63848976832785098</v>
      </c>
      <c r="P51" s="33">
        <f>+'2015 Hourly Load - RC2016'!P52/'2015 Hourly Load - RC2016'!$C$7</f>
        <v>0.64846053138610804</v>
      </c>
      <c r="Q51" s="33">
        <f>+'2015 Hourly Load - RC2016'!Q52/'2015 Hourly Load - RC2016'!$C$7</f>
        <v>0.65874711046883494</v>
      </c>
      <c r="R51" s="33">
        <f>+'2015 Hourly Load - RC2016'!R52/'2015 Hourly Load - RC2016'!$C$7</f>
        <v>0.66172480441383474</v>
      </c>
      <c r="S51" s="33">
        <f>+'2015 Hourly Load - RC2016'!S52/'2015 Hourly Load - RC2016'!$C$7</f>
        <v>0.65590476624860772</v>
      </c>
      <c r="T51" s="33">
        <f>+'2015 Hourly Load - RC2016'!T52/'2015 Hourly Load - RC2016'!$C$7</f>
        <v>0.67354534704398583</v>
      </c>
      <c r="U51" s="33">
        <f>+'2015 Hourly Load - RC2016'!U52/'2015 Hourly Load - RC2016'!$C$7</f>
        <v>0.6757560592152736</v>
      </c>
      <c r="V51" s="33">
        <f>+'2015 Hourly Load - RC2016'!V52/'2015 Hourly Load - RC2016'!$C$7</f>
        <v>0.64724238386315358</v>
      </c>
      <c r="W51" s="33">
        <f>+'2015 Hourly Load - RC2016'!W52/'2015 Hourly Load - RC2016'!$C$7</f>
        <v>0.5921099293057317</v>
      </c>
      <c r="X51" s="33">
        <f>+'2015 Hourly Load - RC2016'!X52/'2015 Hourly Load - RC2016'!$C$7</f>
        <v>0.53363884820391616</v>
      </c>
      <c r="Y51" s="33">
        <f>+'2015 Hourly Load - RC2016'!Y52/'2015 Hourly Load - RC2016'!$C$7</f>
        <v>0.4707012261846007</v>
      </c>
      <c r="AA51" s="34">
        <f t="shared" si="0"/>
        <v>0.6757560592152736</v>
      </c>
    </row>
    <row r="52" spans="1:27" x14ac:dyDescent="0.2">
      <c r="A52" s="29">
        <v>42047</v>
      </c>
      <c r="B52" s="33">
        <f>+'2015 Hourly Load - RC2016'!B53/'2015 Hourly Load - RC2016'!$C$7</f>
        <v>0.41615528710119398</v>
      </c>
      <c r="C52" s="33">
        <f>+'2015 Hourly Load - RC2016'!C53/'2015 Hourly Load - RC2016'!$C$7</f>
        <v>0.38588206532702862</v>
      </c>
      <c r="D52" s="33">
        <f>+'2015 Hourly Load - RC2016'!D53/'2015 Hourly Load - RC2016'!$C$7</f>
        <v>0.36733915303316583</v>
      </c>
      <c r="E52" s="33">
        <f>+'2015 Hourly Load - RC2016'!E53/'2015 Hourly Load - RC2016'!$C$7</f>
        <v>0.35957910214619648</v>
      </c>
      <c r="F52" s="33">
        <f>+'2015 Hourly Load - RC2016'!F53/'2015 Hourly Load - RC2016'!$C$7</f>
        <v>0.36368471046430234</v>
      </c>
      <c r="G52" s="33">
        <f>+'2015 Hourly Load - RC2016'!G53/'2015 Hourly Load - RC2016'!$C$7</f>
        <v>0.39296536759013434</v>
      </c>
      <c r="H52" s="33">
        <f>+'2015 Hourly Load - RC2016'!H53/'2015 Hourly Load - RC2016'!$C$7</f>
        <v>0.45802346863088911</v>
      </c>
      <c r="I52" s="33">
        <f>+'2015 Hourly Load - RC2016'!I53/'2015 Hourly Load - RC2016'!$C$7</f>
        <v>0.49371067939596336</v>
      </c>
      <c r="J52" s="33">
        <f>+'2015 Hourly Load - RC2016'!J53/'2015 Hourly Load - RC2016'!$C$7</f>
        <v>0.52127690667467419</v>
      </c>
      <c r="K52" s="33">
        <f>+'2015 Hourly Load - RC2016'!K53/'2015 Hourly Load - RC2016'!$C$7</f>
        <v>0.55651295169050607</v>
      </c>
      <c r="L52" s="33">
        <f>+'2015 Hourly Load - RC2016'!L53/'2015 Hourly Load - RC2016'!$C$7</f>
        <v>0.58719222263898962</v>
      </c>
      <c r="M52" s="33">
        <f>+'2015 Hourly Load - RC2016'!M53/'2015 Hourly Load - RC2016'!$C$7</f>
        <v>0.61191610569747334</v>
      </c>
      <c r="N52" s="33">
        <f>+'2015 Hourly Load - RC2016'!N53/'2015 Hourly Load - RC2016'!$C$7</f>
        <v>0.63027855169163916</v>
      </c>
      <c r="O52" s="33">
        <f>+'2015 Hourly Load - RC2016'!O53/'2015 Hourly Load - RC2016'!$C$7</f>
        <v>0.64525725456648697</v>
      </c>
      <c r="P52" s="33">
        <f>+'2015 Hourly Load - RC2016'!P53/'2015 Hourly Load - RC2016'!$C$7</f>
        <v>0.6490921634350475</v>
      </c>
      <c r="Q52" s="33">
        <f>+'2015 Hourly Load - RC2016'!Q53/'2015 Hourly Load - RC2016'!$C$7</f>
        <v>0.64313677554504778</v>
      </c>
      <c r="R52" s="33">
        <f>+'2015 Hourly Load - RC2016'!R53/'2015 Hourly Load - RC2016'!$C$7</f>
        <v>0.63510602520853288</v>
      </c>
      <c r="S52" s="33">
        <f>+'2015 Hourly Load - RC2016'!S53/'2015 Hourly Load - RC2016'!$C$7</f>
        <v>0.63659487218103283</v>
      </c>
      <c r="T52" s="33">
        <f>+'2015 Hourly Load - RC2016'!T53/'2015 Hourly Load - RC2016'!$C$7</f>
        <v>0.66601087903163758</v>
      </c>
      <c r="U52" s="33">
        <f>+'2015 Hourly Load - RC2016'!U53/'2015 Hourly Load - RC2016'!$C$7</f>
        <v>0.65870199389391071</v>
      </c>
      <c r="V52" s="33">
        <f>+'2015 Hourly Load - RC2016'!V53/'2015 Hourly Load - RC2016'!$C$7</f>
        <v>0.62770690692095743</v>
      </c>
      <c r="W52" s="33">
        <f>+'2015 Hourly Load - RC2016'!W53/'2015 Hourly Load - RC2016'!$C$7</f>
        <v>0.58164288392330799</v>
      </c>
      <c r="X52" s="33">
        <f>+'2015 Hourly Load - RC2016'!X53/'2015 Hourly Load - RC2016'!$C$7</f>
        <v>0.51717129835656839</v>
      </c>
      <c r="Y52" s="33">
        <f>+'2015 Hourly Load - RC2016'!Y53/'2015 Hourly Load - RC2016'!$C$7</f>
        <v>0.45170714814149548</v>
      </c>
      <c r="AA52" s="34">
        <f t="shared" si="0"/>
        <v>0.66601087903163758</v>
      </c>
    </row>
    <row r="53" spans="1:27" x14ac:dyDescent="0.2">
      <c r="A53" s="29">
        <v>42048</v>
      </c>
      <c r="B53" s="33">
        <f>+'2015 Hourly Load - RC2016'!B54/'2015 Hourly Load - RC2016'!$C$7</f>
        <v>0.4041091615964218</v>
      </c>
      <c r="C53" s="33">
        <f>+'2015 Hourly Load - RC2016'!C54/'2015 Hourly Load - RC2016'!$C$7</f>
        <v>0.37401640612195342</v>
      </c>
      <c r="D53" s="33">
        <f>+'2015 Hourly Load - RC2016'!D54/'2015 Hourly Load - RC2016'!$C$7</f>
        <v>0.35998515132051462</v>
      </c>
      <c r="E53" s="33">
        <f>+'2015 Hourly Load - RC2016'!E54/'2015 Hourly Load - RC2016'!$C$7</f>
        <v>0.3545260457546815</v>
      </c>
      <c r="F53" s="33">
        <f>+'2015 Hourly Load - RC2016'!F54/'2015 Hourly Load - RC2016'!$C$7</f>
        <v>0.36084236624407523</v>
      </c>
      <c r="G53" s="33">
        <f>+'2015 Hourly Load - RC2016'!G54/'2015 Hourly Load - RC2016'!$C$7</f>
        <v>0.39292025101521011</v>
      </c>
      <c r="H53" s="33">
        <f>+'2015 Hourly Load - RC2016'!H54/'2015 Hourly Load - RC2016'!$C$7</f>
        <v>0.46091092942604051</v>
      </c>
      <c r="I53" s="33">
        <f>+'2015 Hourly Load - RC2016'!I54/'2015 Hourly Load - RC2016'!$C$7</f>
        <v>0.50282422753065992</v>
      </c>
      <c r="J53" s="33">
        <f>+'2015 Hourly Load - RC2016'!J54/'2015 Hourly Load - RC2016'!$C$7</f>
        <v>0.52484111609368922</v>
      </c>
      <c r="K53" s="33">
        <f>+'2015 Hourly Load - RC2016'!K54/'2015 Hourly Load - RC2016'!$C$7</f>
        <v>0.53887237089512796</v>
      </c>
      <c r="L53" s="33">
        <f>+'2015 Hourly Load - RC2016'!L54/'2015 Hourly Load - RC2016'!$C$7</f>
        <v>0.55141477872406686</v>
      </c>
      <c r="M53" s="33">
        <f>+'2015 Hourly Load - RC2016'!M54/'2015 Hourly Load - RC2016'!$C$7</f>
        <v>0.5558362030666425</v>
      </c>
      <c r="N53" s="33">
        <f>+'2015 Hourly Load - RC2016'!N54/'2015 Hourly Load - RC2016'!$C$7</f>
        <v>0.55827249811255142</v>
      </c>
      <c r="O53" s="33">
        <f>+'2015 Hourly Load - RC2016'!O54/'2015 Hourly Load - RC2016'!$C$7</f>
        <v>0.55755063291376361</v>
      </c>
      <c r="P53" s="33">
        <f>+'2015 Hourly Load - RC2016'!P54/'2015 Hourly Load - RC2016'!$C$7</f>
        <v>0.55506922129293035</v>
      </c>
      <c r="Q53" s="33">
        <f>+'2015 Hourly Load - RC2016'!Q54/'2015 Hourly Load - RC2016'!$C$7</f>
        <v>0.5511891958494457</v>
      </c>
      <c r="R53" s="33">
        <f>+'2015 Hourly Load - RC2016'!R54/'2015 Hourly Load - RC2016'!$C$7</f>
        <v>0.54730917040596094</v>
      </c>
      <c r="S53" s="33">
        <f>+'2015 Hourly Load - RC2016'!S54/'2015 Hourly Load - RC2016'!$C$7</f>
        <v>0.54739940355580952</v>
      </c>
      <c r="T53" s="33">
        <f>+'2015 Hourly Load - RC2016'!T54/'2015 Hourly Load - RC2016'!$C$7</f>
        <v>0.57920658887739895</v>
      </c>
      <c r="U53" s="33">
        <f>+'2015 Hourly Load - RC2016'!U54/'2015 Hourly Load - RC2016'!$C$7</f>
        <v>0.59152341383171658</v>
      </c>
      <c r="V53" s="33">
        <f>+'2015 Hourly Load - RC2016'!V54/'2015 Hourly Load - RC2016'!$C$7</f>
        <v>0.57270980208830835</v>
      </c>
      <c r="W53" s="33">
        <f>+'2015 Hourly Load - RC2016'!W54/'2015 Hourly Load - RC2016'!$C$7</f>
        <v>0.54022586814285523</v>
      </c>
      <c r="X53" s="33">
        <f>+'2015 Hourly Load - RC2016'!X54/'2015 Hourly Load - RC2016'!$C$7</f>
        <v>0.49664325676603899</v>
      </c>
      <c r="Y53" s="33">
        <f>+'2015 Hourly Load - RC2016'!Y54/'2015 Hourly Load - RC2016'!$C$7</f>
        <v>0.44678944147475325</v>
      </c>
      <c r="AA53" s="34">
        <f t="shared" si="0"/>
        <v>0.59152341383171658</v>
      </c>
    </row>
    <row r="54" spans="1:27" x14ac:dyDescent="0.2">
      <c r="A54" s="29">
        <v>42049</v>
      </c>
      <c r="B54" s="33">
        <f>+'2015 Hourly Load - RC2016'!B55/'2015 Hourly Load - RC2016'!$C$7</f>
        <v>0.40749290471573979</v>
      </c>
      <c r="C54" s="33">
        <f>+'2015 Hourly Load - RC2016'!C55/'2015 Hourly Load - RC2016'!$C$7</f>
        <v>0.38804766092339221</v>
      </c>
      <c r="D54" s="33">
        <f>+'2015 Hourly Load - RC2016'!D55/'2015 Hourly Load - RC2016'!$C$7</f>
        <v>0.38150575755937727</v>
      </c>
      <c r="E54" s="33">
        <f>+'2015 Hourly Load - RC2016'!E55/'2015 Hourly Load - RC2016'!$C$7</f>
        <v>0.38371646973066509</v>
      </c>
      <c r="F54" s="33">
        <f>+'2015 Hourly Load - RC2016'!F55/'2015 Hourly Load - RC2016'!$C$7</f>
        <v>0.39788307425687658</v>
      </c>
      <c r="G54" s="33">
        <f>+'2015 Hourly Load - RC2016'!G55/'2015 Hourly Load - RC2016'!$C$7</f>
        <v>0.44336058178051097</v>
      </c>
      <c r="H54" s="33">
        <f>+'2015 Hourly Load - RC2016'!H55/'2015 Hourly Load - RC2016'!$C$7</f>
        <v>0.53039045480937086</v>
      </c>
      <c r="I54" s="33">
        <f>+'2015 Hourly Load - RC2016'!I55/'2015 Hourly Load - RC2016'!$C$7</f>
        <v>0.58570337566648967</v>
      </c>
      <c r="J54" s="33">
        <f>+'2015 Hourly Load - RC2016'!J55/'2015 Hourly Load - RC2016'!$C$7</f>
        <v>0.58462057786830779</v>
      </c>
      <c r="K54" s="33">
        <f>+'2015 Hourly Load - RC2016'!K55/'2015 Hourly Load - RC2016'!$C$7</f>
        <v>0.57090513909133878</v>
      </c>
      <c r="L54" s="33">
        <f>+'2015 Hourly Load - RC2016'!L55/'2015 Hourly Load - RC2016'!$C$7</f>
        <v>0.55980646165997561</v>
      </c>
      <c r="M54" s="33">
        <f>+'2015 Hourly Load - RC2016'!M55/'2015 Hourly Load - RC2016'!$C$7</f>
        <v>0.54112819964133996</v>
      </c>
      <c r="N54" s="33">
        <f>+'2015 Hourly Load - RC2016'!N55/'2015 Hourly Load - RC2016'!$C$7</f>
        <v>0.52623972991634071</v>
      </c>
      <c r="O54" s="33">
        <f>+'2015 Hourly Load - RC2016'!O55/'2015 Hourly Load - RC2016'!$C$7</f>
        <v>0.51604338398346239</v>
      </c>
      <c r="P54" s="33">
        <f>+'2015 Hourly Load - RC2016'!P55/'2015 Hourly Load - RC2016'!$C$7</f>
        <v>0.50959171376929602</v>
      </c>
      <c r="Q54" s="33">
        <f>+'2015 Hourly Load - RC2016'!Q55/'2015 Hourly Load - RC2016'!$C$7</f>
        <v>0.50936613089467475</v>
      </c>
      <c r="R54" s="33">
        <f>+'2015 Hourly Load - RC2016'!R55/'2015 Hourly Load - RC2016'!$C$7</f>
        <v>0.50918566459497783</v>
      </c>
      <c r="S54" s="33">
        <f>+'2015 Hourly Load - RC2016'!S55/'2015 Hourly Load - RC2016'!$C$7</f>
        <v>0.51396802153694732</v>
      </c>
      <c r="T54" s="33">
        <f>+'2015 Hourly Load - RC2016'!T55/'2015 Hourly Load - RC2016'!$C$7</f>
        <v>0.54609102288300648</v>
      </c>
      <c r="U54" s="33">
        <f>+'2015 Hourly Load - RC2016'!U55/'2015 Hourly Load - RC2016'!$C$7</f>
        <v>0.55236222679747593</v>
      </c>
      <c r="V54" s="33">
        <f>+'2015 Hourly Load - RC2016'!V55/'2015 Hourly Load - RC2016'!$C$7</f>
        <v>0.53264628355558286</v>
      </c>
      <c r="W54" s="33">
        <f>+'2015 Hourly Load - RC2016'!W55/'2015 Hourly Load - RC2016'!$C$7</f>
        <v>0.50589215462550829</v>
      </c>
      <c r="X54" s="33">
        <f>+'2015 Hourly Load - RC2016'!X55/'2015 Hourly Load - RC2016'!$C$7</f>
        <v>0.47575428257611563</v>
      </c>
      <c r="Y54" s="33">
        <f>+'2015 Hourly Load - RC2016'!Y55/'2015 Hourly Load - RC2016'!$C$7</f>
        <v>0.43975125578657176</v>
      </c>
      <c r="AA54" s="34">
        <f t="shared" si="0"/>
        <v>0.58570337566648967</v>
      </c>
    </row>
    <row r="55" spans="1:27" x14ac:dyDescent="0.2">
      <c r="A55" s="29">
        <v>42050</v>
      </c>
      <c r="B55" s="33">
        <f>+'2015 Hourly Load - RC2016'!B56/'2015 Hourly Load - RC2016'!$C$7</f>
        <v>0.40848546936407309</v>
      </c>
      <c r="C55" s="33">
        <f>+'2015 Hourly Load - RC2016'!C56/'2015 Hourly Load - RC2016'!$C$7</f>
        <v>0.3885890598224831</v>
      </c>
      <c r="D55" s="33">
        <f>+'2015 Hourly Load - RC2016'!D56/'2015 Hourly Load - RC2016'!$C$7</f>
        <v>0.37803178129021076</v>
      </c>
      <c r="E55" s="33">
        <f>+'2015 Hourly Load - RC2016'!E56/'2015 Hourly Load - RC2016'!$C$7</f>
        <v>0.37415175584672605</v>
      </c>
      <c r="F55" s="33">
        <f>+'2015 Hourly Load - RC2016'!F56/'2015 Hourly Load - RC2016'!$C$7</f>
        <v>0.37582106911892299</v>
      </c>
      <c r="G55" s="33">
        <f>+'2015 Hourly Load - RC2016'!G56/'2015 Hourly Load - RC2016'!$C$7</f>
        <v>0.38890487584695271</v>
      </c>
      <c r="H55" s="33">
        <f>+'2015 Hourly Load - RC2016'!H56/'2015 Hourly Load - RC2016'!$C$7</f>
        <v>0.41448597382899705</v>
      </c>
      <c r="I55" s="33">
        <f>+'2015 Hourly Load - RC2016'!I56/'2015 Hourly Load - RC2016'!$C$7</f>
        <v>0.4505341171934652</v>
      </c>
      <c r="J55" s="33">
        <f>+'2015 Hourly Load - RC2016'!J56/'2015 Hourly Load - RC2016'!$C$7</f>
        <v>0.48960507107785745</v>
      </c>
      <c r="K55" s="33">
        <f>+'2015 Hourly Load - RC2016'!K56/'2015 Hourly Load - RC2016'!$C$7</f>
        <v>0.51455453701096243</v>
      </c>
      <c r="L55" s="33">
        <f>+'2015 Hourly Load - RC2016'!L56/'2015 Hourly Load - RC2016'!$C$7</f>
        <v>0.52867602496224964</v>
      </c>
      <c r="M55" s="33">
        <f>+'2015 Hourly Load - RC2016'!M56/'2015 Hourly Load - RC2016'!$C$7</f>
        <v>0.53011975535982536</v>
      </c>
      <c r="N55" s="33">
        <f>+'2015 Hourly Load - RC2016'!N56/'2015 Hourly Load - RC2016'!$C$7</f>
        <v>0.52362296857073476</v>
      </c>
      <c r="O55" s="33">
        <f>+'2015 Hourly Load - RC2016'!O56/'2015 Hourly Load - RC2016'!$C$7</f>
        <v>0.51703594863179569</v>
      </c>
      <c r="P55" s="33">
        <f>+'2015 Hourly Load - RC2016'!P56/'2015 Hourly Load - RC2016'!$C$7</f>
        <v>0.51121591046656856</v>
      </c>
      <c r="Q55" s="33">
        <f>+'2015 Hourly Load - RC2016'!Q56/'2015 Hourly Load - RC2016'!$C$7</f>
        <v>0.50905031487020513</v>
      </c>
      <c r="R55" s="33">
        <f>+'2015 Hourly Load - RC2016'!R56/'2015 Hourly Load - RC2016'!$C$7</f>
        <v>0.50783216734725056</v>
      </c>
      <c r="S55" s="33">
        <f>+'2015 Hourly Load - RC2016'!S56/'2015 Hourly Load - RC2016'!$C$7</f>
        <v>0.51108056074179586</v>
      </c>
      <c r="T55" s="33">
        <f>+'2015 Hourly Load - RC2016'!T56/'2015 Hourly Load - RC2016'!$C$7</f>
        <v>0.53612025982474931</v>
      </c>
      <c r="U55" s="33">
        <f>+'2015 Hourly Load - RC2016'!U56/'2015 Hourly Load - RC2016'!$C$7</f>
        <v>0.54198541456490057</v>
      </c>
      <c r="V55" s="33">
        <f>+'2015 Hourly Load - RC2016'!V56/'2015 Hourly Load - RC2016'!$C$7</f>
        <v>0.52312668624656811</v>
      </c>
      <c r="W55" s="33">
        <f>+'2015 Hourly Load - RC2016'!W56/'2015 Hourly Load - RC2016'!$C$7</f>
        <v>0.49813210373853894</v>
      </c>
      <c r="X55" s="33">
        <f>+'2015 Hourly Load - RC2016'!X56/'2015 Hourly Load - RC2016'!$C$7</f>
        <v>0.46894167976255535</v>
      </c>
      <c r="Y55" s="33">
        <f>+'2015 Hourly Load - RC2016'!Y56/'2015 Hourly Load - RC2016'!$C$7</f>
        <v>0.43113398997604185</v>
      </c>
      <c r="AA55" s="34">
        <f t="shared" si="0"/>
        <v>0.54198541456490057</v>
      </c>
    </row>
    <row r="56" spans="1:27" x14ac:dyDescent="0.2">
      <c r="A56" s="29">
        <v>42051</v>
      </c>
      <c r="B56" s="33">
        <f>+'2015 Hourly Load - RC2016'!B57/'2015 Hourly Load - RC2016'!$C$7</f>
        <v>0.39923657150460384</v>
      </c>
      <c r="C56" s="33">
        <f>+'2015 Hourly Load - RC2016'!C57/'2015 Hourly Load - RC2016'!$C$7</f>
        <v>0.38114482495998342</v>
      </c>
      <c r="D56" s="33">
        <f>+'2015 Hourly Load - RC2016'!D57/'2015 Hourly Load - RC2016'!$C$7</f>
        <v>0.37875364648899862</v>
      </c>
      <c r="E56" s="33">
        <f>+'2015 Hourly Load - RC2016'!E57/'2015 Hourly Load - RC2016'!$C$7</f>
        <v>0.38091924208536221</v>
      </c>
      <c r="F56" s="33">
        <f>+'2015 Hourly Load - RC2016'!F57/'2015 Hourly Load - RC2016'!$C$7</f>
        <v>0.38529554985301345</v>
      </c>
      <c r="G56" s="33">
        <f>+'2015 Hourly Load - RC2016'!G57/'2015 Hourly Load - RC2016'!$C$7</f>
        <v>0.40437986104596724</v>
      </c>
      <c r="H56" s="33">
        <f>+'2015 Hourly Load - RC2016'!H57/'2015 Hourly Load - RC2016'!$C$7</f>
        <v>0.4379917093645263</v>
      </c>
      <c r="I56" s="33">
        <f>+'2015 Hourly Load - RC2016'!I57/'2015 Hourly Load - RC2016'!$C$7</f>
        <v>0.48351433346308492</v>
      </c>
      <c r="J56" s="33">
        <f>+'2015 Hourly Load - RC2016'!J57/'2015 Hourly Load - RC2016'!$C$7</f>
        <v>0.52023922545141676</v>
      </c>
      <c r="K56" s="33">
        <f>+'2015 Hourly Load - RC2016'!K57/'2015 Hourly Load - RC2016'!$C$7</f>
        <v>0.53093185370846163</v>
      </c>
      <c r="L56" s="33">
        <f>+'2015 Hourly Load - RC2016'!L57/'2015 Hourly Load - RC2016'!$C$7</f>
        <v>0.52583368074202252</v>
      </c>
      <c r="M56" s="33">
        <f>+'2015 Hourly Load - RC2016'!M57/'2015 Hourly Load - RC2016'!$C$7</f>
        <v>0.51396802153694732</v>
      </c>
      <c r="N56" s="33">
        <f>+'2015 Hourly Load - RC2016'!N57/'2015 Hourly Load - RC2016'!$C$7</f>
        <v>0.50724565187323545</v>
      </c>
      <c r="O56" s="33">
        <f>+'2015 Hourly Load - RC2016'!O57/'2015 Hourly Load - RC2016'!$C$7</f>
        <v>0.50232794520649326</v>
      </c>
      <c r="P56" s="33">
        <f>+'2015 Hourly Load - RC2016'!P57/'2015 Hourly Load - RC2016'!$C$7</f>
        <v>0.50007211646028116</v>
      </c>
      <c r="Q56" s="33">
        <f>+'2015 Hourly Load - RC2016'!Q57/'2015 Hourly Load - RC2016'!$C$7</f>
        <v>0.50088421480891754</v>
      </c>
      <c r="R56" s="33">
        <f>+'2015 Hourly Load - RC2016'!R57/'2015 Hourly Load - RC2016'!$C$7</f>
        <v>0.50363632587929619</v>
      </c>
      <c r="S56" s="33">
        <f>+'2015 Hourly Load - RC2016'!S57/'2015 Hourly Load - RC2016'!$C$7</f>
        <v>0.50877961542065964</v>
      </c>
      <c r="T56" s="33">
        <f>+'2015 Hourly Load - RC2016'!T57/'2015 Hourly Load - RC2016'!$C$7</f>
        <v>0.53729329077277965</v>
      </c>
      <c r="U56" s="33">
        <f>+'2015 Hourly Load - RC2016'!U57/'2015 Hourly Load - RC2016'!$C$7</f>
        <v>0.54721893725611248</v>
      </c>
      <c r="V56" s="33">
        <f>+'2015 Hourly Load - RC2016'!V57/'2015 Hourly Load - RC2016'!$C$7</f>
        <v>0.52520204869308318</v>
      </c>
      <c r="W56" s="33">
        <f>+'2015 Hourly Load - RC2016'!W57/'2015 Hourly Load - RC2016'!$C$7</f>
        <v>0.49556045896785716</v>
      </c>
      <c r="X56" s="33">
        <f>+'2015 Hourly Load - RC2016'!X57/'2015 Hourly Load - RC2016'!$C$7</f>
        <v>0.46411420624566158</v>
      </c>
      <c r="Y56" s="33">
        <f>+'2015 Hourly Load - RC2016'!Y57/'2015 Hourly Load - RC2016'!$C$7</f>
        <v>0.42206555841626947</v>
      </c>
      <c r="AA56" s="34">
        <f t="shared" si="0"/>
        <v>0.54721893725611248</v>
      </c>
    </row>
    <row r="57" spans="1:27" x14ac:dyDescent="0.2">
      <c r="A57" s="29">
        <v>42052</v>
      </c>
      <c r="B57" s="33">
        <f>+'2015 Hourly Load - RC2016'!B58/'2015 Hourly Load - RC2016'!$C$7</f>
        <v>0.38863417639740733</v>
      </c>
      <c r="C57" s="33">
        <f>+'2015 Hourly Load - RC2016'!C58/'2015 Hourly Load - RC2016'!$C$7</f>
        <v>0.3705424298527869</v>
      </c>
      <c r="D57" s="33">
        <f>+'2015 Hourly Load - RC2016'!D58/'2015 Hourly Load - RC2016'!$C$7</f>
        <v>0.36458704196278713</v>
      </c>
      <c r="E57" s="33">
        <f>+'2015 Hourly Load - RC2016'!E58/'2015 Hourly Load - RC2016'!$C$7</f>
        <v>0.36648193810960522</v>
      </c>
      <c r="F57" s="33">
        <f>+'2015 Hourly Load - RC2016'!F58/'2015 Hourly Load - RC2016'!$C$7</f>
        <v>0.37825736416483197</v>
      </c>
      <c r="G57" s="33">
        <f>+'2015 Hourly Load - RC2016'!G58/'2015 Hourly Load - RC2016'!$C$7</f>
        <v>0.41051571523566388</v>
      </c>
      <c r="H57" s="33">
        <f>+'2015 Hourly Load - RC2016'!H58/'2015 Hourly Load - RC2016'!$C$7</f>
        <v>0.46375327364626767</v>
      </c>
      <c r="I57" s="33">
        <f>+'2015 Hourly Load - RC2016'!I58/'2015 Hourly Load - RC2016'!$C$7</f>
        <v>0.5121182419650534</v>
      </c>
      <c r="J57" s="33">
        <f>+'2015 Hourly Load - RC2016'!J58/'2015 Hourly Load - RC2016'!$C$7</f>
        <v>0.53891748747005219</v>
      </c>
      <c r="K57" s="33">
        <f>+'2015 Hourly Load - RC2016'!K58/'2015 Hourly Load - RC2016'!$C$7</f>
        <v>0.54915894997785486</v>
      </c>
      <c r="L57" s="33">
        <f>+'2015 Hourly Load - RC2016'!L58/'2015 Hourly Load - RC2016'!$C$7</f>
        <v>0.55376084062012731</v>
      </c>
      <c r="M57" s="33">
        <f>+'2015 Hourly Load - RC2016'!M58/'2015 Hourly Load - RC2016'!$C$7</f>
        <v>0.55484363841830919</v>
      </c>
      <c r="N57" s="33">
        <f>+'2015 Hourly Load - RC2016'!N58/'2015 Hourly Load - RC2016'!$C$7</f>
        <v>0.55651295169050607</v>
      </c>
      <c r="O57" s="33">
        <f>+'2015 Hourly Load - RC2016'!O58/'2015 Hourly Load - RC2016'!$C$7</f>
        <v>0.55958087878535434</v>
      </c>
      <c r="P57" s="33">
        <f>+'2015 Hourly Load - RC2016'!P58/'2015 Hourly Load - RC2016'!$C$7</f>
        <v>0.56278415560497552</v>
      </c>
      <c r="Q57" s="33">
        <f>+'2015 Hourly Load - RC2016'!Q58/'2015 Hourly Load - RC2016'!$C$7</f>
        <v>0.56743116282217221</v>
      </c>
      <c r="R57" s="33">
        <f>+'2015 Hourly Load - RC2016'!R58/'2015 Hourly Load - RC2016'!$C$7</f>
        <v>0.56986745786808124</v>
      </c>
      <c r="S57" s="33">
        <f>+'2015 Hourly Load - RC2016'!S58/'2015 Hourly Load - RC2016'!$C$7</f>
        <v>0.57122095511580839</v>
      </c>
      <c r="T57" s="33">
        <f>+'2015 Hourly Load - RC2016'!T58/'2015 Hourly Load - RC2016'!$C$7</f>
        <v>0.59373412600300446</v>
      </c>
      <c r="U57" s="33">
        <f>+'2015 Hourly Load - RC2016'!U58/'2015 Hourly Load - RC2016'!$C$7</f>
        <v>0.60117836086550414</v>
      </c>
      <c r="V57" s="33">
        <f>+'2015 Hourly Load - RC2016'!V58/'2015 Hourly Load - RC2016'!$C$7</f>
        <v>0.57126607169073262</v>
      </c>
      <c r="W57" s="33">
        <f>+'2015 Hourly Load - RC2016'!W58/'2015 Hourly Load - RC2016'!$C$7</f>
        <v>0.52926254043626475</v>
      </c>
      <c r="X57" s="33">
        <f>+'2015 Hourly Load - RC2016'!X58/'2015 Hourly Load - RC2016'!$C$7</f>
        <v>0.47724312954861553</v>
      </c>
      <c r="Y57" s="33">
        <f>+'2015 Hourly Load - RC2016'!Y58/'2015 Hourly Load - RC2016'!$C$7</f>
        <v>0.42581023413498142</v>
      </c>
      <c r="AA57" s="34">
        <f t="shared" si="0"/>
        <v>0.60117836086550414</v>
      </c>
    </row>
    <row r="58" spans="1:27" x14ac:dyDescent="0.2">
      <c r="A58" s="29">
        <v>42053</v>
      </c>
      <c r="B58" s="33">
        <f>+'2015 Hourly Load - RC2016'!B59/'2015 Hourly Load - RC2016'!$C$7</f>
        <v>0.38128017468475606</v>
      </c>
      <c r="C58" s="33">
        <f>+'2015 Hourly Load - RC2016'!C59/'2015 Hourly Load - RC2016'!$C$7</f>
        <v>0.3555186104030148</v>
      </c>
      <c r="D58" s="33">
        <f>+'2015 Hourly Load - RC2016'!D59/'2015 Hourly Load - RC2016'!$C$7</f>
        <v>0.3464952954181667</v>
      </c>
      <c r="E58" s="33">
        <f>+'2015 Hourly Load - RC2016'!E59/'2015 Hourly Load - RC2016'!$C$7</f>
        <v>0.34414923352210619</v>
      </c>
      <c r="F58" s="33">
        <f>+'2015 Hourly Load - RC2016'!F59/'2015 Hourly Load - RC2016'!$C$7</f>
        <v>0.35348836453142402</v>
      </c>
      <c r="G58" s="33">
        <f>+'2015 Hourly Load - RC2016'!G59/'2015 Hourly Load - RC2016'!$C$7</f>
        <v>0.3885890598224831</v>
      </c>
      <c r="H58" s="33">
        <f>+'2015 Hourly Load - RC2016'!H59/'2015 Hourly Load - RC2016'!$C$7</f>
        <v>0.45960254875323753</v>
      </c>
      <c r="I58" s="33">
        <f>+'2015 Hourly Load - RC2016'!I59/'2015 Hourly Load - RC2016'!$C$7</f>
        <v>0.50368144245422042</v>
      </c>
      <c r="J58" s="33">
        <f>+'2015 Hourly Load - RC2016'!J59/'2015 Hourly Load - RC2016'!$C$7</f>
        <v>0.52046480832603792</v>
      </c>
      <c r="K58" s="33">
        <f>+'2015 Hourly Load - RC2016'!K59/'2015 Hourly Load - RC2016'!$C$7</f>
        <v>0.53684212502353723</v>
      </c>
      <c r="L58" s="33">
        <f>+'2015 Hourly Load - RC2016'!L59/'2015 Hourly Load - RC2016'!$C$7</f>
        <v>0.55209152734793054</v>
      </c>
      <c r="M58" s="33">
        <f>+'2015 Hourly Load - RC2016'!M59/'2015 Hourly Load - RC2016'!$C$7</f>
        <v>0.5645888186019451</v>
      </c>
      <c r="N58" s="33">
        <f>+'2015 Hourly Load - RC2016'!N59/'2015 Hourly Load - RC2016'!$C$7</f>
        <v>0.575461913158687</v>
      </c>
      <c r="O58" s="33">
        <f>+'2015 Hourly Load - RC2016'!O59/'2015 Hourly Load - RC2016'!$C$7</f>
        <v>0.58701175633929259</v>
      </c>
      <c r="P58" s="33">
        <f>+'2015 Hourly Load - RC2016'!P59/'2015 Hourly Load - RC2016'!$C$7</f>
        <v>0.59779461774618603</v>
      </c>
      <c r="Q58" s="33">
        <f>+'2015 Hourly Load - RC2016'!Q59/'2015 Hourly Load - RC2016'!$C$7</f>
        <v>0.6080360802539887</v>
      </c>
      <c r="R58" s="33">
        <f>+'2015 Hourly Load - RC2016'!R59/'2015 Hourly Load - RC2016'!$C$7</f>
        <v>0.61169052282285219</v>
      </c>
      <c r="S58" s="33">
        <f>+'2015 Hourly Load - RC2016'!S59/'2015 Hourly Load - RC2016'!$C$7</f>
        <v>0.60614118410717055</v>
      </c>
      <c r="T58" s="33">
        <f>+'2015 Hourly Load - RC2016'!T59/'2015 Hourly Load - RC2016'!$C$7</f>
        <v>0.62093942068232144</v>
      </c>
      <c r="U58" s="33">
        <f>+'2015 Hourly Load - RC2016'!U59/'2015 Hourly Load - RC2016'!$C$7</f>
        <v>0.62811295609527562</v>
      </c>
      <c r="V58" s="33">
        <f>+'2015 Hourly Load - RC2016'!V59/'2015 Hourly Load - RC2016'!$C$7</f>
        <v>0.59648623707338311</v>
      </c>
      <c r="W58" s="33">
        <f>+'2015 Hourly Load - RC2016'!W59/'2015 Hourly Load - RC2016'!$C$7</f>
        <v>0.54785056930505194</v>
      </c>
      <c r="X58" s="33">
        <f>+'2015 Hourly Load - RC2016'!X59/'2015 Hourly Load - RC2016'!$C$7</f>
        <v>0.49632744074156926</v>
      </c>
      <c r="Y58" s="33">
        <f>+'2015 Hourly Load - RC2016'!Y59/'2015 Hourly Load - RC2016'!$C$7</f>
        <v>0.4361419297926325</v>
      </c>
      <c r="AA58" s="34">
        <f t="shared" si="0"/>
        <v>0.62811295609527562</v>
      </c>
    </row>
    <row r="59" spans="1:27" x14ac:dyDescent="0.2">
      <c r="A59" s="29">
        <v>42054</v>
      </c>
      <c r="B59" s="33">
        <f>+'2015 Hourly Load - RC2016'!B60/'2015 Hourly Load - RC2016'!$C$7</f>
        <v>0.38872440954725573</v>
      </c>
      <c r="C59" s="33">
        <f>+'2015 Hourly Load - RC2016'!C60/'2015 Hourly Load - RC2016'!$C$7</f>
        <v>0.36025585077006</v>
      </c>
      <c r="D59" s="33">
        <f>+'2015 Hourly Load - RC2016'!D60/'2015 Hourly Load - RC2016'!$C$7</f>
        <v>0.34739762691665155</v>
      </c>
      <c r="E59" s="33">
        <f>+'2015 Hourly Load - RC2016'!E60/'2015 Hourly Load - RC2016'!$C$7</f>
        <v>0.34216410422543964</v>
      </c>
      <c r="F59" s="33">
        <f>+'2015 Hourly Load - RC2016'!F60/'2015 Hourly Load - RC2016'!$C$7</f>
        <v>0.34843530813990903</v>
      </c>
      <c r="G59" s="33">
        <f>+'2015 Hourly Load - RC2016'!G60/'2015 Hourly Load - RC2016'!$C$7</f>
        <v>0.38042295976119556</v>
      </c>
      <c r="H59" s="33">
        <f>+'2015 Hourly Load - RC2016'!H60/'2015 Hourly Load - RC2016'!$C$7</f>
        <v>0.44760153982338957</v>
      </c>
      <c r="I59" s="33">
        <f>+'2015 Hourly Load - RC2016'!I60/'2015 Hourly Load - RC2016'!$C$7</f>
        <v>0.48599574508391824</v>
      </c>
      <c r="J59" s="33">
        <f>+'2015 Hourly Load - RC2016'!J60/'2015 Hourly Load - RC2016'!$C$7</f>
        <v>0.50868938227081117</v>
      </c>
      <c r="K59" s="33">
        <f>+'2015 Hourly Load - RC2016'!K60/'2015 Hourly Load - RC2016'!$C$7</f>
        <v>0.534541179702401</v>
      </c>
      <c r="L59" s="33">
        <f>+'2015 Hourly Load - RC2016'!L60/'2015 Hourly Load - RC2016'!$C$7</f>
        <v>0.56061856000861188</v>
      </c>
      <c r="M59" s="33">
        <f>+'2015 Hourly Load - RC2016'!M60/'2015 Hourly Load - RC2016'!$C$7</f>
        <v>0.58286103144626245</v>
      </c>
      <c r="N59" s="33">
        <f>+'2015 Hourly Load - RC2016'!N60/'2015 Hourly Load - RC2016'!$C$7</f>
        <v>0.60027602936701929</v>
      </c>
      <c r="O59" s="33">
        <f>+'2015 Hourly Load - RC2016'!O60/'2015 Hourly Load - RC2016'!$C$7</f>
        <v>0.61701427866391245</v>
      </c>
      <c r="P59" s="33">
        <f>+'2015 Hourly Load - RC2016'!P60/'2015 Hourly Load - RC2016'!$C$7</f>
        <v>0.63298554618709368</v>
      </c>
      <c r="Q59" s="33">
        <f>+'2015 Hourly Load - RC2016'!Q60/'2015 Hourly Load - RC2016'!$C$7</f>
        <v>0.64818983193656265</v>
      </c>
      <c r="R59" s="33">
        <f>+'2015 Hourly Load - RC2016'!R60/'2015 Hourly Load - RC2016'!$C$7</f>
        <v>0.65188939108035038</v>
      </c>
      <c r="S59" s="33">
        <f>+'2015 Hourly Load - RC2016'!S60/'2015 Hourly Load - RC2016'!$C$7</f>
        <v>0.64282095952057805</v>
      </c>
      <c r="T59" s="33">
        <f>+'2015 Hourly Load - RC2016'!T60/'2015 Hourly Load - RC2016'!$C$7</f>
        <v>0.65116752588156246</v>
      </c>
      <c r="U59" s="33">
        <f>+'2015 Hourly Load - RC2016'!U60/'2015 Hourly Load - RC2016'!$C$7</f>
        <v>0.65491220160027441</v>
      </c>
      <c r="V59" s="33">
        <f>+'2015 Hourly Load - RC2016'!V60/'2015 Hourly Load - RC2016'!$C$7</f>
        <v>0.62396223120224548</v>
      </c>
      <c r="W59" s="33">
        <f>+'2015 Hourly Load - RC2016'!W60/'2015 Hourly Load - RC2016'!$C$7</f>
        <v>0.57654471095686888</v>
      </c>
      <c r="X59" s="33">
        <f>+'2015 Hourly Load - RC2016'!X60/'2015 Hourly Load - RC2016'!$C$7</f>
        <v>0.52159272269914392</v>
      </c>
      <c r="Y59" s="33">
        <f>+'2015 Hourly Load - RC2016'!Y60/'2015 Hourly Load - RC2016'!$C$7</f>
        <v>0.46100116257588897</v>
      </c>
      <c r="AA59" s="34">
        <f t="shared" si="0"/>
        <v>0.65491220160027441</v>
      </c>
    </row>
    <row r="60" spans="1:27" x14ac:dyDescent="0.2">
      <c r="A60" s="29">
        <v>42055</v>
      </c>
      <c r="B60" s="33">
        <f>+'2015 Hourly Load - RC2016'!B61/'2015 Hourly Load - RC2016'!$C$7</f>
        <v>0.40880128538854277</v>
      </c>
      <c r="C60" s="33">
        <f>+'2015 Hourly Load - RC2016'!C61/'2015 Hourly Load - RC2016'!$C$7</f>
        <v>0.37857318018930164</v>
      </c>
      <c r="D60" s="33">
        <f>+'2015 Hourly Load - RC2016'!D61/'2015 Hourly Load - RC2016'!$C$7</f>
        <v>0.36174469774255996</v>
      </c>
      <c r="E60" s="33">
        <f>+'2015 Hourly Load - RC2016'!E61/'2015 Hourly Load - RC2016'!$C$7</f>
        <v>0.35276649933263615</v>
      </c>
      <c r="F60" s="33">
        <f>+'2015 Hourly Load - RC2016'!F61/'2015 Hourly Load - RC2016'!$C$7</f>
        <v>0.35529302752839359</v>
      </c>
      <c r="G60" s="33">
        <f>+'2015 Hourly Load - RC2016'!G61/'2015 Hourly Load - RC2016'!$C$7</f>
        <v>0.38579183217718011</v>
      </c>
      <c r="H60" s="33">
        <f>+'2015 Hourly Load - RC2016'!H61/'2015 Hourly Load - RC2016'!$C$7</f>
        <v>0.4505341171934652</v>
      </c>
      <c r="I60" s="33">
        <f>+'2015 Hourly Load - RC2016'!I61/'2015 Hourly Load - RC2016'!$C$7</f>
        <v>0.49001112025217564</v>
      </c>
      <c r="J60" s="33">
        <f>+'2015 Hourly Load - RC2016'!J61/'2015 Hourly Load - RC2016'!$C$7</f>
        <v>0.52281087022209838</v>
      </c>
      <c r="K60" s="33">
        <f>+'2015 Hourly Load - RC2016'!K61/'2015 Hourly Load - RC2016'!$C$7</f>
        <v>0.56111484233277853</v>
      </c>
      <c r="L60" s="33">
        <f>+'2015 Hourly Load - RC2016'!L61/'2015 Hourly Load - RC2016'!$C$7</f>
        <v>0.59711786912232245</v>
      </c>
      <c r="M60" s="33">
        <f>+'2015 Hourly Load - RC2016'!M61/'2015 Hourly Load - RC2016'!$C$7</f>
        <v>0.62157105273126079</v>
      </c>
      <c r="N60" s="33">
        <f>+'2015 Hourly Load - RC2016'!N61/'2015 Hourly Load - RC2016'!$C$7</f>
        <v>0.64399399046860828</v>
      </c>
      <c r="O60" s="33">
        <f>+'2015 Hourly Load - RC2016'!O61/'2015 Hourly Load - RC2016'!$C$7</f>
        <v>0.66145410496428936</v>
      </c>
      <c r="P60" s="33">
        <f>+'2015 Hourly Load - RC2016'!P61/'2015 Hourly Load - RC2016'!$C$7</f>
        <v>0.67372581334368276</v>
      </c>
      <c r="Q60" s="33">
        <f>+'2015 Hourly Load - RC2016'!Q61/'2015 Hourly Load - RC2016'!$C$7</f>
        <v>0.68432820845087927</v>
      </c>
      <c r="R60" s="33">
        <f>+'2015 Hourly Load - RC2016'!R61/'2015 Hourly Load - RC2016'!$C$7</f>
        <v>0.685771938848455</v>
      </c>
      <c r="S60" s="33">
        <f>+'2015 Hourly Load - RC2016'!S61/'2015 Hourly Load - RC2016'!$C$7</f>
        <v>0.67571094264034925</v>
      </c>
      <c r="T60" s="33">
        <f>+'2015 Hourly Load - RC2016'!T61/'2015 Hourly Load - RC2016'!$C$7</f>
        <v>0.68730590239587908</v>
      </c>
      <c r="U60" s="33">
        <f>+'2015 Hourly Load - RC2016'!U61/'2015 Hourly Load - RC2016'!$C$7</f>
        <v>0.69321617371095456</v>
      </c>
      <c r="V60" s="33">
        <f>+'2015 Hourly Load - RC2016'!V61/'2015 Hourly Load - RC2016'!$C$7</f>
        <v>0.6643415657594407</v>
      </c>
      <c r="W60" s="33">
        <f>+'2015 Hourly Load - RC2016'!W61/'2015 Hourly Load - RC2016'!$C$7</f>
        <v>0.62184175218080628</v>
      </c>
      <c r="X60" s="33">
        <f>+'2015 Hourly Load - RC2016'!X61/'2015 Hourly Load - RC2016'!$C$7</f>
        <v>0.56679953077323286</v>
      </c>
      <c r="Y60" s="33">
        <f>+'2015 Hourly Load - RC2016'!Y61/'2015 Hourly Load - RC2016'!$C$7</f>
        <v>0.5097270634940686</v>
      </c>
      <c r="AA60" s="34">
        <f t="shared" si="0"/>
        <v>0.69321617371095456</v>
      </c>
    </row>
    <row r="61" spans="1:27" x14ac:dyDescent="0.2">
      <c r="A61" s="29">
        <v>42056</v>
      </c>
      <c r="B61" s="33">
        <f>+'2015 Hourly Load - RC2016'!B62/'2015 Hourly Load - RC2016'!$C$7</f>
        <v>0.4570309039825558</v>
      </c>
      <c r="C61" s="33">
        <f>+'2015 Hourly Load - RC2016'!C62/'2015 Hourly Load - RC2016'!$C$7</f>
        <v>0.41967437994528467</v>
      </c>
      <c r="D61" s="33">
        <f>+'2015 Hourly Load - RC2016'!D62/'2015 Hourly Load - RC2016'!$C$7</f>
        <v>0.40004866985324011</v>
      </c>
      <c r="E61" s="33">
        <f>+'2015 Hourly Load - RC2016'!E62/'2015 Hourly Load - RC2016'!$C$7</f>
        <v>0.39025837309467998</v>
      </c>
      <c r="F61" s="33">
        <f>+'2015 Hourly Load - RC2016'!F62/'2015 Hourly Load - RC2016'!$C$7</f>
        <v>0.39084488856869509</v>
      </c>
      <c r="G61" s="33">
        <f>+'2015 Hourly Load - RC2016'!G62/'2015 Hourly Load - RC2016'!$C$7</f>
        <v>0.41669668600028481</v>
      </c>
      <c r="H61" s="33">
        <f>+'2015 Hourly Load - RC2016'!H62/'2015 Hourly Load - RC2016'!$C$7</f>
        <v>0.47918314227035791</v>
      </c>
      <c r="I61" s="33">
        <f>+'2015 Hourly Load - RC2016'!I62/'2015 Hourly Load - RC2016'!$C$7</f>
        <v>0.51879549505384104</v>
      </c>
      <c r="J61" s="33">
        <f>+'2015 Hourly Load - RC2016'!J62/'2015 Hourly Load - RC2016'!$C$7</f>
        <v>0.56652883132368737</v>
      </c>
      <c r="K61" s="33">
        <f>+'2015 Hourly Load - RC2016'!K62/'2015 Hourly Load - RC2016'!$C$7</f>
        <v>0.6165179963397458</v>
      </c>
      <c r="L61" s="33">
        <f>+'2015 Hourly Load - RC2016'!L62/'2015 Hourly Load - RC2016'!$C$7</f>
        <v>0.65879222704375917</v>
      </c>
      <c r="M61" s="33">
        <f>+'2015 Hourly Load - RC2016'!M62/'2015 Hourly Load - RC2016'!$C$7</f>
        <v>0.68965196429193965</v>
      </c>
      <c r="N61" s="33">
        <f>+'2015 Hourly Load - RC2016'!N62/'2015 Hourly Load - RC2016'!$C$7</f>
        <v>0.71081163793140834</v>
      </c>
      <c r="O61" s="33">
        <f>+'2015 Hourly Load - RC2016'!O62/'2015 Hourly Load - RC2016'!$C$7</f>
        <v>0.72448196013345323</v>
      </c>
      <c r="P61" s="33">
        <f>+'2015 Hourly Load - RC2016'!P62/'2015 Hourly Load - RC2016'!$C$7</f>
        <v>0.72615127340565022</v>
      </c>
      <c r="Q61" s="33">
        <f>+'2015 Hourly Load - RC2016'!Q62/'2015 Hourly Load - RC2016'!$C$7</f>
        <v>0.72231636453708969</v>
      </c>
      <c r="R61" s="33">
        <f>+'2015 Hourly Load - RC2016'!R62/'2015 Hourly Load - RC2016'!$C$7</f>
        <v>0.69980319364989374</v>
      </c>
      <c r="S61" s="33">
        <f>+'2015 Hourly Load - RC2016'!S62/'2015 Hourly Load - RC2016'!$C$7</f>
        <v>0.68121516478110666</v>
      </c>
      <c r="T61" s="33">
        <f>+'2015 Hourly Load - RC2016'!T62/'2015 Hourly Load - RC2016'!$C$7</f>
        <v>0.68933614826746992</v>
      </c>
      <c r="U61" s="33">
        <f>+'2015 Hourly Load - RC2016'!U62/'2015 Hourly Load - RC2016'!$C$7</f>
        <v>0.6790044526098189</v>
      </c>
      <c r="V61" s="33">
        <f>+'2015 Hourly Load - RC2016'!V62/'2015 Hourly Load - RC2016'!$C$7</f>
        <v>0.64602423634019912</v>
      </c>
      <c r="W61" s="33">
        <f>+'2015 Hourly Load - RC2016'!W62/'2015 Hourly Load - RC2016'!$C$7</f>
        <v>0.60320860673709487</v>
      </c>
      <c r="X61" s="33">
        <f>+'2015 Hourly Load - RC2016'!X62/'2015 Hourly Load - RC2016'!$C$7</f>
        <v>0.5612050754826271</v>
      </c>
      <c r="Y61" s="33">
        <f>+'2015 Hourly Load - RC2016'!Y62/'2015 Hourly Load - RC2016'!$C$7</f>
        <v>0.5091405480200536</v>
      </c>
      <c r="AA61" s="34">
        <f t="shared" si="0"/>
        <v>0.72615127340565022</v>
      </c>
    </row>
    <row r="62" spans="1:27" x14ac:dyDescent="0.2">
      <c r="A62" s="29">
        <v>42057</v>
      </c>
      <c r="B62" s="33">
        <f>+'2015 Hourly Load - RC2016'!B63/'2015 Hourly Load - RC2016'!$C$7</f>
        <v>0.45924161615384357</v>
      </c>
      <c r="C62" s="33">
        <f>+'2015 Hourly Load - RC2016'!C63/'2015 Hourly Load - RC2016'!$C$7</f>
        <v>0.42003531254467869</v>
      </c>
      <c r="D62" s="33">
        <f>+'2015 Hourly Load - RC2016'!D63/'2015 Hourly Load - RC2016'!$C$7</f>
        <v>0.39878540575536142</v>
      </c>
      <c r="E62" s="33">
        <f>+'2015 Hourly Load - RC2016'!E63/'2015 Hourly Load - RC2016'!$C$7</f>
        <v>0.38516020012824081</v>
      </c>
      <c r="F62" s="33">
        <f>+'2015 Hourly Load - RC2016'!F63/'2015 Hourly Load - RC2016'!$C$7</f>
        <v>0.38159599070922584</v>
      </c>
      <c r="G62" s="33">
        <f>+'2015 Hourly Load - RC2016'!G63/'2015 Hourly Load - RC2016'!$C$7</f>
        <v>0.38615276477657406</v>
      </c>
      <c r="H62" s="33">
        <f>+'2015 Hourly Load - RC2016'!H63/'2015 Hourly Load - RC2016'!$C$7</f>
        <v>0.40654545664233072</v>
      </c>
      <c r="I62" s="33">
        <f>+'2015 Hourly Load - RC2016'!I63/'2015 Hourly Load - RC2016'!$C$7</f>
        <v>0.44142056905876859</v>
      </c>
      <c r="J62" s="33">
        <f>+'2015 Hourly Load - RC2016'!J63/'2015 Hourly Load - RC2016'!$C$7</f>
        <v>0.5145094204360382</v>
      </c>
      <c r="K62" s="33">
        <f>+'2015 Hourly Load - RC2016'!K63/'2015 Hourly Load - RC2016'!$C$7</f>
        <v>0.58065031927497468</v>
      </c>
      <c r="L62" s="33">
        <f>+'2015 Hourly Load - RC2016'!L63/'2015 Hourly Load - RC2016'!$C$7</f>
        <v>0.62797760637050293</v>
      </c>
      <c r="M62" s="33">
        <f>+'2015 Hourly Load - RC2016'!M63/'2015 Hourly Load - RC2016'!$C$7</f>
        <v>0.66249178618754689</v>
      </c>
      <c r="N62" s="33">
        <f>+'2015 Hourly Load - RC2016'!N63/'2015 Hourly Load - RC2016'!$C$7</f>
        <v>0.68938126484239426</v>
      </c>
      <c r="O62" s="33">
        <f>+'2015 Hourly Load - RC2016'!O63/'2015 Hourly Load - RC2016'!$C$7</f>
        <v>0.70399903511784812</v>
      </c>
      <c r="P62" s="33">
        <f>+'2015 Hourly Load - RC2016'!P63/'2015 Hourly Load - RC2016'!$C$7</f>
        <v>0.70968372355830245</v>
      </c>
      <c r="Q62" s="33">
        <f>+'2015 Hourly Load - RC2016'!Q63/'2015 Hourly Load - RC2016'!$C$7</f>
        <v>0.71221025175405983</v>
      </c>
      <c r="R62" s="33">
        <f>+'2015 Hourly Load - RC2016'!R63/'2015 Hourly Load - RC2016'!$C$7</f>
        <v>0.70300647046951481</v>
      </c>
      <c r="S62" s="33">
        <f>+'2015 Hourly Load - RC2016'!S63/'2015 Hourly Load - RC2016'!$C$7</f>
        <v>0.67923003548444016</v>
      </c>
      <c r="T62" s="33">
        <f>+'2015 Hourly Load - RC2016'!T63/'2015 Hourly Load - RC2016'!$C$7</f>
        <v>0.6752146603161826</v>
      </c>
      <c r="U62" s="33">
        <f>+'2015 Hourly Load - RC2016'!U63/'2015 Hourly Load - RC2016'!$C$7</f>
        <v>0.6657401795820922</v>
      </c>
      <c r="V62" s="33">
        <f>+'2015 Hourly Load - RC2016'!V63/'2015 Hourly Load - RC2016'!$C$7</f>
        <v>0.628925054443912</v>
      </c>
      <c r="W62" s="33">
        <f>+'2015 Hourly Load - RC2016'!W63/'2015 Hourly Load - RC2016'!$C$7</f>
        <v>0.58949316796012585</v>
      </c>
      <c r="X62" s="33">
        <f>+'2015 Hourly Load - RC2016'!X63/'2015 Hourly Load - RC2016'!$C$7</f>
        <v>0.54658730520717314</v>
      </c>
      <c r="Y62" s="33">
        <f>+'2015 Hourly Load - RC2016'!Y63/'2015 Hourly Load - RC2016'!$C$7</f>
        <v>0.49650790704126624</v>
      </c>
      <c r="AA62" s="34">
        <f t="shared" si="0"/>
        <v>0.71221025175405983</v>
      </c>
    </row>
    <row r="63" spans="1:27" x14ac:dyDescent="0.2">
      <c r="A63" s="29">
        <v>42058</v>
      </c>
      <c r="B63" s="33">
        <f>+'2015 Hourly Load - RC2016'!B64/'2015 Hourly Load - RC2016'!$C$7</f>
        <v>0.44845875474695018</v>
      </c>
      <c r="C63" s="33">
        <f>+'2015 Hourly Load - RC2016'!C64/'2015 Hourly Load - RC2016'!$C$7</f>
        <v>0.41349340918066374</v>
      </c>
      <c r="D63" s="33">
        <f>+'2015 Hourly Load - RC2016'!D64/'2015 Hourly Load - RC2016'!$C$7</f>
        <v>0.39102535486839207</v>
      </c>
      <c r="E63" s="33">
        <f>+'2015 Hourly Load - RC2016'!E64/'2015 Hourly Load - RC2016'!$C$7</f>
        <v>0.37789643156543812</v>
      </c>
      <c r="F63" s="33">
        <f>+'2015 Hourly Load - RC2016'!F64/'2015 Hourly Load - RC2016'!$C$7</f>
        <v>0.37194104367543829</v>
      </c>
      <c r="G63" s="33">
        <f>+'2015 Hourly Load - RC2016'!G64/'2015 Hourly Load - RC2016'!$C$7</f>
        <v>0.37410663927180188</v>
      </c>
      <c r="H63" s="33">
        <f>+'2015 Hourly Load - RC2016'!H64/'2015 Hourly Load - RC2016'!$C$7</f>
        <v>0.38728067914968006</v>
      </c>
      <c r="I63" s="33">
        <f>+'2015 Hourly Load - RC2016'!I64/'2015 Hourly Load - RC2016'!$C$7</f>
        <v>0.41750878434892119</v>
      </c>
      <c r="J63" s="33">
        <f>+'2015 Hourly Load - RC2016'!J64/'2015 Hourly Load - RC2016'!$C$7</f>
        <v>0.48789064123073628</v>
      </c>
      <c r="K63" s="33">
        <f>+'2015 Hourly Load - RC2016'!K64/'2015 Hourly Load - RC2016'!$C$7</f>
        <v>0.55687388428989992</v>
      </c>
      <c r="L63" s="33">
        <f>+'2015 Hourly Load - RC2016'!L64/'2015 Hourly Load - RC2016'!$C$7</f>
        <v>0.61020167585035223</v>
      </c>
      <c r="M63" s="33">
        <f>+'2015 Hourly Load - RC2016'!M64/'2015 Hourly Load - RC2016'!$C$7</f>
        <v>0.65022007780815338</v>
      </c>
      <c r="N63" s="33">
        <f>+'2015 Hourly Load - RC2016'!N64/'2015 Hourly Load - RC2016'!$C$7</f>
        <v>0.69632921738072728</v>
      </c>
      <c r="O63" s="33">
        <f>+'2015 Hourly Load - RC2016'!O64/'2015 Hourly Load - RC2016'!$C$7</f>
        <v>0.70372833566830273</v>
      </c>
      <c r="P63" s="33">
        <f>+'2015 Hourly Load - RC2016'!P64/'2015 Hourly Load - RC2016'!$C$7</f>
        <v>0.7100446561576963</v>
      </c>
      <c r="Q63" s="33">
        <f>+'2015 Hourly Load - RC2016'!Q64/'2015 Hourly Load - RC2016'!$C$7</f>
        <v>0.71572934459815063</v>
      </c>
      <c r="R63" s="33">
        <f>+'2015 Hourly Load - RC2016'!R64/'2015 Hourly Load - RC2016'!$C$7</f>
        <v>0.71036047218216591</v>
      </c>
      <c r="S63" s="33">
        <f>+'2015 Hourly Load - RC2016'!S64/'2015 Hourly Load - RC2016'!$C$7</f>
        <v>0.69547200245716667</v>
      </c>
      <c r="T63" s="33">
        <f>+'2015 Hourly Load - RC2016'!T64/'2015 Hourly Load - RC2016'!$C$7</f>
        <v>0.69529153615746975</v>
      </c>
      <c r="U63" s="33">
        <f>+'2015 Hourly Load - RC2016'!U64/'2015 Hourly Load - RC2016'!$C$7</f>
        <v>0.69641945053057563</v>
      </c>
      <c r="V63" s="33">
        <f>+'2015 Hourly Load - RC2016'!V64/'2015 Hourly Load - RC2016'!$C$7</f>
        <v>0.66334900111110739</v>
      </c>
      <c r="W63" s="33">
        <f>+'2015 Hourly Load - RC2016'!W64/'2015 Hourly Load - RC2016'!$C$7</f>
        <v>0.60916399462709458</v>
      </c>
      <c r="X63" s="33">
        <f>+'2015 Hourly Load - RC2016'!X64/'2015 Hourly Load - RC2016'!$C$7</f>
        <v>0.55849808098717268</v>
      </c>
      <c r="Y63" s="33">
        <f>+'2015 Hourly Load - RC2016'!Y64/'2015 Hourly Load - RC2016'!$C$7</f>
        <v>0.49650790704126624</v>
      </c>
      <c r="AA63" s="34">
        <f t="shared" si="0"/>
        <v>0.71572934459815063</v>
      </c>
    </row>
    <row r="64" spans="1:27" x14ac:dyDescent="0.2">
      <c r="A64" s="29">
        <v>42059</v>
      </c>
      <c r="B64" s="33">
        <f>+'2015 Hourly Load - RC2016'!B65/'2015 Hourly Load - RC2016'!$C$7</f>
        <v>0.44038288783551111</v>
      </c>
      <c r="C64" s="33">
        <f>+'2015 Hourly Load - RC2016'!C65/'2015 Hourly Load - RC2016'!$C$7</f>
        <v>0.41015478263626998</v>
      </c>
      <c r="D64" s="33">
        <f>+'2015 Hourly Load - RC2016'!D65/'2015 Hourly Load - RC2016'!$C$7</f>
        <v>0.39030348966960421</v>
      </c>
      <c r="E64" s="33">
        <f>+'2015 Hourly Load - RC2016'!E65/'2015 Hourly Load - RC2016'!$C$7</f>
        <v>0.37888899621377137</v>
      </c>
      <c r="F64" s="33">
        <f>+'2015 Hourly Load - RC2016'!F65/'2015 Hourly Load - RC2016'!$C$7</f>
        <v>0.38028761003642281</v>
      </c>
      <c r="G64" s="33">
        <f>+'2015 Hourly Load - RC2016'!G65/'2015 Hourly Load - RC2016'!$C$7</f>
        <v>0.40744778814081556</v>
      </c>
      <c r="H64" s="33">
        <f>+'2015 Hourly Load - RC2016'!H65/'2015 Hourly Load - RC2016'!$C$7</f>
        <v>0.46203884379914656</v>
      </c>
      <c r="I64" s="33">
        <f>+'2015 Hourly Load - RC2016'!I65/'2015 Hourly Load - RC2016'!$C$7</f>
        <v>0.50241817835634173</v>
      </c>
      <c r="J64" s="33">
        <f>+'2015 Hourly Load - RC2016'!J65/'2015 Hourly Load - RC2016'!$C$7</f>
        <v>0.54157936539058238</v>
      </c>
      <c r="K64" s="33">
        <f>+'2015 Hourly Load - RC2016'!K65/'2015 Hourly Load - RC2016'!$C$7</f>
        <v>0.5888615359111864</v>
      </c>
      <c r="L64" s="33">
        <f>+'2015 Hourly Load - RC2016'!L65/'2015 Hourly Load - RC2016'!$C$7</f>
        <v>0.63221856441338153</v>
      </c>
      <c r="M64" s="33">
        <f>+'2015 Hourly Load - RC2016'!M65/'2015 Hourly Load - RC2016'!$C$7</f>
        <v>0.66276248563709228</v>
      </c>
      <c r="N64" s="33">
        <f>+'2015 Hourly Load - RC2016'!N65/'2015 Hourly Load - RC2016'!$C$7</f>
        <v>0.69258454166201533</v>
      </c>
      <c r="O64" s="33">
        <f>+'2015 Hourly Load - RC2016'!O65/'2015 Hourly Load - RC2016'!$C$7</f>
        <v>0.71293211695284775</v>
      </c>
      <c r="P64" s="33">
        <f>+'2015 Hourly Load - RC2016'!P65/'2015 Hourly Load - RC2016'!$C$7</f>
        <v>0.7254294082068623</v>
      </c>
      <c r="Q64" s="33">
        <f>+'2015 Hourly Load - RC2016'!Q65/'2015 Hourly Load - RC2016'!$C$7</f>
        <v>0.73503923866572562</v>
      </c>
      <c r="R64" s="33">
        <f>+'2015 Hourly Load - RC2016'!R65/'2015 Hourly Load - RC2016'!$C$7</f>
        <v>0.72646708943011984</v>
      </c>
      <c r="S64" s="33">
        <f>+'2015 Hourly Load - RC2016'!S65/'2015 Hourly Load - RC2016'!$C$7</f>
        <v>0.71293211695284775</v>
      </c>
      <c r="T64" s="33">
        <f>+'2015 Hourly Load - RC2016'!T65/'2015 Hourly Load - RC2016'!$C$7</f>
        <v>0.72592569053102896</v>
      </c>
      <c r="U64" s="33">
        <f>+'2015 Hourly Load - RC2016'!U65/'2015 Hourly Load - RC2016'!$C$7</f>
        <v>0.7285424518766348</v>
      </c>
      <c r="V64" s="33">
        <f>+'2015 Hourly Load - RC2016'!V65/'2015 Hourly Load - RC2016'!$C$7</f>
        <v>0.685771938848455</v>
      </c>
      <c r="W64" s="33">
        <f>+'2015 Hourly Load - RC2016'!W65/'2015 Hourly Load - RC2016'!$C$7</f>
        <v>0.63136134948982092</v>
      </c>
      <c r="X64" s="33">
        <f>+'2015 Hourly Load - RC2016'!X65/'2015 Hourly Load - RC2016'!$C$7</f>
        <v>0.56815302802096013</v>
      </c>
      <c r="Y64" s="33">
        <f>+'2015 Hourly Load - RC2016'!Y65/'2015 Hourly Load - RC2016'!$C$7</f>
        <v>0.50246329493126596</v>
      </c>
      <c r="AA64" s="34">
        <f t="shared" si="0"/>
        <v>0.73503923866572562</v>
      </c>
    </row>
    <row r="65" spans="1:27" x14ac:dyDescent="0.2">
      <c r="A65" s="29">
        <v>42060</v>
      </c>
      <c r="B65" s="33">
        <f>+'2015 Hourly Load - RC2016'!B66/'2015 Hourly Load - RC2016'!$C$7</f>
        <v>0.44516524477748054</v>
      </c>
      <c r="C65" s="33">
        <f>+'2015 Hourly Load - RC2016'!C66/'2015 Hourly Load - RC2016'!$C$7</f>
        <v>0.40970361688702756</v>
      </c>
      <c r="D65" s="33">
        <f>+'2015 Hourly Load - RC2016'!D66/'2015 Hourly Load - RC2016'!$C$7</f>
        <v>0.38836347694786189</v>
      </c>
      <c r="E65" s="33">
        <f>+'2015 Hourly Load - RC2016'!E66/'2015 Hourly Load - RC2016'!$C$7</f>
        <v>0.37658805089263508</v>
      </c>
      <c r="F65" s="33">
        <f>+'2015 Hourly Load - RC2016'!F66/'2015 Hourly Load - RC2016'!$C$7</f>
        <v>0.37749038239111993</v>
      </c>
      <c r="G65" s="33">
        <f>+'2015 Hourly Load - RC2016'!G66/'2015 Hourly Load - RC2016'!$C$7</f>
        <v>0.40496637651998235</v>
      </c>
      <c r="H65" s="33">
        <f>+'2015 Hourly Load - RC2016'!H66/'2015 Hourly Load - RC2016'!$C$7</f>
        <v>0.46637003499187357</v>
      </c>
      <c r="I65" s="33">
        <f>+'2015 Hourly Load - RC2016'!I66/'2015 Hourly Load - RC2016'!$C$7</f>
        <v>0.500974447958766</v>
      </c>
      <c r="J65" s="33">
        <f>+'2015 Hourly Load - RC2016'!J66/'2015 Hourly Load - RC2016'!$C$7</f>
        <v>0.53670677529876454</v>
      </c>
      <c r="K65" s="33">
        <f>+'2015 Hourly Load - RC2016'!K66/'2015 Hourly Load - RC2016'!$C$7</f>
        <v>0.57735680930550515</v>
      </c>
      <c r="L65" s="33">
        <f>+'2015 Hourly Load - RC2016'!L66/'2015 Hourly Load - RC2016'!$C$7</f>
        <v>0.61367565211951869</v>
      </c>
      <c r="M65" s="33">
        <f>+'2015 Hourly Load - RC2016'!M66/'2015 Hourly Load - RC2016'!$C$7</f>
        <v>0.64385864074383559</v>
      </c>
      <c r="N65" s="33">
        <f>+'2015 Hourly Load - RC2016'!N66/'2015 Hourly Load - RC2016'!$C$7</f>
        <v>0.67250766582072818</v>
      </c>
      <c r="O65" s="33">
        <f>+'2015 Hourly Load - RC2016'!O66/'2015 Hourly Load - RC2016'!$C$7</f>
        <v>0.69745713175383317</v>
      </c>
      <c r="P65" s="33">
        <f>+'2015 Hourly Load - RC2016'!P66/'2015 Hourly Load - RC2016'!$C$7</f>
        <v>0.71690237554618086</v>
      </c>
      <c r="Q65" s="33">
        <f>+'2015 Hourly Load - RC2016'!Q66/'2015 Hourly Load - RC2016'!$C$7</f>
        <v>0.72822663585216529</v>
      </c>
      <c r="R65" s="33">
        <f>+'2015 Hourly Load - RC2016'!R66/'2015 Hourly Load - RC2016'!$C$7</f>
        <v>0.72488800930777142</v>
      </c>
      <c r="S65" s="33">
        <f>+'2015 Hourly Load - RC2016'!S66/'2015 Hourly Load - RC2016'!$C$7</f>
        <v>0.70517206606587834</v>
      </c>
      <c r="T65" s="33">
        <f>+'2015 Hourly Load - RC2016'!T66/'2015 Hourly Load - RC2016'!$C$7</f>
        <v>0.70914232465921156</v>
      </c>
      <c r="U65" s="33">
        <f>+'2015 Hourly Load - RC2016'!U66/'2015 Hourly Load - RC2016'!$C$7</f>
        <v>0.70927767438398426</v>
      </c>
      <c r="V65" s="33">
        <f>+'2015 Hourly Load - RC2016'!V66/'2015 Hourly Load - RC2016'!$C$7</f>
        <v>0.67101881884822834</v>
      </c>
      <c r="W65" s="33">
        <f>+'2015 Hourly Load - RC2016'!W66/'2015 Hourly Load - RC2016'!$C$7</f>
        <v>0.61638264661497311</v>
      </c>
      <c r="X65" s="33">
        <f>+'2015 Hourly Load - RC2016'!X66/'2015 Hourly Load - RC2016'!$C$7</f>
        <v>0.55777621578838477</v>
      </c>
      <c r="Y65" s="33">
        <f>+'2015 Hourly Load - RC2016'!Y66/'2015 Hourly Load - RC2016'!$C$7</f>
        <v>0.49104880147543312</v>
      </c>
      <c r="AA65" s="34">
        <f t="shared" si="0"/>
        <v>0.72822663585216529</v>
      </c>
    </row>
    <row r="66" spans="1:27" x14ac:dyDescent="0.2">
      <c r="A66" s="29">
        <v>42061</v>
      </c>
      <c r="B66" s="33">
        <f>+'2015 Hourly Load - RC2016'!B67/'2015 Hourly Load - RC2016'!$C$7</f>
        <v>0.43438238337058716</v>
      </c>
      <c r="C66" s="33">
        <f>+'2015 Hourly Load - RC2016'!C67/'2015 Hourly Load - RC2016'!$C$7</f>
        <v>0.39860493945566444</v>
      </c>
      <c r="D66" s="33">
        <f>+'2015 Hourly Load - RC2016'!D67/'2015 Hourly Load - RC2016'!$C$7</f>
        <v>0.37654293431771085</v>
      </c>
      <c r="E66" s="33">
        <f>+'2015 Hourly Load - RC2016'!E67/'2015 Hourly Load - RC2016'!$C$7</f>
        <v>0.36625635523498407</v>
      </c>
      <c r="F66" s="33">
        <f>+'2015 Hourly Load - RC2016'!F67/'2015 Hourly Load - RC2016'!$C$7</f>
        <v>0.36702333700869616</v>
      </c>
      <c r="G66" s="33">
        <f>+'2015 Hourly Load - RC2016'!G67/'2015 Hourly Load - RC2016'!$C$7</f>
        <v>0.3910704714433163</v>
      </c>
      <c r="H66" s="33">
        <f>+'2015 Hourly Load - RC2016'!H67/'2015 Hourly Load - RC2016'!$C$7</f>
        <v>0.45030853431884399</v>
      </c>
      <c r="I66" s="33">
        <f>+'2015 Hourly Load - RC2016'!I67/'2015 Hourly Load - RC2016'!$C$7</f>
        <v>0.48793575780566051</v>
      </c>
      <c r="J66" s="33">
        <f>+'2015 Hourly Load - RC2016'!J67/'2015 Hourly Load - RC2016'!$C$7</f>
        <v>0.51906619450338642</v>
      </c>
      <c r="K66" s="33">
        <f>+'2015 Hourly Load - RC2016'!K67/'2015 Hourly Load - RC2016'!$C$7</f>
        <v>0.55367060747027885</v>
      </c>
      <c r="L66" s="33">
        <f>+'2015 Hourly Load - RC2016'!L67/'2015 Hourly Load - RC2016'!$C$7</f>
        <v>0.59932858129361022</v>
      </c>
      <c r="M66" s="33">
        <f>+'2015 Hourly Load - RC2016'!M67/'2015 Hourly Load - RC2016'!$C$7</f>
        <v>0.62964691964269981</v>
      </c>
      <c r="N66" s="33">
        <f>+'2015 Hourly Load - RC2016'!N67/'2015 Hourly Load - RC2016'!$C$7</f>
        <v>0.65667174802231987</v>
      </c>
      <c r="O66" s="33">
        <f>+'2015 Hourly Load - RC2016'!O67/'2015 Hourly Load - RC2016'!$C$7</f>
        <v>0.67507931059141002</v>
      </c>
      <c r="P66" s="33">
        <f>+'2015 Hourly Load - RC2016'!P67/'2015 Hourly Load - RC2016'!$C$7</f>
        <v>0.68680962007171242</v>
      </c>
      <c r="Q66" s="33">
        <f>+'2015 Hourly Load - RC2016'!Q67/'2015 Hourly Load - RC2016'!$C$7</f>
        <v>0.68920079854269722</v>
      </c>
      <c r="R66" s="33">
        <f>+'2015 Hourly Load - RC2016'!R67/'2015 Hourly Load - RC2016'!$C$7</f>
        <v>0.67877886973519774</v>
      </c>
      <c r="S66" s="33">
        <f>+'2015 Hourly Load - RC2016'!S67/'2015 Hourly Load - RC2016'!$C$7</f>
        <v>0.67156021774731922</v>
      </c>
      <c r="T66" s="33">
        <f>+'2015 Hourly Load - RC2016'!T67/'2015 Hourly Load - RC2016'!$C$7</f>
        <v>0.69037382949072745</v>
      </c>
      <c r="U66" s="33">
        <f>+'2015 Hourly Load - RC2016'!U67/'2015 Hourly Load - RC2016'!$C$7</f>
        <v>0.68978731401671234</v>
      </c>
      <c r="V66" s="33">
        <f>+'2015 Hourly Load - RC2016'!V67/'2015 Hourly Load - RC2016'!$C$7</f>
        <v>0.65752896294588048</v>
      </c>
      <c r="W66" s="33">
        <f>+'2015 Hourly Load - RC2016'!W67/'2015 Hourly Load - RC2016'!$C$7</f>
        <v>0.6121416885720945</v>
      </c>
      <c r="X66" s="33">
        <f>+'2015 Hourly Load - RC2016'!X67/'2015 Hourly Load - RC2016'!$C$7</f>
        <v>0.55592643621649085</v>
      </c>
      <c r="Y66" s="33">
        <f>+'2015 Hourly Load - RC2016'!Y67/'2015 Hourly Load - RC2016'!$C$7</f>
        <v>0.49619209101679657</v>
      </c>
      <c r="AA66" s="34">
        <f t="shared" si="0"/>
        <v>0.69037382949072745</v>
      </c>
    </row>
    <row r="67" spans="1:27" x14ac:dyDescent="0.2">
      <c r="A67" s="29">
        <v>42062</v>
      </c>
      <c r="B67" s="33">
        <f>+'2015 Hourly Load - RC2016'!B68/'2015 Hourly Load - RC2016'!$C$7</f>
        <v>0.44421779670407158</v>
      </c>
      <c r="C67" s="33">
        <f>+'2015 Hourly Load - RC2016'!C68/'2015 Hourly Load - RC2016'!$C$7</f>
        <v>0.41407992465467891</v>
      </c>
      <c r="D67" s="33">
        <f>+'2015 Hourly Load - RC2016'!D68/'2015 Hourly Load - RC2016'!$C$7</f>
        <v>0.39792819083180087</v>
      </c>
      <c r="E67" s="33">
        <f>+'2015 Hourly Load - RC2016'!E68/'2015 Hourly Load - RC2016'!$C$7</f>
        <v>0.39034860624452844</v>
      </c>
      <c r="F67" s="33">
        <f>+'2015 Hourly Load - RC2016'!F68/'2015 Hourly Load - RC2016'!$C$7</f>
        <v>0.39273978471551324</v>
      </c>
      <c r="G67" s="33">
        <f>+'2015 Hourly Load - RC2016'!G68/'2015 Hourly Load - RC2016'!$C$7</f>
        <v>0.41908786447126961</v>
      </c>
      <c r="H67" s="33">
        <f>+'2015 Hourly Load - RC2016'!H68/'2015 Hourly Load - RC2016'!$C$7</f>
        <v>0.48062687266793358</v>
      </c>
      <c r="I67" s="33">
        <f>+'2015 Hourly Load - RC2016'!I68/'2015 Hourly Load - RC2016'!$C$7</f>
        <v>0.51428383756141693</v>
      </c>
      <c r="J67" s="33">
        <f>+'2015 Hourly Load - RC2016'!J68/'2015 Hourly Load - RC2016'!$C$7</f>
        <v>0.53427048025285551</v>
      </c>
      <c r="K67" s="33">
        <f>+'2015 Hourly Load - RC2016'!K68/'2015 Hourly Load - RC2016'!$C$7</f>
        <v>0.55903947988626357</v>
      </c>
      <c r="L67" s="33">
        <f>+'2015 Hourly Load - RC2016'!L68/'2015 Hourly Load - RC2016'!$C$7</f>
        <v>0.58601919169095928</v>
      </c>
      <c r="M67" s="33">
        <f>+'2015 Hourly Load - RC2016'!M68/'2015 Hourly Load - RC2016'!$C$7</f>
        <v>0.58033450325050506</v>
      </c>
      <c r="N67" s="33">
        <f>+'2015 Hourly Load - RC2016'!N68/'2015 Hourly Load - RC2016'!$C$7</f>
        <v>0.60708863218057962</v>
      </c>
      <c r="O67" s="33">
        <f>+'2015 Hourly Load - RC2016'!O68/'2015 Hourly Load - RC2016'!$C$7</f>
        <v>0.61074307474944312</v>
      </c>
      <c r="P67" s="33">
        <f>+'2015 Hourly Load - RC2016'!P68/'2015 Hourly Load - RC2016'!$C$7</f>
        <v>0.60938957750171585</v>
      </c>
      <c r="Q67" s="33">
        <f>+'2015 Hourly Load - RC2016'!Q68/'2015 Hourly Load - RC2016'!$C$7</f>
        <v>0.60605095095732209</v>
      </c>
      <c r="R67" s="33">
        <f>+'2015 Hourly Load - RC2016'!R68/'2015 Hourly Load - RC2016'!$C$7</f>
        <v>0.59878718239451934</v>
      </c>
      <c r="S67" s="33">
        <f>+'2015 Hourly Load - RC2016'!S68/'2015 Hourly Load - RC2016'!$C$7</f>
        <v>0.61065284159959454</v>
      </c>
      <c r="T67" s="33">
        <f>+'2015 Hourly Load - RC2016'!T68/'2015 Hourly Load - RC2016'!$C$7</f>
        <v>0.63253438043785126</v>
      </c>
      <c r="U67" s="33">
        <f>+'2015 Hourly Load - RC2016'!U68/'2015 Hourly Load - RC2016'!$C$7</f>
        <v>0.63641440588133591</v>
      </c>
      <c r="V67" s="33">
        <f>+'2015 Hourly Load - RC2016'!V68/'2015 Hourly Load - RC2016'!$C$7</f>
        <v>0.60966027695126124</v>
      </c>
      <c r="W67" s="33">
        <f>+'2015 Hourly Load - RC2016'!W68/'2015 Hourly Load - RC2016'!$C$7</f>
        <v>0.56341578765391476</v>
      </c>
      <c r="X67" s="33">
        <f>+'2015 Hourly Load - RC2016'!X68/'2015 Hourly Load - RC2016'!$C$7</f>
        <v>0.5090051982952809</v>
      </c>
      <c r="Y67" s="33">
        <f>+'2015 Hourly Load - RC2016'!Y68/'2015 Hourly Load - RC2016'!$C$7</f>
        <v>0.45436902606202567</v>
      </c>
      <c r="AA67" s="34">
        <f t="shared" si="0"/>
        <v>0.63641440588133591</v>
      </c>
    </row>
    <row r="68" spans="1:27" x14ac:dyDescent="0.2">
      <c r="A68" s="29">
        <v>42063</v>
      </c>
      <c r="B68" s="33">
        <f>+'2015 Hourly Load - RC2016'!B69/'2015 Hourly Load - RC2016'!$C$7</f>
        <v>0.40789895389005798</v>
      </c>
      <c r="C68" s="33">
        <f>+'2015 Hourly Load - RC2016'!C69/'2015 Hourly Load - RC2016'!$C$7</f>
        <v>0.38123505810983188</v>
      </c>
      <c r="D68" s="33">
        <f>+'2015 Hourly Load - RC2016'!D69/'2015 Hourly Load - RC2016'!$C$7</f>
        <v>0.36887311658058997</v>
      </c>
      <c r="E68" s="33">
        <f>+'2015 Hourly Load - RC2016'!E69/'2015 Hourly Load - RC2016'!$C$7</f>
        <v>0.36499309113710526</v>
      </c>
      <c r="F68" s="33">
        <f>+'2015 Hourly Load - RC2016'!F69/'2015 Hourly Load - RC2016'!$C$7</f>
        <v>0.37072289615248388</v>
      </c>
      <c r="G68" s="33">
        <f>+'2015 Hourly Load - RC2016'!G69/'2015 Hourly Load - RC2016'!$C$7</f>
        <v>0.40311659694808855</v>
      </c>
      <c r="H68" s="33">
        <f>+'2015 Hourly Load - RC2016'!H69/'2015 Hourly Load - RC2016'!$C$7</f>
        <v>0.471693790832934</v>
      </c>
      <c r="I68" s="33">
        <f>+'2015 Hourly Load - RC2016'!I69/'2015 Hourly Load - RC2016'!$C$7</f>
        <v>0.51080986129225048</v>
      </c>
      <c r="J68" s="33">
        <f>+'2015 Hourly Load - RC2016'!J69/'2015 Hourly Load - RC2016'!$C$7</f>
        <v>0.52303645309671964</v>
      </c>
      <c r="K68" s="33">
        <f>+'2015 Hourly Load - RC2016'!K69/'2015 Hourly Load - RC2016'!$C$7</f>
        <v>0.53052580453414355</v>
      </c>
      <c r="L68" s="33">
        <f>+'2015 Hourly Load - RC2016'!L69/'2015 Hourly Load - RC2016'!$C$7</f>
        <v>0.53643607584921904</v>
      </c>
      <c r="M68" s="33">
        <f>+'2015 Hourly Load - RC2016'!M69/'2015 Hourly Load - RC2016'!$C$7</f>
        <v>0.53824073884618873</v>
      </c>
      <c r="N68" s="33">
        <f>+'2015 Hourly Load - RC2016'!N69/'2015 Hourly Load - RC2016'!$C$7</f>
        <v>0.53860167144558257</v>
      </c>
      <c r="O68" s="33">
        <f>+'2015 Hourly Load - RC2016'!O69/'2015 Hourly Load - RC2016'!$C$7</f>
        <v>0.54153424881565826</v>
      </c>
      <c r="P68" s="33">
        <f>+'2015 Hourly Load - RC2016'!P69/'2015 Hourly Load - RC2016'!$C$7</f>
        <v>0.54473752563527933</v>
      </c>
      <c r="Q68" s="33">
        <f>+'2015 Hourly Load - RC2016'!Q69/'2015 Hourly Load - RC2016'!$C$7</f>
        <v>0.54920406655277909</v>
      </c>
      <c r="R68" s="33">
        <f>+'2015 Hourly Load - RC2016'!R69/'2015 Hourly Load - RC2016'!$C$7</f>
        <v>0.55200129419808197</v>
      </c>
      <c r="S68" s="33">
        <f>+'2015 Hourly Load - RC2016'!S69/'2015 Hourly Load - RC2016'!$C$7</f>
        <v>0.54834685162921859</v>
      </c>
      <c r="T68" s="33">
        <f>+'2015 Hourly Load - RC2016'!T69/'2015 Hourly Load - RC2016'!$C$7</f>
        <v>0.56111484233277853</v>
      </c>
      <c r="U68" s="33">
        <f>+'2015 Hourly Load - RC2016'!U69/'2015 Hourly Load - RC2016'!$C$7</f>
        <v>0.56869442692005101</v>
      </c>
      <c r="V68" s="33">
        <f>+'2015 Hourly Load - RC2016'!V69/'2015 Hourly Load - RC2016'!$C$7</f>
        <v>0.54428635988603691</v>
      </c>
      <c r="W68" s="33">
        <f>+'2015 Hourly Load - RC2016'!W69/'2015 Hourly Load - RC2016'!$C$7</f>
        <v>0.51216335853997763</v>
      </c>
      <c r="X68" s="33">
        <f>+'2015 Hourly Load - RC2016'!X69/'2015 Hourly Load - RC2016'!$C$7</f>
        <v>0.473949619579146</v>
      </c>
      <c r="Y68" s="33">
        <f>+'2015 Hourly Load - RC2016'!Y69/'2015 Hourly Load - RC2016'!$C$7</f>
        <v>0.43041212477725399</v>
      </c>
      <c r="AA68" s="34">
        <f t="shared" si="0"/>
        <v>0.56869442692005101</v>
      </c>
    </row>
    <row r="69" spans="1:27" x14ac:dyDescent="0.2">
      <c r="A69" s="29">
        <v>42064</v>
      </c>
      <c r="B69" s="33">
        <f>+'2015 Hourly Load - RC2016'!B70/'2015 Hourly Load - RC2016'!$C$7</f>
        <v>0.39143140404271021</v>
      </c>
      <c r="C69" s="33">
        <f>+'2015 Hourly Load - RC2016'!C70/'2015 Hourly Load - RC2016'!$C$7</f>
        <v>0.36684287070899918</v>
      </c>
      <c r="D69" s="33">
        <f>+'2015 Hourly Load - RC2016'!D70/'2015 Hourly Load - RC2016'!$C$7</f>
        <v>0.3533981313815755</v>
      </c>
      <c r="E69" s="33">
        <f>+'2015 Hourly Load - RC2016'!E70/'2015 Hourly Load - RC2016'!$C$7</f>
        <v>0.34753297664142424</v>
      </c>
      <c r="F69" s="33">
        <f>+'2015 Hourly Load - RC2016'!F70/'2015 Hourly Load - RC2016'!$C$7</f>
        <v>0.34983392196256047</v>
      </c>
      <c r="G69" s="33">
        <f>+'2015 Hourly Load - RC2016'!G70/'2015 Hourly Load - RC2016'!$C$7</f>
        <v>0.36395540991384773</v>
      </c>
      <c r="H69" s="33">
        <f>+'2015 Hourly Load - RC2016'!H70/'2015 Hourly Load - RC2016'!$C$7</f>
        <v>0.39116070459316477</v>
      </c>
      <c r="I69" s="33">
        <f>+'2015 Hourly Load - RC2016'!I70/'2015 Hourly Load - RC2016'!$C$7</f>
        <v>0.42784048000657221</v>
      </c>
      <c r="J69" s="33">
        <f>+'2015 Hourly Load - RC2016'!J70/'2015 Hourly Load - RC2016'!$C$7</f>
        <v>0.47385938642929748</v>
      </c>
      <c r="K69" s="33">
        <f>+'2015 Hourly Load - RC2016'!K70/'2015 Hourly Load - RC2016'!$C$7</f>
        <v>0.50408749162853861</v>
      </c>
      <c r="L69" s="33">
        <f>+'2015 Hourly Load - RC2016'!L70/'2015 Hourly Load - RC2016'!$C$7</f>
        <v>0.52312668624656811</v>
      </c>
      <c r="M69" s="33">
        <f>+'2015 Hourly Load - RC2016'!M70/'2015 Hourly Load - RC2016'!$C$7</f>
        <v>0.53296209958005247</v>
      </c>
      <c r="N69" s="33">
        <f>+'2015 Hourly Load - RC2016'!N70/'2015 Hourly Load - RC2016'!$C$7</f>
        <v>0.54234634716429453</v>
      </c>
      <c r="O69" s="33">
        <f>+'2015 Hourly Load - RC2016'!O70/'2015 Hourly Load - RC2016'!$C$7</f>
        <v>0.55159524502376389</v>
      </c>
      <c r="P69" s="33">
        <f>+'2015 Hourly Load - RC2016'!P70/'2015 Hourly Load - RC2016'!$C$7</f>
        <v>0.55845296441224834</v>
      </c>
      <c r="Q69" s="33">
        <f>+'2015 Hourly Load - RC2016'!Q70/'2015 Hourly Load - RC2016'!$C$7</f>
        <v>0.56725069652247528</v>
      </c>
      <c r="R69" s="33">
        <f>+'2015 Hourly Load - RC2016'!R70/'2015 Hourly Load - RC2016'!$C$7</f>
        <v>0.56833349432065705</v>
      </c>
      <c r="S69" s="33">
        <f>+'2015 Hourly Load - RC2016'!S70/'2015 Hourly Load - RC2016'!$C$7</f>
        <v>0.56093437603308161</v>
      </c>
      <c r="T69" s="33">
        <f>+'2015 Hourly Load - RC2016'!T70/'2015 Hourly Load - RC2016'!$C$7</f>
        <v>0.56156600808202095</v>
      </c>
      <c r="U69" s="33">
        <f>+'2015 Hourly Load - RC2016'!U70/'2015 Hourly Load - RC2016'!$C$7</f>
        <v>0.57189770373967208</v>
      </c>
      <c r="V69" s="33">
        <f>+'2015 Hourly Load - RC2016'!V70/'2015 Hourly Load - RC2016'!$C$7</f>
        <v>0.54388031071171872</v>
      </c>
      <c r="W69" s="33">
        <f>+'2015 Hourly Load - RC2016'!W70/'2015 Hourly Load - RC2016'!$C$7</f>
        <v>0.51243405798952313</v>
      </c>
      <c r="X69" s="33">
        <f>+'2015 Hourly Load - RC2016'!X70/'2015 Hourly Load - RC2016'!$C$7</f>
        <v>0.47629568147520646</v>
      </c>
      <c r="Y69" s="33">
        <f>+'2015 Hourly Load - RC2016'!Y70/'2015 Hourly Load - RC2016'!$C$7</f>
        <v>0.43248748722376901</v>
      </c>
      <c r="AA69" s="34">
        <f t="shared" si="0"/>
        <v>0.57189770373967208</v>
      </c>
    </row>
    <row r="70" spans="1:27" x14ac:dyDescent="0.2">
      <c r="A70" s="29">
        <v>42065</v>
      </c>
      <c r="B70" s="33">
        <f>+'2015 Hourly Load - RC2016'!B71/'2015 Hourly Load - RC2016'!$C$7</f>
        <v>0.39377746593877072</v>
      </c>
      <c r="C70" s="33">
        <f>+'2015 Hourly Load - RC2016'!C71/'2015 Hourly Load - RC2016'!$C$7</f>
        <v>0.36927916575490816</v>
      </c>
      <c r="D70" s="33">
        <f>+'2015 Hourly Load - RC2016'!D71/'2015 Hourly Load - RC2016'!$C$7</f>
        <v>0.35538326067824205</v>
      </c>
      <c r="E70" s="33">
        <f>+'2015 Hourly Load - RC2016'!E71/'2015 Hourly Load - RC2016'!$C$7</f>
        <v>0.34293108599915167</v>
      </c>
      <c r="F70" s="33">
        <f>+'2015 Hourly Load - RC2016'!F71/'2015 Hourly Load - RC2016'!$C$7</f>
        <v>0.34108130642725781</v>
      </c>
      <c r="G70" s="33">
        <f>+'2015 Hourly Load - RC2016'!G71/'2015 Hourly Load - RC2016'!$C$7</f>
        <v>0.34807437554051512</v>
      </c>
      <c r="H70" s="33">
        <f>+'2015 Hourly Load - RC2016'!H71/'2015 Hourly Load - RC2016'!$C$7</f>
        <v>0.36517355743680224</v>
      </c>
      <c r="I70" s="33">
        <f>+'2015 Hourly Load - RC2016'!I71/'2015 Hourly Load - RC2016'!$C$7</f>
        <v>0.39486026373695249</v>
      </c>
      <c r="J70" s="33">
        <f>+'2015 Hourly Load - RC2016'!J71/'2015 Hourly Load - RC2016'!$C$7</f>
        <v>0.45251924649013175</v>
      </c>
      <c r="K70" s="33">
        <f>+'2015 Hourly Load - RC2016'!K71/'2015 Hourly Load - RC2016'!$C$7</f>
        <v>0.50038793248475089</v>
      </c>
      <c r="L70" s="33">
        <f>+'2015 Hourly Load - RC2016'!L71/'2015 Hourly Load - RC2016'!$C$7</f>
        <v>0.53043557138429509</v>
      </c>
      <c r="M70" s="33">
        <f>+'2015 Hourly Load - RC2016'!M71/'2015 Hourly Load - RC2016'!$C$7</f>
        <v>0.55213664392285478</v>
      </c>
      <c r="N70" s="33">
        <f>+'2015 Hourly Load - RC2016'!N71/'2015 Hourly Load - RC2016'!$C$7</f>
        <v>0.56873954349497524</v>
      </c>
      <c r="O70" s="33">
        <f>+'2015 Hourly Load - RC2016'!O71/'2015 Hourly Load - RC2016'!$C$7</f>
        <v>0.58498151046770175</v>
      </c>
      <c r="P70" s="33">
        <f>+'2015 Hourly Load - RC2016'!P71/'2015 Hourly Load - RC2016'!$C$7</f>
        <v>0.59630577077368607</v>
      </c>
      <c r="Q70" s="33">
        <f>+'2015 Hourly Load - RC2016'!Q71/'2015 Hourly Load - RC2016'!$C$7</f>
        <v>0.60623141725701901</v>
      </c>
      <c r="R70" s="33">
        <f>+'2015 Hourly Load - RC2016'!R71/'2015 Hourly Load - RC2016'!$C$7</f>
        <v>0.60943469407664008</v>
      </c>
      <c r="S70" s="33">
        <f>+'2015 Hourly Load - RC2016'!S71/'2015 Hourly Load - RC2016'!$C$7</f>
        <v>0.60185510948936771</v>
      </c>
      <c r="T70" s="33">
        <f>+'2015 Hourly Load - RC2016'!T71/'2015 Hourly Load - RC2016'!$C$7</f>
        <v>0.60492303658421598</v>
      </c>
      <c r="U70" s="33">
        <f>+'2015 Hourly Load - RC2016'!U71/'2015 Hourly Load - RC2016'!$C$7</f>
        <v>0.61593148086573069</v>
      </c>
      <c r="V70" s="33">
        <f>+'2015 Hourly Load - RC2016'!V71/'2015 Hourly Load - RC2016'!$C$7</f>
        <v>0.58453034471845933</v>
      </c>
      <c r="W70" s="33">
        <f>+'2015 Hourly Load - RC2016'!W71/'2015 Hourly Load - RC2016'!$C$7</f>
        <v>0.5420305311398248</v>
      </c>
      <c r="X70" s="33">
        <f>+'2015 Hourly Load - RC2016'!X71/'2015 Hourly Load - RC2016'!$C$7</f>
        <v>0.49330463022164517</v>
      </c>
      <c r="Y70" s="33">
        <f>+'2015 Hourly Load - RC2016'!Y71/'2015 Hourly Load - RC2016'!$C$7</f>
        <v>0.43952567291195055</v>
      </c>
      <c r="AA70" s="34">
        <f t="shared" si="0"/>
        <v>0.61593148086573069</v>
      </c>
    </row>
    <row r="71" spans="1:27" x14ac:dyDescent="0.2">
      <c r="A71" s="29">
        <v>42066</v>
      </c>
      <c r="B71" s="33">
        <f>+'2015 Hourly Load - RC2016'!B72/'2015 Hourly Load - RC2016'!$C$7</f>
        <v>0.39946215437922505</v>
      </c>
      <c r="C71" s="33">
        <f>+'2015 Hourly Load - RC2016'!C72/'2015 Hourly Load - RC2016'!$C$7</f>
        <v>0.3663014718099083</v>
      </c>
      <c r="D71" s="33">
        <f>+'2015 Hourly Load - RC2016'!D72/'2015 Hourly Load - RC2016'!$C$7</f>
        <v>0.34820972526528782</v>
      </c>
      <c r="E71" s="33">
        <f>+'2015 Hourly Load - RC2016'!E72/'2015 Hourly Load - RC2016'!$C$7</f>
        <v>0.34144223902665177</v>
      </c>
      <c r="F71" s="33">
        <f>+'2015 Hourly Load - RC2016'!F72/'2015 Hourly Load - RC2016'!$C$7</f>
        <v>0.34532226447013648</v>
      </c>
      <c r="G71" s="33">
        <f>+'2015 Hourly Load - RC2016'!G72/'2015 Hourly Load - RC2016'!$C$7</f>
        <v>0.37478338789566545</v>
      </c>
      <c r="H71" s="33">
        <f>+'2015 Hourly Load - RC2016'!H72/'2015 Hourly Load - RC2016'!$C$7</f>
        <v>0.43451773309535979</v>
      </c>
      <c r="I71" s="33">
        <f>+'2015 Hourly Load - RC2016'!I72/'2015 Hourly Load - RC2016'!$C$7</f>
        <v>0.47209984000725214</v>
      </c>
      <c r="J71" s="33">
        <f>+'2015 Hourly Load - RC2016'!J72/'2015 Hourly Load - RC2016'!$C$7</f>
        <v>0.50580192147565983</v>
      </c>
      <c r="K71" s="33">
        <f>+'2015 Hourly Load - RC2016'!K72/'2015 Hourly Load - RC2016'!$C$7</f>
        <v>0.54320356208785514</v>
      </c>
      <c r="L71" s="33">
        <f>+'2015 Hourly Load - RC2016'!L72/'2015 Hourly Load - RC2016'!$C$7</f>
        <v>0.5778530916296718</v>
      </c>
      <c r="M71" s="33">
        <f>+'2015 Hourly Load - RC2016'!M72/'2015 Hourly Load - RC2016'!$C$7</f>
        <v>0.60316349016217063</v>
      </c>
      <c r="N71" s="33">
        <f>+'2015 Hourly Load - RC2016'!N72/'2015 Hourly Load - RC2016'!$C$7</f>
        <v>0.6279324897955787</v>
      </c>
      <c r="O71" s="33">
        <f>+'2015 Hourly Load - RC2016'!O72/'2015 Hourly Load - RC2016'!$C$7</f>
        <v>0.65188939108035038</v>
      </c>
      <c r="P71" s="33">
        <f>+'2015 Hourly Load - RC2016'!P72/'2015 Hourly Load - RC2016'!$C$7</f>
        <v>0.66709367682981946</v>
      </c>
      <c r="Q71" s="33">
        <f>+'2015 Hourly Load - RC2016'!Q72/'2015 Hourly Load - RC2016'!$C$7</f>
        <v>0.68071888245694001</v>
      </c>
      <c r="R71" s="33">
        <f>+'2015 Hourly Load - RC2016'!R72/'2015 Hourly Load - RC2016'!$C$7</f>
        <v>0.68477937420012169</v>
      </c>
      <c r="S71" s="33">
        <f>+'2015 Hourly Load - RC2016'!S72/'2015 Hourly Load - RC2016'!$C$7</f>
        <v>0.6746281448421676</v>
      </c>
      <c r="T71" s="33">
        <f>+'2015 Hourly Load - RC2016'!T72/'2015 Hourly Load - RC2016'!$C$7</f>
        <v>0.67449279511739479</v>
      </c>
      <c r="U71" s="33">
        <f>+'2015 Hourly Load - RC2016'!U72/'2015 Hourly Load - RC2016'!$C$7</f>
        <v>0.6808542321817127</v>
      </c>
      <c r="V71" s="33">
        <f>+'2015 Hourly Load - RC2016'!V72/'2015 Hourly Load - RC2016'!$C$7</f>
        <v>0.64151257884777502</v>
      </c>
      <c r="W71" s="33">
        <f>+'2015 Hourly Load - RC2016'!W72/'2015 Hourly Load - RC2016'!$C$7</f>
        <v>0.58764338838823194</v>
      </c>
      <c r="X71" s="33">
        <f>+'2015 Hourly Load - RC2016'!X72/'2015 Hourly Load - RC2016'!$C$7</f>
        <v>0.52840532551270425</v>
      </c>
      <c r="Y71" s="33">
        <f>+'2015 Hourly Load - RC2016'!Y72/'2015 Hourly Load - RC2016'!$C$7</f>
        <v>0.46239977639854041</v>
      </c>
      <c r="AA71" s="34">
        <f t="shared" si="0"/>
        <v>0.68477937420012169</v>
      </c>
    </row>
    <row r="72" spans="1:27" x14ac:dyDescent="0.2">
      <c r="A72" s="29">
        <v>42067</v>
      </c>
      <c r="B72" s="33">
        <f>+'2015 Hourly Load - RC2016'!B73/'2015 Hourly Load - RC2016'!$C$7</f>
        <v>0.40884640196346705</v>
      </c>
      <c r="C72" s="33">
        <f>+'2015 Hourly Load - RC2016'!C73/'2015 Hourly Load - RC2016'!$C$7</f>
        <v>0.37460292159596847</v>
      </c>
      <c r="D72" s="33">
        <f>+'2015 Hourly Load - RC2016'!D73/'2015 Hourly Load - RC2016'!$C$7</f>
        <v>0.3558795430024087</v>
      </c>
      <c r="E72" s="33">
        <f>+'2015 Hourly Load - RC2016'!E73/'2015 Hourly Load - RC2016'!$C$7</f>
        <v>0.34640506226831824</v>
      </c>
      <c r="F72" s="33">
        <f>+'2015 Hourly Load - RC2016'!F73/'2015 Hourly Load - RC2016'!$C$7</f>
        <v>0.34848042471483326</v>
      </c>
      <c r="G72" s="33">
        <f>+'2015 Hourly Load - RC2016'!G73/'2015 Hourly Load - RC2016'!$C$7</f>
        <v>0.37559548624430178</v>
      </c>
      <c r="H72" s="33">
        <f>+'2015 Hourly Load - RC2016'!H73/'2015 Hourly Load - RC2016'!$C$7</f>
        <v>0.4355102977436931</v>
      </c>
      <c r="I72" s="33">
        <f>+'2015 Hourly Load - RC2016'!I73/'2015 Hourly Load - RC2016'!$C$7</f>
        <v>0.47444590190331265</v>
      </c>
      <c r="J72" s="33">
        <f>+'2015 Hourly Load - RC2016'!J73/'2015 Hourly Load - RC2016'!$C$7</f>
        <v>0.50629820379982649</v>
      </c>
      <c r="K72" s="33">
        <f>+'2015 Hourly Load - RC2016'!K73/'2015 Hourly Load - RC2016'!$C$7</f>
        <v>0.54324867866277937</v>
      </c>
      <c r="L72" s="33">
        <f>+'2015 Hourly Load - RC2016'!L73/'2015 Hourly Load - RC2016'!$C$7</f>
        <v>0.57640936123209607</v>
      </c>
      <c r="M72" s="33">
        <f>+'2015 Hourly Load - RC2016'!M73/'2015 Hourly Load - RC2016'!$C$7</f>
        <v>0.60343418961171613</v>
      </c>
      <c r="N72" s="33">
        <f>+'2015 Hourly Load - RC2016'!N73/'2015 Hourly Load - RC2016'!$C$7</f>
        <v>0.627797140070806</v>
      </c>
      <c r="O72" s="33">
        <f>+'2015 Hourly Load - RC2016'!O73/'2015 Hourly Load - RC2016'!$C$7</f>
        <v>0.65031031095800196</v>
      </c>
      <c r="P72" s="33">
        <f>+'2015 Hourly Load - RC2016'!P73/'2015 Hourly Load - RC2016'!$C$7</f>
        <v>0.66943973872587992</v>
      </c>
      <c r="Q72" s="33">
        <f>+'2015 Hourly Load - RC2016'!Q73/'2015 Hourly Load - RC2016'!$C$7</f>
        <v>0.68360634325209135</v>
      </c>
      <c r="R72" s="33">
        <f>+'2015 Hourly Load - RC2016'!R73/'2015 Hourly Load - RC2016'!$C$7</f>
        <v>0.68703520294633369</v>
      </c>
      <c r="S72" s="33">
        <f>+'2015 Hourly Load - RC2016'!S73/'2015 Hourly Load - RC2016'!$C$7</f>
        <v>0.67638769126421294</v>
      </c>
      <c r="T72" s="33">
        <f>+'2015 Hourly Load - RC2016'!T73/'2015 Hourly Load - RC2016'!$C$7</f>
        <v>0.67747048906239471</v>
      </c>
      <c r="U72" s="33">
        <f>+'2015 Hourly Load - RC2016'!U73/'2015 Hourly Load - RC2016'!$C$7</f>
        <v>0.68157609738050062</v>
      </c>
      <c r="V72" s="33">
        <f>+'2015 Hourly Load - RC2016'!V73/'2015 Hourly Load - RC2016'!$C$7</f>
        <v>0.64724238386315358</v>
      </c>
      <c r="W72" s="33">
        <f>+'2015 Hourly Load - RC2016'!W73/'2015 Hourly Load - RC2016'!$C$7</f>
        <v>0.59991509676762533</v>
      </c>
      <c r="X72" s="33">
        <f>+'2015 Hourly Load - RC2016'!X73/'2015 Hourly Load - RC2016'!$C$7</f>
        <v>0.5414440156658098</v>
      </c>
      <c r="Y72" s="33">
        <f>+'2015 Hourly Load - RC2016'!Y73/'2015 Hourly Load - RC2016'!$C$7</f>
        <v>0.47873197652111549</v>
      </c>
      <c r="AA72" s="34">
        <f t="shared" si="0"/>
        <v>0.68703520294633369</v>
      </c>
    </row>
    <row r="73" spans="1:27" x14ac:dyDescent="0.2">
      <c r="A73" s="29">
        <v>42068</v>
      </c>
      <c r="B73" s="33">
        <f>+'2015 Hourly Load - RC2016'!B74/'2015 Hourly Load - RC2016'!$C$7</f>
        <v>0.42432138716248147</v>
      </c>
      <c r="C73" s="33">
        <f>+'2015 Hourly Load - RC2016'!C74/'2015 Hourly Load - RC2016'!$C$7</f>
        <v>0.39301048416505863</v>
      </c>
      <c r="D73" s="33">
        <f>+'2015 Hourly Load - RC2016'!D74/'2015 Hourly Load - RC2016'!$C$7</f>
        <v>0.37482850447058969</v>
      </c>
      <c r="E73" s="33">
        <f>+'2015 Hourly Load - RC2016'!E74/'2015 Hourly Load - RC2016'!$C$7</f>
        <v>0.3672940364582416</v>
      </c>
      <c r="F73" s="33">
        <f>+'2015 Hourly Load - RC2016'!F74/'2015 Hourly Load - RC2016'!$C$7</f>
        <v>0.37036196355308992</v>
      </c>
      <c r="G73" s="33">
        <f>+'2015 Hourly Load - RC2016'!G74/'2015 Hourly Load - RC2016'!$C$7</f>
        <v>0.39765749138225537</v>
      </c>
      <c r="H73" s="33">
        <f>+'2015 Hourly Load - RC2016'!H74/'2015 Hourly Load - RC2016'!$C$7</f>
        <v>0.46145232832513139</v>
      </c>
      <c r="I73" s="33">
        <f>+'2015 Hourly Load - RC2016'!I74/'2015 Hourly Load - RC2016'!$C$7</f>
        <v>0.50007211646028116</v>
      </c>
      <c r="J73" s="33">
        <f>+'2015 Hourly Load - RC2016'!J74/'2015 Hourly Load - RC2016'!$C$7</f>
        <v>0.52998440563505267</v>
      </c>
      <c r="K73" s="33">
        <f>+'2015 Hourly Load - RC2016'!K74/'2015 Hourly Load - RC2016'!$C$7</f>
        <v>0.57171723743997505</v>
      </c>
      <c r="L73" s="33">
        <f>+'2015 Hourly Load - RC2016'!L74/'2015 Hourly Load - RC2016'!$C$7</f>
        <v>0.60763003107967051</v>
      </c>
      <c r="M73" s="33">
        <f>+'2015 Hourly Load - RC2016'!M74/'2015 Hourly Load - RC2016'!$C$7</f>
        <v>0.63835441860307818</v>
      </c>
      <c r="N73" s="33">
        <f>+'2015 Hourly Load - RC2016'!N74/'2015 Hourly Load - RC2016'!$C$7</f>
        <v>0.66389040001019839</v>
      </c>
      <c r="O73" s="33">
        <f>+'2015 Hourly Load - RC2016'!O74/'2015 Hourly Load - RC2016'!$C$7</f>
        <v>0.68031283328262182</v>
      </c>
      <c r="P73" s="33">
        <f>+'2015 Hourly Load - RC2016'!P74/'2015 Hourly Load - RC2016'!$C$7</f>
        <v>0.68685473664663665</v>
      </c>
      <c r="Q73" s="33">
        <f>+'2015 Hourly Load - RC2016'!Q74/'2015 Hourly Load - RC2016'!$C$7</f>
        <v>0.68897521566807607</v>
      </c>
      <c r="R73" s="33">
        <f>+'2015 Hourly Load - RC2016'!R74/'2015 Hourly Load - RC2016'!$C$7</f>
        <v>0.68058353273216732</v>
      </c>
      <c r="S73" s="33">
        <f>+'2015 Hourly Load - RC2016'!S74/'2015 Hourly Load - RC2016'!$C$7</f>
        <v>0.66962020502557684</v>
      </c>
      <c r="T73" s="33">
        <f>+'2015 Hourly Load - RC2016'!T74/'2015 Hourly Load - RC2016'!$C$7</f>
        <v>0.67719978961284921</v>
      </c>
      <c r="U73" s="33">
        <f>+'2015 Hourly Load - RC2016'!U74/'2015 Hourly Load - RC2016'!$C$7</f>
        <v>0.68098958190648551</v>
      </c>
      <c r="V73" s="33">
        <f>+'2015 Hourly Load - RC2016'!V74/'2015 Hourly Load - RC2016'!$C$7</f>
        <v>0.65125775903141103</v>
      </c>
      <c r="W73" s="33">
        <f>+'2015 Hourly Load - RC2016'!W74/'2015 Hourly Load - RC2016'!$C$7</f>
        <v>0.60532908575853417</v>
      </c>
      <c r="X73" s="33">
        <f>+'2015 Hourly Load - RC2016'!X74/'2015 Hourly Load - RC2016'!$C$7</f>
        <v>0.54942964942740025</v>
      </c>
      <c r="Y73" s="33">
        <f>+'2015 Hourly Load - RC2016'!Y74/'2015 Hourly Load - RC2016'!$C$7</f>
        <v>0.4868529600074788</v>
      </c>
      <c r="AA73" s="34">
        <f t="shared" si="0"/>
        <v>0.68897521566807607</v>
      </c>
    </row>
    <row r="74" spans="1:27" x14ac:dyDescent="0.2">
      <c r="A74" s="29">
        <v>42069</v>
      </c>
      <c r="B74" s="33">
        <f>+'2015 Hourly Load - RC2016'!B75/'2015 Hourly Load - RC2016'!$C$7</f>
        <v>0.43442749994551133</v>
      </c>
      <c r="C74" s="33">
        <f>+'2015 Hourly Load - RC2016'!C75/'2015 Hourly Load - RC2016'!$C$7</f>
        <v>0.4037031124221036</v>
      </c>
      <c r="D74" s="33">
        <f>+'2015 Hourly Load - RC2016'!D75/'2015 Hourly Load - RC2016'!$C$7</f>
        <v>0.38443833492945295</v>
      </c>
      <c r="E74" s="33">
        <f>+'2015 Hourly Load - RC2016'!E75/'2015 Hourly Load - RC2016'!$C$7</f>
        <v>0.37631735144308964</v>
      </c>
      <c r="F74" s="33">
        <f>+'2015 Hourly Load - RC2016'!F75/'2015 Hourly Load - RC2016'!$C$7</f>
        <v>0.37762573211589257</v>
      </c>
      <c r="G74" s="33">
        <f>+'2015 Hourly Load - RC2016'!G75/'2015 Hourly Load - RC2016'!$C$7</f>
        <v>0.4038384621468763</v>
      </c>
      <c r="H74" s="33">
        <f>+'2015 Hourly Load - RC2016'!H75/'2015 Hourly Load - RC2016'!$C$7</f>
        <v>0.46384350679611613</v>
      </c>
      <c r="I74" s="33">
        <f>+'2015 Hourly Load - RC2016'!I75/'2015 Hourly Load - RC2016'!$C$7</f>
        <v>0.50214747890679634</v>
      </c>
      <c r="J74" s="33">
        <f>+'2015 Hourly Load - RC2016'!J75/'2015 Hourly Load - RC2016'!$C$7</f>
        <v>0.54365472783709756</v>
      </c>
      <c r="K74" s="33">
        <f>+'2015 Hourly Load - RC2016'!K75/'2015 Hourly Load - RC2016'!$C$7</f>
        <v>0.58588384196618659</v>
      </c>
      <c r="L74" s="33">
        <f>+'2015 Hourly Load - RC2016'!L75/'2015 Hourly Load - RC2016'!$C$7</f>
        <v>0.61696916208898822</v>
      </c>
      <c r="M74" s="33">
        <f>+'2015 Hourly Load - RC2016'!M75/'2015 Hourly Load - RC2016'!$C$7</f>
        <v>0.64259537664595689</v>
      </c>
      <c r="N74" s="33">
        <f>+'2015 Hourly Load - RC2016'!N75/'2015 Hourly Load - RC2016'!$C$7</f>
        <v>0.65960432539239544</v>
      </c>
      <c r="O74" s="33">
        <f>+'2015 Hourly Load - RC2016'!O75/'2015 Hourly Load - RC2016'!$C$7</f>
        <v>0.65613034912322898</v>
      </c>
      <c r="P74" s="33">
        <f>+'2015 Hourly Load - RC2016'!P75/'2015 Hourly Load - RC2016'!$C$7</f>
        <v>0.64823494851148689</v>
      </c>
      <c r="Q74" s="33">
        <f>+'2015 Hourly Load - RC2016'!Q75/'2015 Hourly Load - RC2016'!$C$7</f>
        <v>0.60077231169118583</v>
      </c>
      <c r="R74" s="33">
        <f>+'2015 Hourly Load - RC2016'!R75/'2015 Hourly Load - RC2016'!$C$7</f>
        <v>0.5775823921801263</v>
      </c>
      <c r="S74" s="33">
        <f>+'2015 Hourly Load - RC2016'!S75/'2015 Hourly Load - RC2016'!$C$7</f>
        <v>0.58141730104868672</v>
      </c>
      <c r="T74" s="33">
        <f>+'2015 Hourly Load - RC2016'!T75/'2015 Hourly Load - RC2016'!$C$7</f>
        <v>0.60767514765459474</v>
      </c>
      <c r="U74" s="33">
        <f>+'2015 Hourly Load - RC2016'!U75/'2015 Hourly Load - RC2016'!$C$7</f>
        <v>0.61299890349565511</v>
      </c>
      <c r="V74" s="33">
        <f>+'2015 Hourly Load - RC2016'!V75/'2015 Hourly Load - RC2016'!$C$7</f>
        <v>0.58832013701209551</v>
      </c>
      <c r="W74" s="33">
        <f>+'2015 Hourly Load - RC2016'!W75/'2015 Hourly Load - RC2016'!$C$7</f>
        <v>0.5487980173784609</v>
      </c>
      <c r="X74" s="33">
        <f>+'2015 Hourly Load - RC2016'!X75/'2015 Hourly Load - RC2016'!$C$7</f>
        <v>0.50264376123096299</v>
      </c>
      <c r="Y74" s="33">
        <f>+'2015 Hourly Load - RC2016'!Y75/'2015 Hourly Load - RC2016'!$C$7</f>
        <v>0.45003783486929855</v>
      </c>
      <c r="AA74" s="34">
        <f t="shared" si="0"/>
        <v>0.65960432539239544</v>
      </c>
    </row>
    <row r="75" spans="1:27" x14ac:dyDescent="0.2">
      <c r="A75" s="29">
        <v>42070</v>
      </c>
      <c r="B75" s="33">
        <f>+'2015 Hourly Load - RC2016'!B76/'2015 Hourly Load - RC2016'!$C$7</f>
        <v>0.40433474447104295</v>
      </c>
      <c r="C75" s="33">
        <f>+'2015 Hourly Load - RC2016'!C76/'2015 Hourly Load - RC2016'!$C$7</f>
        <v>0.37600153541861997</v>
      </c>
      <c r="D75" s="33">
        <f>+'2015 Hourly Load - RC2016'!D76/'2015 Hourly Load - RC2016'!$C$7</f>
        <v>0.36418099278846894</v>
      </c>
      <c r="E75" s="33">
        <f>+'2015 Hourly Load - RC2016'!E76/'2015 Hourly Load - RC2016'!$C$7</f>
        <v>0.35872188722263587</v>
      </c>
      <c r="F75" s="33">
        <f>+'2015 Hourly Load - RC2016'!F76/'2015 Hourly Load - RC2016'!$C$7</f>
        <v>0.36377494361415075</v>
      </c>
      <c r="G75" s="33">
        <f>+'2015 Hourly Load - RC2016'!G76/'2015 Hourly Load - RC2016'!$C$7</f>
        <v>0.39314583388983132</v>
      </c>
      <c r="H75" s="33">
        <f>+'2015 Hourly Load - RC2016'!H76/'2015 Hourly Load - RC2016'!$C$7</f>
        <v>0.4558127564596014</v>
      </c>
      <c r="I75" s="33">
        <f>+'2015 Hourly Load - RC2016'!I76/'2015 Hourly Load - RC2016'!$C$7</f>
        <v>0.49411672857028144</v>
      </c>
      <c r="J75" s="33">
        <f>+'2015 Hourly Load - RC2016'!J76/'2015 Hourly Load - RC2016'!$C$7</f>
        <v>0.52858579181240117</v>
      </c>
      <c r="K75" s="33">
        <f>+'2015 Hourly Load - RC2016'!K76/'2015 Hourly Load - RC2016'!$C$7</f>
        <v>0.55691900086482415</v>
      </c>
      <c r="L75" s="33">
        <f>+'2015 Hourly Load - RC2016'!L76/'2015 Hourly Load - RC2016'!$C$7</f>
        <v>0.58006380380095957</v>
      </c>
      <c r="M75" s="33">
        <f>+'2015 Hourly Load - RC2016'!M76/'2015 Hourly Load - RC2016'!$C$7</f>
        <v>0.59048573260845916</v>
      </c>
      <c r="N75" s="33">
        <f>+'2015 Hourly Load - RC2016'!N76/'2015 Hourly Load - RC2016'!$C$7</f>
        <v>0.59589972159936799</v>
      </c>
      <c r="O75" s="33">
        <f>+'2015 Hourly Load - RC2016'!O76/'2015 Hourly Load - RC2016'!$C$7</f>
        <v>0.59639600392353465</v>
      </c>
      <c r="P75" s="33">
        <f>+'2015 Hourly Load - RC2016'!P76/'2015 Hourly Load - RC2016'!$C$7</f>
        <v>0.59594483817429222</v>
      </c>
      <c r="Q75" s="33">
        <f>+'2015 Hourly Load - RC2016'!Q76/'2015 Hourly Load - RC2016'!$C$7</f>
        <v>0.59635088734861041</v>
      </c>
      <c r="R75" s="33">
        <f>+'2015 Hourly Load - RC2016'!R76/'2015 Hourly Load - RC2016'!$C$7</f>
        <v>0.59242574533020143</v>
      </c>
      <c r="S75" s="33">
        <f>+'2015 Hourly Load - RC2016'!S76/'2015 Hourly Load - RC2016'!$C$7</f>
        <v>0.58186846679792914</v>
      </c>
      <c r="T75" s="33">
        <f>+'2015 Hourly Load - RC2016'!T76/'2015 Hourly Load - RC2016'!$C$7</f>
        <v>0.58723733921391386</v>
      </c>
      <c r="U75" s="33">
        <f>+'2015 Hourly Load - RC2016'!U76/'2015 Hourly Load - RC2016'!$C$7</f>
        <v>0.59107224808247416</v>
      </c>
      <c r="V75" s="33">
        <f>+'2015 Hourly Load - RC2016'!V76/'2015 Hourly Load - RC2016'!$C$7</f>
        <v>0.5688297766448237</v>
      </c>
      <c r="W75" s="33">
        <f>+'2015 Hourly Load - RC2016'!W76/'2015 Hourly Load - RC2016'!$C$7</f>
        <v>0.53034533823444663</v>
      </c>
      <c r="X75" s="33">
        <f>+'2015 Hourly Load - RC2016'!X76/'2015 Hourly Load - RC2016'!$C$7</f>
        <v>0.48937948820323623</v>
      </c>
      <c r="Y75" s="33">
        <f>+'2015 Hourly Load - RC2016'!Y76/'2015 Hourly Load - RC2016'!$C$7</f>
        <v>0.43663821211679915</v>
      </c>
      <c r="AA75" s="34">
        <f t="shared" ref="AA75:AA138" si="1">MAX(B75:Y75)</f>
        <v>0.59639600392353465</v>
      </c>
    </row>
    <row r="76" spans="1:27" x14ac:dyDescent="0.2">
      <c r="A76" s="29">
        <v>42071</v>
      </c>
      <c r="B76" s="33">
        <f>+'2015 Hourly Load - RC2016'!B77/'2015 Hourly Load - RC2016'!$C$7</f>
        <v>0.40090588477680072</v>
      </c>
      <c r="C76" s="33">
        <f>+'2015 Hourly Load - RC2016'!C77/'2015 Hourly Load - RC2016'!$C$7</f>
        <v>0.37433222214642309</v>
      </c>
      <c r="D76" s="33">
        <f>+'2015 Hourly Load - RC2016'!D77/'2015 Hourly Load - RC2016'!$C$7</f>
        <v>0.36206051376702969</v>
      </c>
      <c r="E76" s="33">
        <f>+'2015 Hourly Load - RC2016'!E77/'2015 Hourly Load - RC2016'!$C$7</f>
        <v>0.35754885627460564</v>
      </c>
      <c r="F76" s="33">
        <f>+'2015 Hourly Load - RC2016'!F77/'2015 Hourly Load - RC2016'!$C$7</f>
        <v>0.36097771596884787</v>
      </c>
      <c r="G76" s="33">
        <f>+'2015 Hourly Load - RC2016'!G77/'2015 Hourly Load - RC2016'!$C$7</f>
        <v>0.37257267572437769</v>
      </c>
      <c r="H76" s="33">
        <f>+'2015 Hourly Load - RC2016'!H77/'2015 Hourly Load - RC2016'!$C$7</f>
        <v>0.40185333285020974</v>
      </c>
      <c r="I76" s="33">
        <f>+'2015 Hourly Load - RC2016'!I77/'2015 Hourly Load - RC2016'!$C$7</f>
        <v>0.4426387165817231</v>
      </c>
      <c r="J76" s="33">
        <f>+'2015 Hourly Load - RC2016'!J77/'2015 Hourly Load - RC2016'!$C$7</f>
        <v>0.48495806386066065</v>
      </c>
      <c r="K76" s="33">
        <f>+'2015 Hourly Load - RC2016'!K77/'2015 Hourly Load - RC2016'!$C$7</f>
        <v>0.50909543144512936</v>
      </c>
      <c r="L76" s="33">
        <f>+'2015 Hourly Load - RC2016'!L77/'2015 Hourly Load - RC2016'!$C$7</f>
        <v>0.51599826740853816</v>
      </c>
      <c r="M76" s="33">
        <f>+'2015 Hourly Load - RC2016'!M77/'2015 Hourly Load - RC2016'!$C$7</f>
        <v>0.51545686850944727</v>
      </c>
      <c r="N76" s="33">
        <f>+'2015 Hourly Load - RC2016'!N77/'2015 Hourly Load - RC2016'!$C$7</f>
        <v>0.51432895413634117</v>
      </c>
      <c r="O76" s="33">
        <f>+'2015 Hourly Load - RC2016'!O77/'2015 Hourly Load - RC2016'!$C$7</f>
        <v>0.51387778838709874</v>
      </c>
      <c r="P76" s="33">
        <f>+'2015 Hourly Load - RC2016'!P77/'2015 Hourly Load - RC2016'!$C$7</f>
        <v>0.51735176465626531</v>
      </c>
      <c r="Q76" s="33">
        <f>+'2015 Hourly Load - RC2016'!Q77/'2015 Hourly Load - RC2016'!$C$7</f>
        <v>0.52249505419762876</v>
      </c>
      <c r="R76" s="33">
        <f>+'2015 Hourly Load - RC2016'!R77/'2015 Hourly Load - RC2016'!$C$7</f>
        <v>0.52524716526800741</v>
      </c>
      <c r="S76" s="33">
        <f>+'2015 Hourly Load - RC2016'!S77/'2015 Hourly Load - RC2016'!$C$7</f>
        <v>0.52272063707224992</v>
      </c>
      <c r="T76" s="33">
        <f>+'2015 Hourly Load - RC2016'!T77/'2015 Hourly Load - RC2016'!$C$7</f>
        <v>0.53043557138429509</v>
      </c>
      <c r="U76" s="33">
        <f>+'2015 Hourly Load - RC2016'!U77/'2015 Hourly Load - RC2016'!$C$7</f>
        <v>0.54406077701141564</v>
      </c>
      <c r="V76" s="33">
        <f>+'2015 Hourly Load - RC2016'!V77/'2015 Hourly Load - RC2016'!$C$7</f>
        <v>0.52060015805081061</v>
      </c>
      <c r="W76" s="33">
        <f>+'2015 Hourly Load - RC2016'!W77/'2015 Hourly Load - RC2016'!$C$7</f>
        <v>0.49226694899838763</v>
      </c>
      <c r="X76" s="33">
        <f>+'2015 Hourly Load - RC2016'!X77/'2015 Hourly Load - RC2016'!$C$7</f>
        <v>0.45739183658194976</v>
      </c>
      <c r="Y76" s="33">
        <f>+'2015 Hourly Load - RC2016'!Y77/'2015 Hourly Load - RC2016'!$C$7</f>
        <v>0.42215579156611793</v>
      </c>
      <c r="AA76" s="34">
        <f t="shared" si="1"/>
        <v>0.54406077701141564</v>
      </c>
    </row>
    <row r="77" spans="1:27" x14ac:dyDescent="0.2">
      <c r="A77" s="29">
        <v>42072</v>
      </c>
      <c r="B77" s="33">
        <f>+'2015 Hourly Load - RC2016'!B78/'2015 Hourly Load - RC2016'!$C$7</f>
        <v>0.38222762275816513</v>
      </c>
      <c r="C77" s="33">
        <f>+'2015 Hourly Load - RC2016'!C78/'2015 Hourly Load - RC2016'!$C$7</f>
        <v>0</v>
      </c>
      <c r="D77" s="33">
        <f>+'2015 Hourly Load - RC2016'!D78/'2015 Hourly Load - RC2016'!$C$7</f>
        <v>0.35966933529604495</v>
      </c>
      <c r="E77" s="33">
        <f>+'2015 Hourly Load - RC2016'!E78/'2015 Hourly Load - RC2016'!$C$7</f>
        <v>0.34744274349157578</v>
      </c>
      <c r="F77" s="33">
        <f>+'2015 Hourly Load - RC2016'!F78/'2015 Hourly Load - RC2016'!$C$7</f>
        <v>0.34311155229884865</v>
      </c>
      <c r="G77" s="33">
        <f>+'2015 Hourly Load - RC2016'!G78/'2015 Hourly Load - RC2016'!$C$7</f>
        <v>0.3487511241643787</v>
      </c>
      <c r="H77" s="33">
        <f>+'2015 Hourly Load - RC2016'!H78/'2015 Hourly Load - RC2016'!$C$7</f>
        <v>0.36463215853771136</v>
      </c>
      <c r="I77" s="33">
        <f>+'2015 Hourly Load - RC2016'!I78/'2015 Hourly Load - RC2016'!$C$7</f>
        <v>0.38759649517414979</v>
      </c>
      <c r="J77" s="33">
        <f>+'2015 Hourly Load - RC2016'!J78/'2015 Hourly Load - RC2016'!$C$7</f>
        <v>0.42102787719301193</v>
      </c>
      <c r="K77" s="33">
        <f>+'2015 Hourly Load - RC2016'!K78/'2015 Hourly Load - RC2016'!$C$7</f>
        <v>0.46208396037407079</v>
      </c>
      <c r="L77" s="33">
        <f>+'2015 Hourly Load - RC2016'!L78/'2015 Hourly Load - RC2016'!$C$7</f>
        <v>0.49542510924308447</v>
      </c>
      <c r="M77" s="33">
        <f>+'2015 Hourly Load - RC2016'!M78/'2015 Hourly Load - RC2016'!$C$7</f>
        <v>0.51004287951853844</v>
      </c>
      <c r="N77" s="33">
        <f>+'2015 Hourly Load - RC2016'!N78/'2015 Hourly Load - RC2016'!$C$7</f>
        <v>0.52980393933535574</v>
      </c>
      <c r="O77" s="33">
        <f>+'2015 Hourly Load - RC2016'!O78/'2015 Hourly Load - RC2016'!$C$7</f>
        <v>0.54072215046702188</v>
      </c>
      <c r="P77" s="33">
        <f>+'2015 Hourly Load - RC2016'!P78/'2015 Hourly Load - RC2016'!$C$7</f>
        <v>0.54870778422861244</v>
      </c>
      <c r="Q77" s="33">
        <f>+'2015 Hourly Load - RC2016'!Q78/'2015 Hourly Load - RC2016'!$C$7</f>
        <v>0.56030274398414226</v>
      </c>
      <c r="R77" s="33">
        <f>+'2015 Hourly Load - RC2016'!R78/'2015 Hourly Load - RC2016'!$C$7</f>
        <v>0.57225863633906593</v>
      </c>
      <c r="S77" s="33">
        <f>+'2015 Hourly Load - RC2016'!S78/'2015 Hourly Load - RC2016'!$C$7</f>
        <v>0.57798844135444449</v>
      </c>
      <c r="T77" s="33">
        <f>+'2015 Hourly Load - RC2016'!T78/'2015 Hourly Load - RC2016'!$C$7</f>
        <v>0.56941629211883882</v>
      </c>
      <c r="U77" s="33">
        <f>+'2015 Hourly Load - RC2016'!U78/'2015 Hourly Load - RC2016'!$C$7</f>
        <v>0.57189770373967208</v>
      </c>
      <c r="V77" s="33">
        <f>+'2015 Hourly Load - RC2016'!V78/'2015 Hourly Load - RC2016'!$C$7</f>
        <v>0.58543267621694417</v>
      </c>
      <c r="W77" s="33">
        <f>+'2015 Hourly Load - RC2016'!W78/'2015 Hourly Load - RC2016'!$C$7</f>
        <v>0.5517757113234607</v>
      </c>
      <c r="X77" s="33">
        <f>+'2015 Hourly Load - RC2016'!X78/'2015 Hourly Load - RC2016'!$C$7</f>
        <v>0.50783216734725056</v>
      </c>
      <c r="Y77" s="33">
        <f>+'2015 Hourly Load - RC2016'!Y78/'2015 Hourly Load - RC2016'!$C$7</f>
        <v>0.4450298950527079</v>
      </c>
      <c r="AA77" s="34">
        <f t="shared" si="1"/>
        <v>0.58543267621694417</v>
      </c>
    </row>
    <row r="78" spans="1:27" x14ac:dyDescent="0.2">
      <c r="A78" s="29">
        <v>42073</v>
      </c>
      <c r="B78" s="33">
        <f>+'2015 Hourly Load - RC2016'!B79/'2015 Hourly Load - RC2016'!$C$7</f>
        <v>0.39292025101521011</v>
      </c>
      <c r="C78" s="33">
        <f>+'2015 Hourly Load - RC2016'!C79/'2015 Hourly Load - RC2016'!$C$7</f>
        <v>0.35831583804831774</v>
      </c>
      <c r="D78" s="33">
        <f>+'2015 Hourly Load - RC2016'!D79/'2015 Hourly Load - RC2016'!$C$7</f>
        <v>0.34153247217650023</v>
      </c>
      <c r="E78" s="33">
        <f>+'2015 Hourly Load - RC2016'!E79/'2015 Hourly Load - RC2016'!$C$7</f>
        <v>0.33629894948528838</v>
      </c>
      <c r="F78" s="33">
        <f>+'2015 Hourly Load - RC2016'!F79/'2015 Hourly Load - RC2016'!$C$7</f>
        <v>0.34243480367498508</v>
      </c>
      <c r="G78" s="33">
        <f>+'2015 Hourly Load - RC2016'!G79/'2015 Hourly Load - RC2016'!$C$7</f>
        <v>0.37004614752862025</v>
      </c>
      <c r="H78" s="33">
        <f>+'2015 Hourly Load - RC2016'!H79/'2015 Hourly Load - RC2016'!$C$7</f>
        <v>0.4300060756029358</v>
      </c>
      <c r="I78" s="33">
        <f>+'2015 Hourly Load - RC2016'!I79/'2015 Hourly Load - RC2016'!$C$7</f>
        <v>0.47417520245376721</v>
      </c>
      <c r="J78" s="33">
        <f>+'2015 Hourly Load - RC2016'!J79/'2015 Hourly Load - RC2016'!$C$7</f>
        <v>0.48734924233164539</v>
      </c>
      <c r="K78" s="33">
        <f>+'2015 Hourly Load - RC2016'!K79/'2015 Hourly Load - RC2016'!$C$7</f>
        <v>0.51315592318831094</v>
      </c>
      <c r="L78" s="33">
        <f>+'2015 Hourly Load - RC2016'!L79/'2015 Hourly Load - RC2016'!$C$7</f>
        <v>0.54415101016126421</v>
      </c>
      <c r="M78" s="33">
        <f>+'2015 Hourly Load - RC2016'!M79/'2015 Hourly Load - RC2016'!$C$7</f>
        <v>0.56273903903005129</v>
      </c>
      <c r="N78" s="33">
        <f>+'2015 Hourly Load - RC2016'!N79/'2015 Hourly Load - RC2016'!$C$7</f>
        <v>0.58367312979489872</v>
      </c>
      <c r="O78" s="33">
        <f>+'2015 Hourly Load - RC2016'!O79/'2015 Hourly Load - RC2016'!$C$7</f>
        <v>0.59756903487156487</v>
      </c>
      <c r="P78" s="33">
        <f>+'2015 Hourly Load - RC2016'!P79/'2015 Hourly Load - RC2016'!$C$7</f>
        <v>0.61827754276179125</v>
      </c>
      <c r="Q78" s="33">
        <f>+'2015 Hourly Load - RC2016'!Q79/'2015 Hourly Load - RC2016'!$C$7</f>
        <v>0.63830930202815395</v>
      </c>
      <c r="R78" s="33">
        <f>+'2015 Hourly Load - RC2016'!R79/'2015 Hourly Load - RC2016'!$C$7</f>
        <v>0.65482196845042595</v>
      </c>
      <c r="S78" s="33">
        <f>+'2015 Hourly Load - RC2016'!S79/'2015 Hourly Load - RC2016'!$C$7</f>
        <v>0.65594988282353206</v>
      </c>
      <c r="T78" s="33">
        <f>+'2015 Hourly Load - RC2016'!T79/'2015 Hourly Load - RC2016'!$C$7</f>
        <v>0.64227956062148717</v>
      </c>
      <c r="U78" s="33">
        <f>+'2015 Hourly Load - RC2016'!U79/'2015 Hourly Load - RC2016'!$C$7</f>
        <v>0.63862511805262367</v>
      </c>
      <c r="V78" s="33">
        <f>+'2015 Hourly Load - RC2016'!V79/'2015 Hourly Load - RC2016'!$C$7</f>
        <v>0.64412934019338097</v>
      </c>
      <c r="W78" s="33">
        <f>+'2015 Hourly Load - RC2016'!W79/'2015 Hourly Load - RC2016'!$C$7</f>
        <v>0.59702763597247399</v>
      </c>
      <c r="X78" s="33">
        <f>+'2015 Hourly Load - RC2016'!X79/'2015 Hourly Load - RC2016'!$C$7</f>
        <v>0.54455705933558229</v>
      </c>
      <c r="Y78" s="33">
        <f>+'2015 Hourly Load - RC2016'!Y79/'2015 Hourly Load - RC2016'!$C$7</f>
        <v>0.47855151022141851</v>
      </c>
      <c r="AA78" s="34">
        <f t="shared" si="1"/>
        <v>0.65594988282353206</v>
      </c>
    </row>
    <row r="79" spans="1:27" x14ac:dyDescent="0.2">
      <c r="A79" s="29">
        <v>42074</v>
      </c>
      <c r="B79" s="33">
        <f>+'2015 Hourly Load - RC2016'!B80/'2015 Hourly Load - RC2016'!$C$7</f>
        <v>0.41728320147429998</v>
      </c>
      <c r="C79" s="33">
        <f>+'2015 Hourly Load - RC2016'!C80/'2015 Hourly Load - RC2016'!$C$7</f>
        <v>0.37924992881316527</v>
      </c>
      <c r="D79" s="33">
        <f>+'2015 Hourly Load - RC2016'!D80/'2015 Hourly Load - RC2016'!$C$7</f>
        <v>0.35818048832354499</v>
      </c>
      <c r="E79" s="33">
        <f>+'2015 Hourly Load - RC2016'!E80/'2015 Hourly Load - RC2016'!$C$7</f>
        <v>0.34771344294112122</v>
      </c>
      <c r="F79" s="33">
        <f>+'2015 Hourly Load - RC2016'!F80/'2015 Hourly Load - RC2016'!$C$7</f>
        <v>0.34766832636619699</v>
      </c>
      <c r="G79" s="33">
        <f>+'2015 Hourly Load - RC2016'!G80/'2015 Hourly Load - RC2016'!$C$7</f>
        <v>0.37424198899657463</v>
      </c>
      <c r="H79" s="33">
        <f>+'2015 Hourly Load - RC2016'!H80/'2015 Hourly Load - RC2016'!$C$7</f>
        <v>0.43361540159687506</v>
      </c>
      <c r="I79" s="33">
        <f>+'2015 Hourly Load - RC2016'!I80/'2015 Hourly Load - RC2016'!$C$7</f>
        <v>0.47602498202566107</v>
      </c>
      <c r="J79" s="33">
        <f>+'2015 Hourly Load - RC2016'!J80/'2015 Hourly Load - RC2016'!$C$7</f>
        <v>0.48743947548149386</v>
      </c>
      <c r="K79" s="33">
        <f>+'2015 Hourly Load - RC2016'!K80/'2015 Hourly Load - RC2016'!$C$7</f>
        <v>0.51771269725565927</v>
      </c>
      <c r="L79" s="33">
        <f>+'2015 Hourly Load - RC2016'!L80/'2015 Hourly Load - RC2016'!$C$7</f>
        <v>0.54460217591050653</v>
      </c>
      <c r="M79" s="33">
        <f>+'2015 Hourly Load - RC2016'!M80/'2015 Hourly Load - RC2016'!$C$7</f>
        <v>0.56955164184361151</v>
      </c>
      <c r="N79" s="33">
        <f>+'2015 Hourly Load - RC2016'!N80/'2015 Hourly Load - RC2016'!$C$7</f>
        <v>0.59120759780724697</v>
      </c>
      <c r="O79" s="33">
        <f>+'2015 Hourly Load - RC2016'!O80/'2015 Hourly Load - RC2016'!$C$7</f>
        <v>0.61105889077391273</v>
      </c>
      <c r="P79" s="33">
        <f>+'2015 Hourly Load - RC2016'!P80/'2015 Hourly Load - RC2016'!$C$7</f>
        <v>0.62969203621762404</v>
      </c>
      <c r="Q79" s="33">
        <f>+'2015 Hourly Load - RC2016'!Q80/'2015 Hourly Load - RC2016'!$C$7</f>
        <v>0.65053589383262322</v>
      </c>
      <c r="R79" s="33">
        <f>+'2015 Hourly Load - RC2016'!R80/'2015 Hourly Load - RC2016'!$C$7</f>
        <v>0.66808624147815276</v>
      </c>
      <c r="S79" s="33">
        <f>+'2015 Hourly Load - RC2016'!S80/'2015 Hourly Load - RC2016'!$C$7</f>
        <v>0.6732295310195161</v>
      </c>
      <c r="T79" s="33">
        <f>+'2015 Hourly Load - RC2016'!T80/'2015 Hourly Load - RC2016'!$C$7</f>
        <v>0.66127363866459232</v>
      </c>
      <c r="U79" s="33">
        <f>+'2015 Hourly Load - RC2016'!U80/'2015 Hourly Load - RC2016'!$C$7</f>
        <v>0.6553182507745926</v>
      </c>
      <c r="V79" s="33">
        <f>+'2015 Hourly Load - RC2016'!V80/'2015 Hourly Load - RC2016'!$C$7</f>
        <v>0.66136387181444078</v>
      </c>
      <c r="W79" s="33">
        <f>+'2015 Hourly Load - RC2016'!W80/'2015 Hourly Load - RC2016'!$C$7</f>
        <v>0.62071383780770018</v>
      </c>
      <c r="X79" s="33">
        <f>+'2015 Hourly Load - RC2016'!X80/'2015 Hourly Load - RC2016'!$C$7</f>
        <v>0.56553626667535417</v>
      </c>
      <c r="Y79" s="33">
        <f>+'2015 Hourly Load - RC2016'!Y80/'2015 Hourly Load - RC2016'!$C$7</f>
        <v>0.493846029120736</v>
      </c>
      <c r="AA79" s="34">
        <f t="shared" si="1"/>
        <v>0.6732295310195161</v>
      </c>
    </row>
    <row r="80" spans="1:27" x14ac:dyDescent="0.2">
      <c r="A80" s="29">
        <v>42075</v>
      </c>
      <c r="B80" s="33">
        <f>+'2015 Hourly Load - RC2016'!B81/'2015 Hourly Load - RC2016'!$C$7</f>
        <v>0.43767589334005663</v>
      </c>
      <c r="C80" s="33">
        <f>+'2015 Hourly Load - RC2016'!C81/'2015 Hourly Load - RC2016'!$C$7</f>
        <v>0.39914633835475527</v>
      </c>
      <c r="D80" s="33">
        <f>+'2015 Hourly Load - RC2016'!D81/'2015 Hourly Load - RC2016'!$C$7</f>
        <v>0.37915969566331681</v>
      </c>
      <c r="E80" s="33">
        <f>+'2015 Hourly Load - RC2016'!E81/'2015 Hourly Load - RC2016'!$C$7</f>
        <v>0.37031684697816569</v>
      </c>
      <c r="F80" s="33">
        <f>+'2015 Hourly Load - RC2016'!F81/'2015 Hourly Load - RC2016'!$C$7</f>
        <v>0.37230197627483225</v>
      </c>
      <c r="G80" s="33">
        <f>+'2015 Hourly Load - RC2016'!G81/'2015 Hourly Load - RC2016'!$C$7</f>
        <v>0.39910122177983104</v>
      </c>
      <c r="H80" s="33">
        <f>+'2015 Hourly Load - RC2016'!H81/'2015 Hourly Load - RC2016'!$C$7</f>
        <v>0.46100116257588897</v>
      </c>
      <c r="I80" s="33">
        <f>+'2015 Hourly Load - RC2016'!I81/'2015 Hourly Load - RC2016'!$C$7</f>
        <v>0.45847463438013153</v>
      </c>
      <c r="J80" s="33">
        <f>+'2015 Hourly Load - RC2016'!J81/'2015 Hourly Load - RC2016'!$C$7</f>
        <v>0.51265964086414428</v>
      </c>
      <c r="K80" s="33">
        <f>+'2015 Hourly Load - RC2016'!K81/'2015 Hourly Load - RC2016'!$C$7</f>
        <v>0.54897848367815782</v>
      </c>
      <c r="L80" s="33">
        <f>+'2015 Hourly Load - RC2016'!L81/'2015 Hourly Load - RC2016'!$C$7</f>
        <v>0.59319272710391358</v>
      </c>
      <c r="M80" s="33">
        <f>+'2015 Hourly Load - RC2016'!M81/'2015 Hourly Load - RC2016'!$C$7</f>
        <v>0.62851900526959381</v>
      </c>
      <c r="N80" s="33">
        <f>+'2015 Hourly Load - RC2016'!N81/'2015 Hourly Load - RC2016'!$C$7</f>
        <v>0.65585964967368349</v>
      </c>
      <c r="O80" s="33">
        <f>+'2015 Hourly Load - RC2016'!O81/'2015 Hourly Load - RC2016'!$C$7</f>
        <v>0.67440256196754633</v>
      </c>
      <c r="P80" s="33">
        <f>+'2015 Hourly Load - RC2016'!P81/'2015 Hourly Load - RC2016'!$C$7</f>
        <v>0.6843733250258035</v>
      </c>
      <c r="Q80" s="33">
        <f>+'2015 Hourly Load - RC2016'!Q81/'2015 Hourly Load - RC2016'!$C$7</f>
        <v>0.70359298594352992</v>
      </c>
      <c r="R80" s="33">
        <f>+'2015 Hourly Load - RC2016'!R81/'2015 Hourly Load - RC2016'!$C$7</f>
        <v>0.71514282912413552</v>
      </c>
      <c r="S80" s="33">
        <f>+'2015 Hourly Load - RC2016'!S81/'2015 Hourly Load - RC2016'!$C$7</f>
        <v>0.70977395670815091</v>
      </c>
      <c r="T80" s="33">
        <f>+'2015 Hourly Load - RC2016'!T81/'2015 Hourly Load - RC2016'!$C$7</f>
        <v>0.69059941236534872</v>
      </c>
      <c r="U80" s="33">
        <f>+'2015 Hourly Load - RC2016'!U81/'2015 Hourly Load - RC2016'!$C$7</f>
        <v>0.68261377860375805</v>
      </c>
      <c r="V80" s="33">
        <f>+'2015 Hourly Load - RC2016'!V81/'2015 Hourly Load - RC2016'!$C$7</f>
        <v>0.68604263829800038</v>
      </c>
      <c r="W80" s="33">
        <f>+'2015 Hourly Load - RC2016'!W81/'2015 Hourly Load - RC2016'!$C$7</f>
        <v>0.64408422361845685</v>
      </c>
      <c r="X80" s="33">
        <f>+'2015 Hourly Load - RC2016'!X81/'2015 Hourly Load - RC2016'!$C$7</f>
        <v>0.59107224808247416</v>
      </c>
      <c r="Y80" s="33">
        <f>+'2015 Hourly Load - RC2016'!Y81/'2015 Hourly Load - RC2016'!$C$7</f>
        <v>0.52601414704171945</v>
      </c>
      <c r="AA80" s="34">
        <f t="shared" si="1"/>
        <v>0.71514282912413552</v>
      </c>
    </row>
    <row r="81" spans="1:27" x14ac:dyDescent="0.2">
      <c r="A81" s="29">
        <v>42076</v>
      </c>
      <c r="B81" s="33">
        <f>+'2015 Hourly Load - RC2016'!B82/'2015 Hourly Load - RC2016'!$C$7</f>
        <v>0.46573840294293428</v>
      </c>
      <c r="C81" s="33">
        <f>+'2015 Hourly Load - RC2016'!C82/'2015 Hourly Load - RC2016'!$C$7</f>
        <v>0.42540418496066329</v>
      </c>
      <c r="D81" s="33">
        <f>+'2015 Hourly Load - RC2016'!D82/'2015 Hourly Load - RC2016'!$C$7</f>
        <v>0.40135705052604309</v>
      </c>
      <c r="E81" s="33">
        <f>+'2015 Hourly Load - RC2016'!E82/'2015 Hourly Load - RC2016'!$C$7</f>
        <v>0.38854394324755887</v>
      </c>
      <c r="F81" s="33">
        <f>+'2015 Hourly Load - RC2016'!F82/'2015 Hourly Load - RC2016'!$C$7</f>
        <v>0.38520531670316499</v>
      </c>
      <c r="G81" s="33">
        <f>+'2015 Hourly Load - RC2016'!G82/'2015 Hourly Load - RC2016'!$C$7</f>
        <v>0.40532730911937626</v>
      </c>
      <c r="H81" s="33">
        <f>+'2015 Hourly Load - RC2016'!H82/'2015 Hourly Load - RC2016'!$C$7</f>
        <v>0.45829416808043461</v>
      </c>
      <c r="I81" s="33">
        <f>+'2015 Hourly Load - RC2016'!I82/'2015 Hourly Load - RC2016'!$C$7</f>
        <v>0.49154508379959977</v>
      </c>
      <c r="J81" s="33">
        <f>+'2015 Hourly Load - RC2016'!J82/'2015 Hourly Load - RC2016'!$C$7</f>
        <v>0.5012451474083115</v>
      </c>
      <c r="K81" s="33">
        <f>+'2015 Hourly Load - RC2016'!K82/'2015 Hourly Load - RC2016'!$C$7</f>
        <v>0.52984905591027998</v>
      </c>
      <c r="L81" s="33">
        <f>+'2015 Hourly Load - RC2016'!L82/'2015 Hourly Load - RC2016'!$C$7</f>
        <v>0.55114407927452147</v>
      </c>
      <c r="M81" s="33">
        <f>+'2015 Hourly Load - RC2016'!M82/'2015 Hourly Load - RC2016'!$C$7</f>
        <v>0.56359625395361179</v>
      </c>
      <c r="N81" s="33">
        <f>+'2015 Hourly Load - RC2016'!N82/'2015 Hourly Load - RC2016'!$C$7</f>
        <v>0.57049908991702059</v>
      </c>
      <c r="O81" s="33">
        <f>+'2015 Hourly Load - RC2016'!O82/'2015 Hourly Load - RC2016'!$C$7</f>
        <v>0.57483028110974765</v>
      </c>
      <c r="P81" s="33">
        <f>+'2015 Hourly Load - RC2016'!P82/'2015 Hourly Load - RC2016'!$C$7</f>
        <v>0.57780797505474757</v>
      </c>
      <c r="Q81" s="33">
        <f>+'2015 Hourly Load - RC2016'!Q82/'2015 Hourly Load - RC2016'!$C$7</f>
        <v>0.58092101872452007</v>
      </c>
      <c r="R81" s="33">
        <f>+'2015 Hourly Load - RC2016'!R82/'2015 Hourly Load - RC2016'!$C$7</f>
        <v>0.58696663976436836</v>
      </c>
      <c r="S81" s="33">
        <f>+'2015 Hourly Load - RC2016'!S82/'2015 Hourly Load - RC2016'!$C$7</f>
        <v>0.58552290936679263</v>
      </c>
      <c r="T81" s="33">
        <f>+'2015 Hourly Load - RC2016'!T82/'2015 Hourly Load - RC2016'!$C$7</f>
        <v>0.56892000979467217</v>
      </c>
      <c r="U81" s="33">
        <f>+'2015 Hourly Load - RC2016'!U82/'2015 Hourly Load - RC2016'!$C$7</f>
        <v>0.56688976392308144</v>
      </c>
      <c r="V81" s="33">
        <f>+'2015 Hourly Load - RC2016'!V82/'2015 Hourly Load - RC2016'!$C$7</f>
        <v>0.57812379107921719</v>
      </c>
      <c r="W81" s="33">
        <f>+'2015 Hourly Load - RC2016'!W82/'2015 Hourly Load - RC2016'!$C$7</f>
        <v>0.54306821236308234</v>
      </c>
      <c r="X81" s="33">
        <f>+'2015 Hourly Load - RC2016'!X82/'2015 Hourly Load - RC2016'!$C$7</f>
        <v>0.49601162471709959</v>
      </c>
      <c r="Y81" s="33">
        <f>+'2015 Hourly Load - RC2016'!Y82/'2015 Hourly Load - RC2016'!$C$7</f>
        <v>0.43920985688748082</v>
      </c>
      <c r="AA81" s="34">
        <f t="shared" si="1"/>
        <v>0.58696663976436836</v>
      </c>
    </row>
    <row r="82" spans="1:27" x14ac:dyDescent="0.2">
      <c r="A82" s="29">
        <v>42077</v>
      </c>
      <c r="B82" s="33">
        <f>+'2015 Hourly Load - RC2016'!B83/'2015 Hourly Load - RC2016'!$C$7</f>
        <v>0.39147652061763444</v>
      </c>
      <c r="C82" s="33">
        <f>+'2015 Hourly Load - RC2016'!C83/'2015 Hourly Load - RC2016'!$C$7</f>
        <v>0.36449680881293861</v>
      </c>
      <c r="D82" s="33">
        <f>+'2015 Hourly Load - RC2016'!D83/'2015 Hourly Load - RC2016'!$C$7</f>
        <v>0.34947298936316656</v>
      </c>
      <c r="E82" s="33">
        <f>+'2015 Hourly Load - RC2016'!E83/'2015 Hourly Load - RC2016'!$C$7</f>
        <v>0.34572831364445461</v>
      </c>
      <c r="F82" s="33">
        <f>+'2015 Hourly Load - RC2016'!F83/'2015 Hourly Load - RC2016'!$C$7</f>
        <v>0.3532627816568028</v>
      </c>
      <c r="G82" s="33">
        <f>+'2015 Hourly Load - RC2016'!G83/'2015 Hourly Load - RC2016'!$C$7</f>
        <v>0.38556624930255901</v>
      </c>
      <c r="H82" s="33">
        <f>+'2015 Hourly Load - RC2016'!H83/'2015 Hourly Load - RC2016'!$C$7</f>
        <v>0.45775276918134367</v>
      </c>
      <c r="I82" s="33">
        <f>+'2015 Hourly Load - RC2016'!I83/'2015 Hourly Load - RC2016'!$C$7</f>
        <v>0.50945636404452321</v>
      </c>
      <c r="J82" s="33">
        <f>+'2015 Hourly Load - RC2016'!J83/'2015 Hourly Load - RC2016'!$C$7</f>
        <v>0.5210062072251288</v>
      </c>
      <c r="K82" s="33">
        <f>+'2015 Hourly Load - RC2016'!K83/'2015 Hourly Load - RC2016'!$C$7</f>
        <v>0.53124766973293136</v>
      </c>
      <c r="L82" s="33">
        <f>+'2015 Hourly Load - RC2016'!L83/'2015 Hourly Load - RC2016'!$C$7</f>
        <v>0.539052837194825</v>
      </c>
      <c r="M82" s="33">
        <f>+'2015 Hourly Load - RC2016'!M83/'2015 Hourly Load - RC2016'!$C$7</f>
        <v>0.54094773334164314</v>
      </c>
      <c r="N82" s="33">
        <f>+'2015 Hourly Load - RC2016'!N83/'2015 Hourly Load - RC2016'!$C$7</f>
        <v>0.54013563499300676</v>
      </c>
      <c r="O82" s="33">
        <f>+'2015 Hourly Load - RC2016'!O83/'2015 Hourly Load - RC2016'!$C$7</f>
        <v>0.5421658808645976</v>
      </c>
      <c r="P82" s="33">
        <f>+'2015 Hourly Load - RC2016'!P83/'2015 Hourly Load - RC2016'!$C$7</f>
        <v>0.54478264221020356</v>
      </c>
      <c r="Q82" s="33">
        <f>+'2015 Hourly Load - RC2016'!Q83/'2015 Hourly Load - RC2016'!$C$7</f>
        <v>0.54956499915217294</v>
      </c>
      <c r="R82" s="33">
        <f>+'2015 Hourly Load - RC2016'!R83/'2015 Hourly Load - RC2016'!$C$7</f>
        <v>0.5564227185406575</v>
      </c>
      <c r="S82" s="33">
        <f>+'2015 Hourly Load - RC2016'!S83/'2015 Hourly Load - RC2016'!$C$7</f>
        <v>0.55601666936633942</v>
      </c>
      <c r="T82" s="33">
        <f>+'2015 Hourly Load - RC2016'!T83/'2015 Hourly Load - RC2016'!$C$7</f>
        <v>0.54541427425914291</v>
      </c>
      <c r="U82" s="33">
        <f>+'2015 Hourly Load - RC2016'!U83/'2015 Hourly Load - RC2016'!$C$7</f>
        <v>0.54451194276065806</v>
      </c>
      <c r="V82" s="33">
        <f>+'2015 Hourly Load - RC2016'!V83/'2015 Hourly Load - RC2016'!$C$7</f>
        <v>0.55434735609414254</v>
      </c>
      <c r="W82" s="33">
        <f>+'2015 Hourly Load - RC2016'!W83/'2015 Hourly Load - RC2016'!$C$7</f>
        <v>0.5267811288154316</v>
      </c>
      <c r="X82" s="33">
        <f>+'2015 Hourly Load - RC2016'!X83/'2015 Hourly Load - RC2016'!$C$7</f>
        <v>0.48843204012982716</v>
      </c>
      <c r="Y82" s="33">
        <f>+'2015 Hourly Load - RC2016'!Y83/'2015 Hourly Load - RC2016'!$C$7</f>
        <v>0.44426291327899581</v>
      </c>
      <c r="AA82" s="34">
        <f t="shared" si="1"/>
        <v>0.5564227185406575</v>
      </c>
    </row>
    <row r="83" spans="1:27" x14ac:dyDescent="0.2">
      <c r="A83" s="29">
        <v>42078</v>
      </c>
      <c r="B83" s="33">
        <f>+'2015 Hourly Load - RC2016'!B84/'2015 Hourly Load - RC2016'!$C$7</f>
        <v>0.39544677921096755</v>
      </c>
      <c r="C83" s="33">
        <f>+'2015 Hourly Load - RC2016'!C84/'2015 Hourly Load - RC2016'!$C$7</f>
        <v>0.36625635523498407</v>
      </c>
      <c r="D83" s="33">
        <f>+'2015 Hourly Load - RC2016'!D84/'2015 Hourly Load - RC2016'!$C$7</f>
        <v>0.34843530813990903</v>
      </c>
      <c r="E83" s="33">
        <f>+'2015 Hourly Load - RC2016'!E84/'2015 Hourly Load - RC2016'!$C$7</f>
        <v>0.34040455780339424</v>
      </c>
      <c r="F83" s="33">
        <f>+'2015 Hourly Load - RC2016'!F84/'2015 Hourly Load - RC2016'!$C$7</f>
        <v>0.34193852135081843</v>
      </c>
      <c r="G83" s="33">
        <f>+'2015 Hourly Load - RC2016'!G84/'2015 Hourly Load - RC2016'!$C$7</f>
        <v>0.35290184905740885</v>
      </c>
      <c r="H83" s="33">
        <f>+'2015 Hourly Load - RC2016'!H84/'2015 Hourly Load - RC2016'!$C$7</f>
        <v>0.37582106911892299</v>
      </c>
      <c r="I83" s="33">
        <f>+'2015 Hourly Load - RC2016'!I84/'2015 Hourly Load - RC2016'!$C$7</f>
        <v>0.4142152743794516</v>
      </c>
      <c r="J83" s="33">
        <f>+'2015 Hourly Load - RC2016'!J84/'2015 Hourly Load - RC2016'!$C$7</f>
        <v>0.45734672000702553</v>
      </c>
      <c r="K83" s="33">
        <f>+'2015 Hourly Load - RC2016'!K84/'2015 Hourly Load - RC2016'!$C$7</f>
        <v>0.49677860649081168</v>
      </c>
      <c r="L83" s="33">
        <f>+'2015 Hourly Load - RC2016'!L84/'2015 Hourly Load - RC2016'!$C$7</f>
        <v>0.5267811288154316</v>
      </c>
      <c r="M83" s="33">
        <f>+'2015 Hourly Load - RC2016'!M84/'2015 Hourly Load - RC2016'!$C$7</f>
        <v>0.54392542728664295</v>
      </c>
      <c r="N83" s="33">
        <f>+'2015 Hourly Load - RC2016'!N84/'2015 Hourly Load - RC2016'!$C$7</f>
        <v>0.55624225224096058</v>
      </c>
      <c r="O83" s="33">
        <f>+'2015 Hourly Load - RC2016'!O84/'2015 Hourly Load - RC2016'!$C$7</f>
        <v>0.56652883132368737</v>
      </c>
      <c r="P83" s="33">
        <f>+'2015 Hourly Load - RC2016'!P84/'2015 Hourly Load - RC2016'!$C$7</f>
        <v>0.57857495682845961</v>
      </c>
      <c r="Q83" s="33">
        <f>+'2015 Hourly Load - RC2016'!Q84/'2015 Hourly Load - RC2016'!$C$7</f>
        <v>0.59093689835770158</v>
      </c>
      <c r="R83" s="33">
        <f>+'2015 Hourly Load - RC2016'!R84/'2015 Hourly Load - RC2016'!$C$7</f>
        <v>0.60429140453527674</v>
      </c>
      <c r="S83" s="33">
        <f>+'2015 Hourly Load - RC2016'!S84/'2015 Hourly Load - RC2016'!$C$7</f>
        <v>0.60659234985641297</v>
      </c>
      <c r="T83" s="33">
        <f>+'2015 Hourly Load - RC2016'!T84/'2015 Hourly Load - RC2016'!$C$7</f>
        <v>0.59174899670633785</v>
      </c>
      <c r="U83" s="33">
        <f>+'2015 Hourly Load - RC2016'!U84/'2015 Hourly Load - RC2016'!$C$7</f>
        <v>0.57735680930550515</v>
      </c>
      <c r="V83" s="33">
        <f>+'2015 Hourly Load - RC2016'!V84/'2015 Hourly Load - RC2016'!$C$7</f>
        <v>0.58065031927497468</v>
      </c>
      <c r="W83" s="33">
        <f>+'2015 Hourly Load - RC2016'!W84/'2015 Hourly Load - RC2016'!$C$7</f>
        <v>0.54911383340293063</v>
      </c>
      <c r="X83" s="33">
        <f>+'2015 Hourly Load - RC2016'!X84/'2015 Hourly Load - RC2016'!$C$7</f>
        <v>0.51302057346353824</v>
      </c>
      <c r="Y83" s="33">
        <f>+'2015 Hourly Load - RC2016'!Y84/'2015 Hourly Load - RC2016'!$C$7</f>
        <v>0.46212907694899502</v>
      </c>
      <c r="AA83" s="34">
        <f t="shared" si="1"/>
        <v>0.60659234985641297</v>
      </c>
    </row>
    <row r="84" spans="1:27" x14ac:dyDescent="0.2">
      <c r="A84" s="29">
        <v>42079</v>
      </c>
      <c r="B84" s="33">
        <f>+'2015 Hourly Load - RC2016'!B85/'2015 Hourly Load - RC2016'!$C$7</f>
        <v>0.41696738544983025</v>
      </c>
      <c r="C84" s="33">
        <f>+'2015 Hourly Load - RC2016'!C85/'2015 Hourly Load - RC2016'!$C$7</f>
        <v>0.38556624930255901</v>
      </c>
      <c r="D84" s="33">
        <f>+'2015 Hourly Load - RC2016'!D85/'2015 Hourly Load - RC2016'!$C$7</f>
        <v>0.36544425688634768</v>
      </c>
      <c r="E84" s="33">
        <f>+'2015 Hourly Load - RC2016'!E85/'2015 Hourly Load - RC2016'!$C$7</f>
        <v>0.35416511315528759</v>
      </c>
      <c r="F84" s="33">
        <f>+'2015 Hourly Load - RC2016'!F85/'2015 Hourly Load - RC2016'!$C$7</f>
        <v>0.34960833908793931</v>
      </c>
      <c r="G84" s="33">
        <f>+'2015 Hourly Load - RC2016'!G85/'2015 Hourly Load - RC2016'!$C$7</f>
        <v>0.35254091645801494</v>
      </c>
      <c r="H84" s="33">
        <f>+'2015 Hourly Load - RC2016'!H85/'2015 Hourly Load - RC2016'!$C$7</f>
        <v>0.36742938618301424</v>
      </c>
      <c r="I84" s="33">
        <f>+'2015 Hourly Load - RC2016'!I85/'2015 Hourly Load - RC2016'!$C$7</f>
        <v>0.39066442226899811</v>
      </c>
      <c r="J84" s="33">
        <f>+'2015 Hourly Load - RC2016'!J85/'2015 Hourly Load - RC2016'!$C$7</f>
        <v>0.43726984416573855</v>
      </c>
      <c r="K84" s="33">
        <f>+'2015 Hourly Load - RC2016'!K85/'2015 Hourly Load - RC2016'!$C$7</f>
        <v>0.49750047168959954</v>
      </c>
      <c r="L84" s="33">
        <f>+'2015 Hourly Load - RC2016'!L85/'2015 Hourly Load - RC2016'!$C$7</f>
        <v>0.53981981896853704</v>
      </c>
      <c r="M84" s="33">
        <f>+'2015 Hourly Load - RC2016'!M85/'2015 Hourly Load - RC2016'!$C$7</f>
        <v>0.57072467279164174</v>
      </c>
      <c r="N84" s="33">
        <f>+'2015 Hourly Load - RC2016'!N85/'2015 Hourly Load - RC2016'!$C$7</f>
        <v>0.59517785640058007</v>
      </c>
      <c r="O84" s="33">
        <f>+'2015 Hourly Load - RC2016'!O85/'2015 Hourly Load - RC2016'!$C$7</f>
        <v>0.61385611841921561</v>
      </c>
      <c r="P84" s="33">
        <f>+'2015 Hourly Load - RC2016'!P85/'2015 Hourly Load - RC2016'!$C$7</f>
        <v>0.63194786496383604</v>
      </c>
      <c r="Q84" s="33">
        <f>+'2015 Hourly Load - RC2016'!Q85/'2015 Hourly Load - RC2016'!$C$7</f>
        <v>0.6443098064930779</v>
      </c>
      <c r="R84" s="33">
        <f>+'2015 Hourly Load - RC2016'!R85/'2015 Hourly Load - RC2016'!$C$7</f>
        <v>0.65003961150845657</v>
      </c>
      <c r="S84" s="33">
        <f>+'2015 Hourly Load - RC2016'!S85/'2015 Hourly Load - RC2016'!$C$7</f>
        <v>0.64805448221178996</v>
      </c>
      <c r="T84" s="33">
        <f>+'2015 Hourly Load - RC2016'!T85/'2015 Hourly Load - RC2016'!$C$7</f>
        <v>0.63203809811368461</v>
      </c>
      <c r="U84" s="33">
        <f>+'2015 Hourly Load - RC2016'!U85/'2015 Hourly Load - RC2016'!$C$7</f>
        <v>0.62594736049891209</v>
      </c>
      <c r="V84" s="33">
        <f>+'2015 Hourly Load - RC2016'!V85/'2015 Hourly Load - RC2016'!$C$7</f>
        <v>0.63677533848072976</v>
      </c>
      <c r="W84" s="33">
        <f>+'2015 Hourly Load - RC2016'!W85/'2015 Hourly Load - RC2016'!$C$7</f>
        <v>0.60289279071262525</v>
      </c>
      <c r="X84" s="33">
        <f>+'2015 Hourly Load - RC2016'!X85/'2015 Hourly Load - RC2016'!$C$7</f>
        <v>0.56012227768444522</v>
      </c>
      <c r="Y84" s="33">
        <f>+'2015 Hourly Load - RC2016'!Y85/'2015 Hourly Load - RC2016'!$C$7</f>
        <v>0.49980141701073577</v>
      </c>
      <c r="AA84" s="34">
        <f t="shared" si="1"/>
        <v>0.65003961150845657</v>
      </c>
    </row>
    <row r="85" spans="1:27" x14ac:dyDescent="0.2">
      <c r="A85" s="29">
        <v>42080</v>
      </c>
      <c r="B85" s="33">
        <f>+'2015 Hourly Load - RC2016'!B86/'2015 Hourly Load - RC2016'!$C$7</f>
        <v>0.44678944147475325</v>
      </c>
      <c r="C85" s="33">
        <f>+'2015 Hourly Load - RC2016'!C86/'2015 Hourly Load - RC2016'!$C$7</f>
        <v>0.4117338627586184</v>
      </c>
      <c r="D85" s="33">
        <f>+'2015 Hourly Load - RC2016'!D86/'2015 Hourly Load - RC2016'!$C$7</f>
        <v>0.39206303609164961</v>
      </c>
      <c r="E85" s="33">
        <f>+'2015 Hourly Load - RC2016'!E86/'2015 Hourly Load - RC2016'!$C$7</f>
        <v>0.3849346172536196</v>
      </c>
      <c r="F85" s="33">
        <f>+'2015 Hourly Load - RC2016'!F86/'2015 Hourly Load - RC2016'!$C$7</f>
        <v>0.38881464269710431</v>
      </c>
      <c r="G85" s="33">
        <f>+'2015 Hourly Load - RC2016'!G86/'2015 Hourly Load - RC2016'!$C$7</f>
        <v>0.41678691915013338</v>
      </c>
      <c r="H85" s="33">
        <f>+'2015 Hourly Load - RC2016'!H86/'2015 Hourly Load - RC2016'!$C$7</f>
        <v>0.47435566875346413</v>
      </c>
      <c r="I85" s="33">
        <f>+'2015 Hourly Load - RC2016'!I86/'2015 Hourly Load - RC2016'!$C$7</f>
        <v>0.51735176465626531</v>
      </c>
      <c r="J85" s="33">
        <f>+'2015 Hourly Load - RC2016'!J86/'2015 Hourly Load - RC2016'!$C$7</f>
        <v>0.54045145101747649</v>
      </c>
      <c r="K85" s="33">
        <f>+'2015 Hourly Load - RC2016'!K86/'2015 Hourly Load - RC2016'!$C$7</f>
        <v>0.58592895854111082</v>
      </c>
      <c r="L85" s="33">
        <f>+'2015 Hourly Load - RC2016'!L86/'2015 Hourly Load - RC2016'!$C$7</f>
        <v>0.63519625835838145</v>
      </c>
      <c r="M85" s="33">
        <f>+'2015 Hourly Load - RC2016'!M86/'2015 Hourly Load - RC2016'!$C$7</f>
        <v>0.66880810667694046</v>
      </c>
      <c r="N85" s="33">
        <f>+'2015 Hourly Load - RC2016'!N86/'2015 Hourly Load - RC2016'!$C$7</f>
        <v>0.69299059083633341</v>
      </c>
      <c r="O85" s="33">
        <f>+'2015 Hourly Load - RC2016'!O86/'2015 Hourly Load - RC2016'!$C$7</f>
        <v>0.70526229921572681</v>
      </c>
      <c r="P85" s="33">
        <f>+'2015 Hourly Load - RC2016'!P86/'2015 Hourly Load - RC2016'!$C$7</f>
        <v>0.71166885285496895</v>
      </c>
      <c r="Q85" s="33">
        <f>+'2015 Hourly Load - RC2016'!Q86/'2015 Hourly Load - RC2016'!$C$7</f>
        <v>0.71618051034739305</v>
      </c>
      <c r="R85" s="33">
        <f>+'2015 Hourly Load - RC2016'!R86/'2015 Hourly Load - RC2016'!$C$7</f>
        <v>0.7175340075951202</v>
      </c>
      <c r="S85" s="33">
        <f>+'2015 Hourly Load - RC2016'!S86/'2015 Hourly Load - RC2016'!$C$7</f>
        <v>0.70756324453686303</v>
      </c>
      <c r="T85" s="33">
        <f>+'2015 Hourly Load - RC2016'!T86/'2015 Hourly Load - RC2016'!$C$7</f>
        <v>0.69619386765595448</v>
      </c>
      <c r="U85" s="33">
        <f>+'2015 Hourly Load - RC2016'!U86/'2015 Hourly Load - RC2016'!$C$7</f>
        <v>0.70296135389459058</v>
      </c>
      <c r="V85" s="33">
        <f>+'2015 Hourly Load - RC2016'!V86/'2015 Hourly Load - RC2016'!$C$7</f>
        <v>0.70246507157042393</v>
      </c>
      <c r="W85" s="33">
        <f>+'2015 Hourly Load - RC2016'!W86/'2015 Hourly Load - RC2016'!$C$7</f>
        <v>0.6646122652089862</v>
      </c>
      <c r="X85" s="33">
        <f>+'2015 Hourly Load - RC2016'!X86/'2015 Hourly Load - RC2016'!$C$7</f>
        <v>0.61972127315936687</v>
      </c>
      <c r="Y85" s="33">
        <f>+'2015 Hourly Load - RC2016'!Y86/'2015 Hourly Load - RC2016'!$C$7</f>
        <v>0.55795668208808169</v>
      </c>
      <c r="AA85" s="34">
        <f t="shared" si="1"/>
        <v>0.7175340075951202</v>
      </c>
    </row>
    <row r="86" spans="1:27" x14ac:dyDescent="0.2">
      <c r="A86" s="29">
        <v>42081</v>
      </c>
      <c r="B86" s="33">
        <f>+'2015 Hourly Load - RC2016'!B87/'2015 Hourly Load - RC2016'!$C$7</f>
        <v>0.50309492698020541</v>
      </c>
      <c r="C86" s="33">
        <f>+'2015 Hourly Load - RC2016'!C87/'2015 Hourly Load - RC2016'!$C$7</f>
        <v>0.46713701676558567</v>
      </c>
      <c r="D86" s="33">
        <f>+'2015 Hourly Load - RC2016'!D87/'2015 Hourly Load - RC2016'!$C$7</f>
        <v>0.44881968734634403</v>
      </c>
      <c r="E86" s="33">
        <f>+'2015 Hourly Load - RC2016'!E87/'2015 Hourly Load - RC2016'!$C$7</f>
        <v>0.43997683866119297</v>
      </c>
      <c r="F86" s="33">
        <f>+'2015 Hourly Load - RC2016'!F87/'2015 Hourly Load - RC2016'!$C$7</f>
        <v>0.43857822483854147</v>
      </c>
      <c r="G86" s="33">
        <f>+'2015 Hourly Load - RC2016'!G87/'2015 Hourly Load - RC2016'!$C$7</f>
        <v>0.4584295178052073</v>
      </c>
      <c r="H86" s="33">
        <f>+'2015 Hourly Load - RC2016'!H87/'2015 Hourly Load - RC2016'!$C$7</f>
        <v>0.5088698485705081</v>
      </c>
      <c r="I86" s="33">
        <f>+'2015 Hourly Load - RC2016'!I87/'2015 Hourly Load - RC2016'!$C$7</f>
        <v>0.53860167144558257</v>
      </c>
      <c r="J86" s="33">
        <f>+'2015 Hourly Load - RC2016'!J87/'2015 Hourly Load - RC2016'!$C$7</f>
        <v>0.5335486150540677</v>
      </c>
      <c r="K86" s="33">
        <f>+'2015 Hourly Load - RC2016'!K87/'2015 Hourly Load - RC2016'!$C$7</f>
        <v>0.54988081517664267</v>
      </c>
      <c r="L86" s="33">
        <f>+'2015 Hourly Load - RC2016'!L87/'2015 Hourly Load - RC2016'!$C$7</f>
        <v>0.56580696612489956</v>
      </c>
      <c r="M86" s="33">
        <f>+'2015 Hourly Load - RC2016'!M87/'2015 Hourly Load - RC2016'!$C$7</f>
        <v>0.57446934851035369</v>
      </c>
      <c r="N86" s="33">
        <f>+'2015 Hourly Load - RC2016'!N87/'2015 Hourly Load - RC2016'!$C$7</f>
        <v>0.58186846679792914</v>
      </c>
      <c r="O86" s="33">
        <f>+'2015 Hourly Load - RC2016'!O87/'2015 Hourly Load - RC2016'!$C$7</f>
        <v>0.5921099293057317</v>
      </c>
      <c r="P86" s="33">
        <f>+'2015 Hourly Load - RC2016'!P87/'2015 Hourly Load - RC2016'!$C$7</f>
        <v>0.60546443548330686</v>
      </c>
      <c r="Q86" s="33">
        <f>+'2015 Hourly Load - RC2016'!Q87/'2015 Hourly Load - RC2016'!$C$7</f>
        <v>0.61963104000951841</v>
      </c>
      <c r="R86" s="33">
        <f>+'2015 Hourly Load - RC2016'!R87/'2015 Hourly Load - RC2016'!$C$7</f>
        <v>0.63451950973451776</v>
      </c>
      <c r="S86" s="33">
        <f>+'2015 Hourly Load - RC2016'!S87/'2015 Hourly Load - RC2016'!$C$7</f>
        <v>0.63912140037679033</v>
      </c>
      <c r="T86" s="33">
        <f>+'2015 Hourly Load - RC2016'!T87/'2015 Hourly Load - RC2016'!$C$7</f>
        <v>0.62639852624815451</v>
      </c>
      <c r="U86" s="33">
        <f>+'2015 Hourly Load - RC2016'!U87/'2015 Hourly Load - RC2016'!$C$7</f>
        <v>0.62008220575876083</v>
      </c>
      <c r="V86" s="33">
        <f>+'2015 Hourly Load - RC2016'!V87/'2015 Hourly Load - RC2016'!$C$7</f>
        <v>0.62770690692095743</v>
      </c>
      <c r="W86" s="33">
        <f>+'2015 Hourly Load - RC2016'!W87/'2015 Hourly Load - RC2016'!$C$7</f>
        <v>0.58881641933626216</v>
      </c>
      <c r="X86" s="33">
        <f>+'2015 Hourly Load - RC2016'!X87/'2015 Hourly Load - RC2016'!$C$7</f>
        <v>0.53544351120088574</v>
      </c>
      <c r="Y86" s="33">
        <f>+'2015 Hourly Load - RC2016'!Y87/'2015 Hourly Load - RC2016'!$C$7</f>
        <v>0.46934772893687343</v>
      </c>
      <c r="AA86" s="34">
        <f t="shared" si="1"/>
        <v>0.63912140037679033</v>
      </c>
    </row>
    <row r="87" spans="1:27" x14ac:dyDescent="0.2">
      <c r="A87" s="29">
        <v>42082</v>
      </c>
      <c r="B87" s="33">
        <f>+'2015 Hourly Load - RC2016'!B88/'2015 Hourly Load - RC2016'!$C$7</f>
        <v>0.41119246385952751</v>
      </c>
      <c r="C87" s="33">
        <f>+'2015 Hourly Load - RC2016'!C88/'2015 Hourly Load - RC2016'!$C$7</f>
        <v>0.37640758459293816</v>
      </c>
      <c r="D87" s="33">
        <f>+'2015 Hourly Load - RC2016'!D88/'2015 Hourly Load - RC2016'!$C$7</f>
        <v>0.3577744391492268</v>
      </c>
      <c r="E87" s="33">
        <f>+'2015 Hourly Load - RC2016'!E88/'2015 Hourly Load - RC2016'!$C$7</f>
        <v>0.34947298936316656</v>
      </c>
      <c r="F87" s="33">
        <f>+'2015 Hourly Load - RC2016'!F88/'2015 Hourly Load - RC2016'!$C$7</f>
        <v>0.35168370153445433</v>
      </c>
      <c r="G87" s="33">
        <f>+'2015 Hourly Load - RC2016'!G88/'2015 Hourly Load - RC2016'!$C$7</f>
        <v>0.37875364648899862</v>
      </c>
      <c r="H87" s="33">
        <f>+'2015 Hourly Load - RC2016'!H88/'2015 Hourly Load - RC2016'!$C$7</f>
        <v>0.43826240881407186</v>
      </c>
      <c r="I87" s="33">
        <f>+'2015 Hourly Load - RC2016'!I88/'2015 Hourly Load - RC2016'!$C$7</f>
        <v>0.47841616049664581</v>
      </c>
      <c r="J87" s="33">
        <f>+'2015 Hourly Load - RC2016'!J88/'2015 Hourly Load - RC2016'!$C$7</f>
        <v>0.49492882691891782</v>
      </c>
      <c r="K87" s="33">
        <f>+'2015 Hourly Load - RC2016'!K88/'2015 Hourly Load - RC2016'!$C$7</f>
        <v>0.52714206141482556</v>
      </c>
      <c r="L87" s="33">
        <f>+'2015 Hourly Load - RC2016'!L88/'2015 Hourly Load - RC2016'!$C$7</f>
        <v>0.55885901358656653</v>
      </c>
      <c r="M87" s="33">
        <f>+'2015 Hourly Load - RC2016'!M88/'2015 Hourly Load - RC2016'!$C$7</f>
        <v>0.58218428282239887</v>
      </c>
      <c r="N87" s="33">
        <f>+'2015 Hourly Load - RC2016'!N88/'2015 Hourly Load - RC2016'!$C$7</f>
        <v>0.59756903487156487</v>
      </c>
      <c r="O87" s="33">
        <f>+'2015 Hourly Load - RC2016'!O88/'2015 Hourly Load - RC2016'!$C$7</f>
        <v>0.61629241346512464</v>
      </c>
      <c r="P87" s="33">
        <f>+'2015 Hourly Load - RC2016'!P88/'2015 Hourly Load - RC2016'!$C$7</f>
        <v>0.6346999760342148</v>
      </c>
      <c r="Q87" s="33">
        <f>+'2015 Hourly Load - RC2016'!Q88/'2015 Hourly Load - RC2016'!$C$7</f>
        <v>0.65238567340451703</v>
      </c>
      <c r="R87" s="33">
        <f>+'2015 Hourly Load - RC2016'!R88/'2015 Hourly Load - RC2016'!$C$7</f>
        <v>0.66343923426095597</v>
      </c>
      <c r="S87" s="33">
        <f>+'2015 Hourly Load - RC2016'!S88/'2015 Hourly Load - RC2016'!$C$7</f>
        <v>0.66411598288481954</v>
      </c>
      <c r="T87" s="33">
        <f>+'2015 Hourly Load - RC2016'!T88/'2015 Hourly Load - RC2016'!$C$7</f>
        <v>0.64624981921482028</v>
      </c>
      <c r="U87" s="33">
        <f>+'2015 Hourly Load - RC2016'!U88/'2015 Hourly Load - RC2016'!$C$7</f>
        <v>0.63411346056019957</v>
      </c>
      <c r="V87" s="33">
        <f>+'2015 Hourly Load - RC2016'!V88/'2015 Hourly Load - RC2016'!$C$7</f>
        <v>0.64255026007103255</v>
      </c>
      <c r="W87" s="33">
        <f>+'2015 Hourly Load - RC2016'!W88/'2015 Hourly Load - RC2016'!$C$7</f>
        <v>0.60474257028451917</v>
      </c>
      <c r="X87" s="33">
        <f>+'2015 Hourly Load - RC2016'!X88/'2015 Hourly Load - RC2016'!$C$7</f>
        <v>0.55389619034490012</v>
      </c>
      <c r="Y87" s="33">
        <f>+'2015 Hourly Load - RC2016'!Y88/'2015 Hourly Load - RC2016'!$C$7</f>
        <v>0.489334371628312</v>
      </c>
      <c r="AA87" s="34">
        <f t="shared" si="1"/>
        <v>0.66411598288481954</v>
      </c>
    </row>
    <row r="88" spans="1:27" x14ac:dyDescent="0.2">
      <c r="A88" s="29">
        <v>42083</v>
      </c>
      <c r="B88" s="33">
        <f>+'2015 Hourly Load - RC2016'!B89/'2015 Hourly Load - RC2016'!$C$7</f>
        <v>0.43415680049596594</v>
      </c>
      <c r="C88" s="33">
        <f>+'2015 Hourly Load - RC2016'!C89/'2015 Hourly Load - RC2016'!$C$7</f>
        <v>0.39761237480733114</v>
      </c>
      <c r="D88" s="33">
        <f>+'2015 Hourly Load - RC2016'!D89/'2015 Hourly Load - RC2016'!$C$7</f>
        <v>0.37825736416483197</v>
      </c>
      <c r="E88" s="33">
        <f>+'2015 Hourly Load - RC2016'!E89/'2015 Hourly Load - RC2016'!$C$7</f>
        <v>0.3672940364582416</v>
      </c>
      <c r="F88" s="33">
        <f>+'2015 Hourly Load - RC2016'!F89/'2015 Hourly Load - RC2016'!$C$7</f>
        <v>0.36797078508210512</v>
      </c>
      <c r="G88" s="33">
        <f>+'2015 Hourly Load - RC2016'!G89/'2015 Hourly Load - RC2016'!$C$7</f>
        <v>0.39264955156566467</v>
      </c>
      <c r="H88" s="33">
        <f>+'2015 Hourly Load - RC2016'!H89/'2015 Hourly Load - RC2016'!$C$7</f>
        <v>0.45008295144422278</v>
      </c>
      <c r="I88" s="33">
        <f>+'2015 Hourly Load - RC2016'!I89/'2015 Hourly Load - RC2016'!$C$7</f>
        <v>0.49086833517573614</v>
      </c>
      <c r="J88" s="33">
        <f>+'2015 Hourly Load - RC2016'!J89/'2015 Hourly Load - RC2016'!$C$7</f>
        <v>0.50850891597111425</v>
      </c>
      <c r="K88" s="33">
        <f>+'2015 Hourly Load - RC2016'!K89/'2015 Hourly Load - RC2016'!$C$7</f>
        <v>0.53945888636914319</v>
      </c>
      <c r="L88" s="33">
        <f>+'2015 Hourly Load - RC2016'!L89/'2015 Hourly Load - RC2016'!$C$7</f>
        <v>0.57176235401489928</v>
      </c>
      <c r="M88" s="33">
        <f>+'2015 Hourly Load - RC2016'!M89/'2015 Hourly Load - RC2016'!$C$7</f>
        <v>0.59585460502444376</v>
      </c>
      <c r="N88" s="33">
        <f>+'2015 Hourly Load - RC2016'!N89/'2015 Hourly Load - RC2016'!$C$7</f>
        <v>0.61466821676785199</v>
      </c>
      <c r="O88" s="33">
        <f>+'2015 Hourly Load - RC2016'!O89/'2015 Hourly Load - RC2016'!$C$7</f>
        <v>0.63424881028497238</v>
      </c>
      <c r="P88" s="33">
        <f>+'2015 Hourly Load - RC2016'!P89/'2015 Hourly Load - RC2016'!$C$7</f>
        <v>0.65197962423019884</v>
      </c>
      <c r="Q88" s="33">
        <f>+'2015 Hourly Load - RC2016'!Q89/'2015 Hourly Load - RC2016'!$C$7</f>
        <v>0.66605599560656181</v>
      </c>
      <c r="R88" s="33">
        <f>+'2015 Hourly Load - RC2016'!R89/'2015 Hourly Load - RC2016'!$C$7</f>
        <v>0.67525977689110694</v>
      </c>
      <c r="S88" s="33">
        <f>+'2015 Hourly Load - RC2016'!S89/'2015 Hourly Load - RC2016'!$C$7</f>
        <v>0.67201138349656153</v>
      </c>
      <c r="T88" s="33">
        <f>+'2015 Hourly Load - RC2016'!T89/'2015 Hourly Load - RC2016'!$C$7</f>
        <v>0.65608523254830475</v>
      </c>
      <c r="U88" s="33">
        <f>+'2015 Hourly Load - RC2016'!U89/'2015 Hourly Load - RC2016'!$C$7</f>
        <v>0.64300142582027497</v>
      </c>
      <c r="V88" s="33">
        <f>+'2015 Hourly Load - RC2016'!V89/'2015 Hourly Load - RC2016'!$C$7</f>
        <v>0.64990426178368377</v>
      </c>
      <c r="W88" s="33">
        <f>+'2015 Hourly Load - RC2016'!W89/'2015 Hourly Load - RC2016'!$C$7</f>
        <v>0.60618630068209478</v>
      </c>
      <c r="X88" s="33">
        <f>+'2015 Hourly Load - RC2016'!X89/'2015 Hourly Load - RC2016'!$C$7</f>
        <v>0.5521817604977789</v>
      </c>
      <c r="Y88" s="33">
        <f>+'2015 Hourly Load - RC2016'!Y89/'2015 Hourly Load - RC2016'!$C$7</f>
        <v>0.48955995450293321</v>
      </c>
      <c r="AA88" s="34">
        <f t="shared" si="1"/>
        <v>0.67525977689110694</v>
      </c>
    </row>
    <row r="89" spans="1:27" x14ac:dyDescent="0.2">
      <c r="A89" s="29">
        <v>42084</v>
      </c>
      <c r="B89" s="33">
        <f>+'2015 Hourly Load - RC2016'!B90/'2015 Hourly Load - RC2016'!$C$7</f>
        <v>0.42928421040414794</v>
      </c>
      <c r="C89" s="33">
        <f>+'2015 Hourly Load - RC2016'!C90/'2015 Hourly Load - RC2016'!$C$7</f>
        <v>0.39034860624452844</v>
      </c>
      <c r="D89" s="33">
        <f>+'2015 Hourly Load - RC2016'!D90/'2015 Hourly Load - RC2016'!$C$7</f>
        <v>0.3663014718099083</v>
      </c>
      <c r="E89" s="33">
        <f>+'2015 Hourly Load - RC2016'!E90/'2015 Hourly Load - RC2016'!$C$7</f>
        <v>0.35303719878218159</v>
      </c>
      <c r="F89" s="33">
        <f>+'2015 Hourly Load - RC2016'!F90/'2015 Hourly Load - RC2016'!$C$7</f>
        <v>0.35272138275771192</v>
      </c>
      <c r="G89" s="33">
        <f>+'2015 Hourly Load - RC2016'!G90/'2015 Hourly Load - RC2016'!$C$7</f>
        <v>0.37306895804854434</v>
      </c>
      <c r="H89" s="33">
        <f>+'2015 Hourly Load - RC2016'!H90/'2015 Hourly Load - RC2016'!$C$7</f>
        <v>0.4211181103428604</v>
      </c>
      <c r="I89" s="33">
        <f>+'2015 Hourly Load - RC2016'!I90/'2015 Hourly Load - RC2016'!$C$7</f>
        <v>0.46321187474717673</v>
      </c>
      <c r="J89" s="33">
        <f>+'2015 Hourly Load - RC2016'!J90/'2015 Hourly Load - RC2016'!$C$7</f>
        <v>0.48955995450293321</v>
      </c>
      <c r="K89" s="33">
        <f>+'2015 Hourly Load - RC2016'!K90/'2015 Hourly Load - RC2016'!$C$7</f>
        <v>0.5289016078368709</v>
      </c>
      <c r="L89" s="33">
        <f>+'2015 Hourly Load - RC2016'!L90/'2015 Hourly Load - RC2016'!$C$7</f>
        <v>0.56851396062035398</v>
      </c>
      <c r="M89" s="33">
        <f>+'2015 Hourly Load - RC2016'!M90/'2015 Hourly Load - RC2016'!$C$7</f>
        <v>0.59955416416823148</v>
      </c>
      <c r="N89" s="33">
        <f>+'2015 Hourly Load - RC2016'!N90/'2015 Hourly Load - RC2016'!$C$7</f>
        <v>0.62418781407686674</v>
      </c>
      <c r="O89" s="33">
        <f>+'2015 Hourly Load - RC2016'!O90/'2015 Hourly Load - RC2016'!$C$7</f>
        <v>0.64868611426072931</v>
      </c>
      <c r="P89" s="33">
        <f>+'2015 Hourly Load - RC2016'!P90/'2015 Hourly Load - RC2016'!$C$7</f>
        <v>0.67192115034671307</v>
      </c>
      <c r="Q89" s="33">
        <f>+'2015 Hourly Load - RC2016'!Q90/'2015 Hourly Load - RC2016'!$C$7</f>
        <v>0.69077987866504564</v>
      </c>
      <c r="R89" s="33">
        <f>+'2015 Hourly Load - RC2016'!R90/'2015 Hourly Load - RC2016'!$C$7</f>
        <v>0.69813388037769686</v>
      </c>
      <c r="S89" s="33">
        <f>+'2015 Hourly Load - RC2016'!S90/'2015 Hourly Load - RC2016'!$C$7</f>
        <v>0.69091522838981834</v>
      </c>
      <c r="T89" s="33">
        <f>+'2015 Hourly Load - RC2016'!T90/'2015 Hourly Load - RC2016'!$C$7</f>
        <v>0.66515366410807708</v>
      </c>
      <c r="U89" s="33">
        <f>+'2015 Hourly Load - RC2016'!U90/'2015 Hourly Load - RC2016'!$C$7</f>
        <v>0.64606935291512335</v>
      </c>
      <c r="V89" s="33">
        <f>+'2015 Hourly Load - RC2016'!V90/'2015 Hourly Load - RC2016'!$C$7</f>
        <v>0.64764843303747177</v>
      </c>
      <c r="W89" s="33">
        <f>+'2015 Hourly Load - RC2016'!W90/'2015 Hourly Load - RC2016'!$C$7</f>
        <v>0.60984074325095827</v>
      </c>
      <c r="X89" s="33">
        <f>+'2015 Hourly Load - RC2016'!X90/'2015 Hourly Load - RC2016'!$C$7</f>
        <v>0.56864931034512678</v>
      </c>
      <c r="Y89" s="33">
        <f>+'2015 Hourly Load - RC2016'!Y90/'2015 Hourly Load - RC2016'!$C$7</f>
        <v>0.51730664808134108</v>
      </c>
      <c r="AA89" s="34">
        <f t="shared" si="1"/>
        <v>0.69813388037769686</v>
      </c>
    </row>
    <row r="90" spans="1:27" x14ac:dyDescent="0.2">
      <c r="A90" s="29">
        <v>42085</v>
      </c>
      <c r="B90" s="33">
        <f>+'2015 Hourly Load - RC2016'!B91/'2015 Hourly Load - RC2016'!$C$7</f>
        <v>0.46506165431907065</v>
      </c>
      <c r="C90" s="33">
        <f>+'2015 Hourly Load - RC2016'!C91/'2015 Hourly Load - RC2016'!$C$7</f>
        <v>0.42996095902801157</v>
      </c>
      <c r="D90" s="33">
        <f>+'2015 Hourly Load - RC2016'!D91/'2015 Hourly Load - RC2016'!$C$7</f>
        <v>0.40586870801846719</v>
      </c>
      <c r="E90" s="33">
        <f>+'2015 Hourly Load - RC2016'!E91/'2015 Hourly Load - RC2016'!$C$7</f>
        <v>0.39143140404271021</v>
      </c>
      <c r="F90" s="33">
        <f>+'2015 Hourly Load - RC2016'!F91/'2015 Hourly Load - RC2016'!$C$7</f>
        <v>0.38561136587748318</v>
      </c>
      <c r="G90" s="33">
        <f>+'2015 Hourly Load - RC2016'!G91/'2015 Hourly Load - RC2016'!$C$7</f>
        <v>0.39179233664210417</v>
      </c>
      <c r="H90" s="33">
        <f>+'2015 Hourly Load - RC2016'!H91/'2015 Hourly Load - RC2016'!$C$7</f>
        <v>0.41078641468520938</v>
      </c>
      <c r="I90" s="33">
        <f>+'2015 Hourly Load - RC2016'!I91/'2015 Hourly Load - RC2016'!$C$7</f>
        <v>0.43546518116876887</v>
      </c>
      <c r="J90" s="33">
        <f>+'2015 Hourly Load - RC2016'!J91/'2015 Hourly Load - RC2016'!$C$7</f>
        <v>0.47706266324891855</v>
      </c>
      <c r="K90" s="33">
        <f>+'2015 Hourly Load - RC2016'!K91/'2015 Hourly Load - RC2016'!$C$7</f>
        <v>0.54121843279118853</v>
      </c>
      <c r="L90" s="33">
        <f>+'2015 Hourly Load - RC2016'!L91/'2015 Hourly Load - RC2016'!$C$7</f>
        <v>0.58890665248611074</v>
      </c>
      <c r="M90" s="33">
        <f>+'2015 Hourly Load - RC2016'!M91/'2015 Hourly Load - RC2016'!$C$7</f>
        <v>0.61403658471891265</v>
      </c>
      <c r="N90" s="33">
        <f>+'2015 Hourly Load - RC2016'!N91/'2015 Hourly Load - RC2016'!$C$7</f>
        <v>0.63596324013209349</v>
      </c>
      <c r="O90" s="33">
        <f>+'2015 Hourly Load - RC2016'!O91/'2015 Hourly Load - RC2016'!$C$7</f>
        <v>0.65256613970421395</v>
      </c>
      <c r="P90" s="33">
        <f>+'2015 Hourly Load - RC2016'!P91/'2015 Hourly Load - RC2016'!$C$7</f>
        <v>0.66393551658512262</v>
      </c>
      <c r="Q90" s="33">
        <f>+'2015 Hourly Load - RC2016'!Q91/'2015 Hourly Load - RC2016'!$C$7</f>
        <v>0.67625234153944025</v>
      </c>
      <c r="R90" s="33">
        <f>+'2015 Hourly Load - RC2016'!R91/'2015 Hourly Load - RC2016'!$C$7</f>
        <v>0.69204314276292433</v>
      </c>
      <c r="S90" s="33">
        <f>+'2015 Hourly Load - RC2016'!S91/'2015 Hourly Load - RC2016'!$C$7</f>
        <v>0.69172732673845472</v>
      </c>
      <c r="T90" s="33">
        <f>+'2015 Hourly Load - RC2016'!T91/'2015 Hourly Load - RC2016'!$C$7</f>
        <v>0.67160533432224345</v>
      </c>
      <c r="U90" s="33">
        <f>+'2015 Hourly Load - RC2016'!U91/'2015 Hourly Load - RC2016'!$C$7</f>
        <v>0.64719726728822935</v>
      </c>
      <c r="V90" s="33">
        <f>+'2015 Hourly Load - RC2016'!V91/'2015 Hourly Load - RC2016'!$C$7</f>
        <v>0.64435492306800224</v>
      </c>
      <c r="W90" s="33">
        <f>+'2015 Hourly Load - RC2016'!W91/'2015 Hourly Load - RC2016'!$C$7</f>
        <v>0.6056449017830039</v>
      </c>
      <c r="X90" s="33">
        <f>+'2015 Hourly Load - RC2016'!X91/'2015 Hourly Load - RC2016'!$C$7</f>
        <v>0.55903947988626357</v>
      </c>
      <c r="Y90" s="33">
        <f>+'2015 Hourly Load - RC2016'!Y91/'2015 Hourly Load - RC2016'!$C$7</f>
        <v>0.50277911095573558</v>
      </c>
      <c r="AA90" s="34">
        <f t="shared" si="1"/>
        <v>0.69204314276292433</v>
      </c>
    </row>
    <row r="91" spans="1:27" x14ac:dyDescent="0.2">
      <c r="A91" s="29">
        <v>42086</v>
      </c>
      <c r="B91" s="33">
        <f>+'2015 Hourly Load - RC2016'!B92/'2015 Hourly Load - RC2016'!$C$7</f>
        <v>0.44990248514452585</v>
      </c>
      <c r="C91" s="33">
        <f>+'2015 Hourly Load - RC2016'!C92/'2015 Hourly Load - RC2016'!$C$7</f>
        <v>0.40979385003687602</v>
      </c>
      <c r="D91" s="33">
        <f>+'2015 Hourly Load - RC2016'!D92/'2015 Hourly Load - RC2016'!$C$7</f>
        <v>0.38561136587748318</v>
      </c>
      <c r="E91" s="33">
        <f>+'2015 Hourly Load - RC2016'!E92/'2015 Hourly Load - RC2016'!$C$7</f>
        <v>0.37144476135127164</v>
      </c>
      <c r="F91" s="33">
        <f>+'2015 Hourly Load - RC2016'!F92/'2015 Hourly Load - RC2016'!$C$7</f>
        <v>0.36467727511263559</v>
      </c>
      <c r="G91" s="33">
        <f>+'2015 Hourly Load - RC2016'!G92/'2015 Hourly Load - RC2016'!$C$7</f>
        <v>0.36756473590778704</v>
      </c>
      <c r="H91" s="33">
        <f>+'2015 Hourly Load - RC2016'!H92/'2015 Hourly Load - RC2016'!$C$7</f>
        <v>0.38064854263581677</v>
      </c>
      <c r="I91" s="33">
        <f>+'2015 Hourly Load - RC2016'!I92/'2015 Hourly Load - RC2016'!$C$7</f>
        <v>0.40077053505202798</v>
      </c>
      <c r="J91" s="33">
        <f>+'2015 Hourly Load - RC2016'!J92/'2015 Hourly Load - RC2016'!$C$7</f>
        <v>0.44507501162763208</v>
      </c>
      <c r="K91" s="33">
        <f>+'2015 Hourly Load - RC2016'!K92/'2015 Hourly Load - RC2016'!$C$7</f>
        <v>0.51049404526778086</v>
      </c>
      <c r="L91" s="33">
        <f>+'2015 Hourly Load - RC2016'!L92/'2015 Hourly Load - RC2016'!$C$7</f>
        <v>0.56702511364785402</v>
      </c>
      <c r="M91" s="33">
        <f>+'2015 Hourly Load - RC2016'!M92/'2015 Hourly Load - RC2016'!$C$7</f>
        <v>0.60947981065156431</v>
      </c>
      <c r="N91" s="33">
        <f>+'2015 Hourly Load - RC2016'!N92/'2015 Hourly Load - RC2016'!$C$7</f>
        <v>0.64972379548398684</v>
      </c>
      <c r="O91" s="33">
        <f>+'2015 Hourly Load - RC2016'!O92/'2015 Hourly Load - RC2016'!$C$7</f>
        <v>0.6845086747505762</v>
      </c>
      <c r="P91" s="33">
        <f>+'2015 Hourly Load - RC2016'!P92/'2015 Hourly Load - RC2016'!$C$7</f>
        <v>0.70805952686102969</v>
      </c>
      <c r="Q91" s="33">
        <f>+'2015 Hourly Load - RC2016'!Q92/'2015 Hourly Load - RC2016'!$C$7</f>
        <v>0.72768523695307441</v>
      </c>
      <c r="R91" s="33">
        <f>+'2015 Hourly Load - RC2016'!R92/'2015 Hourly Load - RC2016'!$C$7</f>
        <v>0.73616715303883151</v>
      </c>
      <c r="S91" s="33">
        <f>+'2015 Hourly Load - RC2016'!S92/'2015 Hourly Load - RC2016'!$C$7</f>
        <v>0.73521970496542244</v>
      </c>
      <c r="T91" s="33">
        <f>+'2015 Hourly Load - RC2016'!T92/'2015 Hourly Load - RC2016'!$C$7</f>
        <v>0.71834610594375659</v>
      </c>
      <c r="U91" s="33">
        <f>+'2015 Hourly Load - RC2016'!U92/'2015 Hourly Load - RC2016'!$C$7</f>
        <v>0.6977729477783029</v>
      </c>
      <c r="V91" s="33">
        <f>+'2015 Hourly Load - RC2016'!V92/'2015 Hourly Load - RC2016'!$C$7</f>
        <v>0.70111157432269666</v>
      </c>
      <c r="W91" s="33">
        <f>+'2015 Hourly Load - RC2016'!W92/'2015 Hourly Load - RC2016'!$C$7</f>
        <v>0.65613034912322898</v>
      </c>
      <c r="X91" s="33">
        <f>+'2015 Hourly Load - RC2016'!X92/'2015 Hourly Load - RC2016'!$C$7</f>
        <v>0.60375000563618586</v>
      </c>
      <c r="Y91" s="33">
        <f>+'2015 Hourly Load - RC2016'!Y92/'2015 Hourly Load - RC2016'!$C$7</f>
        <v>0.53806027254649169</v>
      </c>
      <c r="AA91" s="34">
        <f t="shared" si="1"/>
        <v>0.73616715303883151</v>
      </c>
    </row>
    <row r="92" spans="1:27" x14ac:dyDescent="0.2">
      <c r="A92" s="29">
        <v>42087</v>
      </c>
      <c r="B92" s="33">
        <f>+'2015 Hourly Load - RC2016'!B93/'2015 Hourly Load - RC2016'!$C$7</f>
        <v>0.47963430801960033</v>
      </c>
      <c r="C92" s="33">
        <f>+'2015 Hourly Load - RC2016'!C93/'2015 Hourly Load - RC2016'!$C$7</f>
        <v>0.43772100991498086</v>
      </c>
      <c r="D92" s="33">
        <f>+'2015 Hourly Load - RC2016'!D93/'2015 Hourly Load - RC2016'!$C$7</f>
        <v>0.40965850031210338</v>
      </c>
      <c r="E92" s="33">
        <f>+'2015 Hourly Load - RC2016'!E93/'2015 Hourly Load - RC2016'!$C$7</f>
        <v>0.39792819083180087</v>
      </c>
      <c r="F92" s="33">
        <f>+'2015 Hourly Load - RC2016'!F93/'2015 Hourly Load - RC2016'!$C$7</f>
        <v>0.39639422728437662</v>
      </c>
      <c r="G92" s="33">
        <f>+'2015 Hourly Load - RC2016'!G93/'2015 Hourly Load - RC2016'!$C$7</f>
        <v>0.41620040367611821</v>
      </c>
      <c r="H92" s="33">
        <f>+'2015 Hourly Load - RC2016'!H93/'2015 Hourly Load - RC2016'!$C$7</f>
        <v>0.45879045040460126</v>
      </c>
      <c r="I92" s="33">
        <f>+'2015 Hourly Load - RC2016'!I93/'2015 Hourly Load - RC2016'!$C$7</f>
        <v>0.49574092526755414</v>
      </c>
      <c r="J92" s="33">
        <f>+'2015 Hourly Load - RC2016'!J93/'2015 Hourly Load - RC2016'!$C$7</f>
        <v>0.52168295584899238</v>
      </c>
      <c r="K92" s="33">
        <f>+'2015 Hourly Load - RC2016'!K93/'2015 Hourly Load - RC2016'!$C$7</f>
        <v>0.55822738153762719</v>
      </c>
      <c r="L92" s="33">
        <f>+'2015 Hourly Load - RC2016'!L93/'2015 Hourly Load - RC2016'!$C$7</f>
        <v>0.5868764066145199</v>
      </c>
      <c r="M92" s="33">
        <f>+'2015 Hourly Load - RC2016'!M93/'2015 Hourly Load - RC2016'!$C$7</f>
        <v>0.6066374664313372</v>
      </c>
      <c r="N92" s="33">
        <f>+'2015 Hourly Load - RC2016'!N93/'2015 Hourly Load - RC2016'!$C$7</f>
        <v>0.61421705101860957</v>
      </c>
      <c r="O92" s="33">
        <f>+'2015 Hourly Load - RC2016'!O93/'2015 Hourly Load - RC2016'!$C$7</f>
        <v>0.61335983609504896</v>
      </c>
      <c r="P92" s="33">
        <f>+'2015 Hourly Load - RC2016'!P93/'2015 Hourly Load - RC2016'!$C$7</f>
        <v>0.60532908575853417</v>
      </c>
      <c r="Q92" s="33">
        <f>+'2015 Hourly Load - RC2016'!Q93/'2015 Hourly Load - RC2016'!$C$7</f>
        <v>0.60005044649239814</v>
      </c>
      <c r="R92" s="33">
        <f>+'2015 Hourly Load - RC2016'!R93/'2015 Hourly Load - RC2016'!$C$7</f>
        <v>0.60059184539148902</v>
      </c>
      <c r="S92" s="33">
        <f>+'2015 Hourly Load - RC2016'!S93/'2015 Hourly Load - RC2016'!$C$7</f>
        <v>0.60384023878603432</v>
      </c>
      <c r="T92" s="33">
        <f>+'2015 Hourly Load - RC2016'!T93/'2015 Hourly Load - RC2016'!$C$7</f>
        <v>0.60329883988694344</v>
      </c>
      <c r="U92" s="33">
        <f>+'2015 Hourly Load - RC2016'!U93/'2015 Hourly Load - RC2016'!$C$7</f>
        <v>0.60654723328148874</v>
      </c>
      <c r="V92" s="33">
        <f>+'2015 Hourly Load - RC2016'!V93/'2015 Hourly Load - RC2016'!$C$7</f>
        <v>0.60176487633951914</v>
      </c>
      <c r="W92" s="33">
        <f>+'2015 Hourly Load - RC2016'!W93/'2015 Hourly Load - RC2016'!$C$7</f>
        <v>0.56409253627777844</v>
      </c>
      <c r="X92" s="33">
        <f>+'2015 Hourly Load - RC2016'!X93/'2015 Hourly Load - RC2016'!$C$7</f>
        <v>0.52055504147588638</v>
      </c>
      <c r="Y92" s="33">
        <f>+'2015 Hourly Load - RC2016'!Y93/'2015 Hourly Load - RC2016'!$C$7</f>
        <v>0.46375327364626767</v>
      </c>
      <c r="AA92" s="34">
        <f t="shared" si="1"/>
        <v>0.61421705101860957</v>
      </c>
    </row>
    <row r="93" spans="1:27" x14ac:dyDescent="0.2">
      <c r="A93" s="29">
        <v>42088</v>
      </c>
      <c r="B93" s="33">
        <f>+'2015 Hourly Load - RC2016'!B94/'2015 Hourly Load - RC2016'!$C$7</f>
        <v>0.41565900477702733</v>
      </c>
      <c r="C93" s="33">
        <f>+'2015 Hourly Load - RC2016'!C94/'2015 Hourly Load - RC2016'!$C$7</f>
        <v>0.3800620271618016</v>
      </c>
      <c r="D93" s="33">
        <f>+'2015 Hourly Load - RC2016'!D94/'2015 Hourly Load - RC2016'!$C$7</f>
        <v>0.35754885627460564</v>
      </c>
      <c r="E93" s="33">
        <f>+'2015 Hourly Load - RC2016'!E94/'2015 Hourly Load - RC2016'!$C$7</f>
        <v>0.34929252306346964</v>
      </c>
      <c r="F93" s="33">
        <f>+'2015 Hourly Load - RC2016'!F94/'2015 Hourly Load - RC2016'!$C$7</f>
        <v>0.35168370153445433</v>
      </c>
      <c r="G93" s="33">
        <f>+'2015 Hourly Load - RC2016'!G94/'2015 Hourly Load - RC2016'!$C$7</f>
        <v>0.37338477407301401</v>
      </c>
      <c r="H93" s="33">
        <f>+'2015 Hourly Load - RC2016'!H94/'2015 Hourly Load - RC2016'!$C$7</f>
        <v>0.4235995219636936</v>
      </c>
      <c r="I93" s="33">
        <f>+'2015 Hourly Load - RC2016'!I94/'2015 Hourly Load - RC2016'!$C$7</f>
        <v>0.46334722447194948</v>
      </c>
      <c r="J93" s="33">
        <f>+'2015 Hourly Load - RC2016'!J94/'2015 Hourly Load - RC2016'!$C$7</f>
        <v>0.48721389260687264</v>
      </c>
      <c r="K93" s="33">
        <f>+'2015 Hourly Load - RC2016'!K94/'2015 Hourly Load - RC2016'!$C$7</f>
        <v>0.52231458789793173</v>
      </c>
      <c r="L93" s="33">
        <f>+'2015 Hourly Load - RC2016'!L94/'2015 Hourly Load - RC2016'!$C$7</f>
        <v>0.54685800465671863</v>
      </c>
      <c r="M93" s="33">
        <f>+'2015 Hourly Load - RC2016'!M94/'2015 Hourly Load - RC2016'!$C$7</f>
        <v>0.57131118826565686</v>
      </c>
      <c r="N93" s="33">
        <f>+'2015 Hourly Load - RC2016'!N94/'2015 Hourly Load - RC2016'!$C$7</f>
        <v>0.5903954994586107</v>
      </c>
      <c r="O93" s="33">
        <f>+'2015 Hourly Load - RC2016'!O94/'2015 Hourly Load - RC2016'!$C$7</f>
        <v>0.60361465591141306</v>
      </c>
      <c r="P93" s="33">
        <f>+'2015 Hourly Load - RC2016'!P94/'2015 Hourly Load - RC2016'!$C$7</f>
        <v>0.61584124771588222</v>
      </c>
      <c r="Q93" s="33">
        <f>+'2015 Hourly Load - RC2016'!Q94/'2015 Hourly Load - RC2016'!$C$7</f>
        <v>0.62554131132459401</v>
      </c>
      <c r="R93" s="33">
        <f>+'2015 Hourly Load - RC2016'!R94/'2015 Hourly Load - RC2016'!$C$7</f>
        <v>0.63388787768557842</v>
      </c>
      <c r="S93" s="33">
        <f>+'2015 Hourly Load - RC2016'!S94/'2015 Hourly Load - RC2016'!$C$7</f>
        <v>0.63456462630944199</v>
      </c>
      <c r="T93" s="33">
        <f>+'2015 Hourly Load - RC2016'!T94/'2015 Hourly Load - RC2016'!$C$7</f>
        <v>0.62184175218080628</v>
      </c>
      <c r="U93" s="33">
        <f>+'2015 Hourly Load - RC2016'!U94/'2015 Hourly Load - RC2016'!$C$7</f>
        <v>0.60654723328148874</v>
      </c>
      <c r="V93" s="33">
        <f>+'2015 Hourly Load - RC2016'!V94/'2015 Hourly Load - RC2016'!$C$7</f>
        <v>0.61218680514701884</v>
      </c>
      <c r="W93" s="33">
        <f>+'2015 Hourly Load - RC2016'!W94/'2015 Hourly Load - RC2016'!$C$7</f>
        <v>0.57090513909133878</v>
      </c>
      <c r="X93" s="33">
        <f>+'2015 Hourly Load - RC2016'!X94/'2015 Hourly Load - RC2016'!$C$7</f>
        <v>0.51505081933512908</v>
      </c>
      <c r="Y93" s="33">
        <f>+'2015 Hourly Load - RC2016'!Y94/'2015 Hourly Load - RC2016'!$C$7</f>
        <v>0.45030853431884399</v>
      </c>
      <c r="AA93" s="34">
        <f t="shared" si="1"/>
        <v>0.63456462630944199</v>
      </c>
    </row>
    <row r="94" spans="1:27" x14ac:dyDescent="0.2">
      <c r="A94" s="29">
        <v>42089</v>
      </c>
      <c r="B94" s="33">
        <f>+'2015 Hourly Load - RC2016'!B95/'2015 Hourly Load - RC2016'!$C$7</f>
        <v>0.39296536759013434</v>
      </c>
      <c r="C94" s="33">
        <f>+'2015 Hourly Load - RC2016'!C95/'2015 Hourly Load - RC2016'!$C$7</f>
        <v>0.35966933529604495</v>
      </c>
      <c r="D94" s="33">
        <f>+'2015 Hourly Load - RC2016'!D95/'2015 Hourly Load - RC2016'!$C$7</f>
        <v>0.34090084012756089</v>
      </c>
      <c r="E94" s="33">
        <f>+'2015 Hourly Load - RC2016'!E95/'2015 Hourly Load - RC2016'!$C$7</f>
        <v>0.33440405333847023</v>
      </c>
      <c r="F94" s="33">
        <f>+'2015 Hourly Load - RC2016'!F95/'2015 Hourly Load - RC2016'!$C$7</f>
        <v>0.33950222630490945</v>
      </c>
      <c r="G94" s="33">
        <f>+'2015 Hourly Load - RC2016'!G95/'2015 Hourly Load - RC2016'!$C$7</f>
        <v>0.36625635523498407</v>
      </c>
      <c r="H94" s="33">
        <f>+'2015 Hourly Load - RC2016'!H95/'2015 Hourly Load - RC2016'!$C$7</f>
        <v>0.42477255291172389</v>
      </c>
      <c r="I94" s="33">
        <f>+'2015 Hourly Load - RC2016'!I95/'2015 Hourly Load - RC2016'!$C$7</f>
        <v>0.4743105521785399</v>
      </c>
      <c r="J94" s="33">
        <f>+'2015 Hourly Load - RC2016'!J95/'2015 Hourly Load - RC2016'!$C$7</f>
        <v>0.50277911095573558</v>
      </c>
      <c r="K94" s="33">
        <f>+'2015 Hourly Load - RC2016'!K95/'2015 Hourly Load - RC2016'!$C$7</f>
        <v>0.51726153150641685</v>
      </c>
      <c r="L94" s="33">
        <f>+'2015 Hourly Load - RC2016'!L95/'2015 Hourly Load - RC2016'!$C$7</f>
        <v>0.52872114153717387</v>
      </c>
      <c r="M94" s="33">
        <f>+'2015 Hourly Load - RC2016'!M95/'2015 Hourly Load - RC2016'!$C$7</f>
        <v>0.52881137468702244</v>
      </c>
      <c r="N94" s="33">
        <f>+'2015 Hourly Load - RC2016'!N95/'2015 Hourly Load - RC2016'!$C$7</f>
        <v>0.52335226912118937</v>
      </c>
      <c r="O94" s="33">
        <f>+'2015 Hourly Load - RC2016'!O95/'2015 Hourly Load - RC2016'!$C$7</f>
        <v>0.51667501603240173</v>
      </c>
      <c r="P94" s="33">
        <f>+'2015 Hourly Load - RC2016'!P95/'2015 Hourly Load - RC2016'!$C$7</f>
        <v>0.51234382483967467</v>
      </c>
      <c r="Q94" s="33">
        <f>+'2015 Hourly Load - RC2016'!Q95/'2015 Hourly Load - RC2016'!$C$7</f>
        <v>0.50990752979376563</v>
      </c>
      <c r="R94" s="33">
        <f>+'2015 Hourly Load - RC2016'!R95/'2015 Hourly Load - RC2016'!$C$7</f>
        <v>0.51428383756141693</v>
      </c>
      <c r="S94" s="33">
        <f>+'2015 Hourly Load - RC2016'!S95/'2015 Hourly Load - RC2016'!$C$7</f>
        <v>0.51730664808134108</v>
      </c>
      <c r="T94" s="33">
        <f>+'2015 Hourly Load - RC2016'!T95/'2015 Hourly Load - RC2016'!$C$7</f>
        <v>0.51577268453391689</v>
      </c>
      <c r="U94" s="33">
        <f>+'2015 Hourly Load - RC2016'!U95/'2015 Hourly Load - RC2016'!$C$7</f>
        <v>0.53034533823444663</v>
      </c>
      <c r="V94" s="33">
        <f>+'2015 Hourly Load - RC2016'!V95/'2015 Hourly Load - RC2016'!$C$7</f>
        <v>0.55182082789838505</v>
      </c>
      <c r="W94" s="33">
        <f>+'2015 Hourly Load - RC2016'!W95/'2015 Hourly Load - RC2016'!$C$7</f>
        <v>0.52457041664414372</v>
      </c>
      <c r="X94" s="33">
        <f>+'2015 Hourly Load - RC2016'!X95/'2015 Hourly Load - RC2016'!$C$7</f>
        <v>0.48157432074134265</v>
      </c>
      <c r="Y94" s="33">
        <f>+'2015 Hourly Load - RC2016'!Y95/'2015 Hourly Load - RC2016'!$C$7</f>
        <v>0.43438238337058716</v>
      </c>
      <c r="AA94" s="34">
        <f t="shared" si="1"/>
        <v>0.55182082789838505</v>
      </c>
    </row>
    <row r="95" spans="1:27" x14ac:dyDescent="0.2">
      <c r="A95" s="29">
        <v>42090</v>
      </c>
      <c r="B95" s="33">
        <f>+'2015 Hourly Load - RC2016'!B96/'2015 Hourly Load - RC2016'!$C$7</f>
        <v>0.39152163719255872</v>
      </c>
      <c r="C95" s="33">
        <f>+'2015 Hourly Load - RC2016'!C96/'2015 Hourly Load - RC2016'!$C$7</f>
        <v>0.36612100551021132</v>
      </c>
      <c r="D95" s="33">
        <f>+'2015 Hourly Load - RC2016'!D96/'2015 Hourly Load - RC2016'!$C$7</f>
        <v>0.35299208220725736</v>
      </c>
      <c r="E95" s="33">
        <f>+'2015 Hourly Load - RC2016'!E96/'2015 Hourly Load - RC2016'!$C$7</f>
        <v>0.34992415511240899</v>
      </c>
      <c r="F95" s="33">
        <f>+'2015 Hourly Load - RC2016'!F96/'2015 Hourly Load - RC2016'!$C$7</f>
        <v>0.35592465957733294</v>
      </c>
      <c r="G95" s="33">
        <f>+'2015 Hourly Load - RC2016'!G96/'2015 Hourly Load - RC2016'!$C$7</f>
        <v>0.38222762275816513</v>
      </c>
      <c r="H95" s="33">
        <f>+'2015 Hourly Load - RC2016'!H96/'2015 Hourly Load - RC2016'!$C$7</f>
        <v>0.43772100991498086</v>
      </c>
      <c r="I95" s="33">
        <f>+'2015 Hourly Load - RC2016'!I96/'2015 Hourly Load - RC2016'!$C$7</f>
        <v>0.47683708037429745</v>
      </c>
      <c r="J95" s="33">
        <f>+'2015 Hourly Load - RC2016'!J96/'2015 Hourly Load - RC2016'!$C$7</f>
        <v>0.49619209101679657</v>
      </c>
      <c r="K95" s="33">
        <f>+'2015 Hourly Load - RC2016'!K96/'2015 Hourly Load - RC2016'!$C$7</f>
        <v>0.52335226912118937</v>
      </c>
      <c r="L95" s="33">
        <f>+'2015 Hourly Load - RC2016'!L96/'2015 Hourly Load - RC2016'!$C$7</f>
        <v>0.5366616587238402</v>
      </c>
      <c r="M95" s="33">
        <f>+'2015 Hourly Load - RC2016'!M96/'2015 Hourly Load - RC2016'!$C$7</f>
        <v>0.54320356208785514</v>
      </c>
      <c r="N95" s="33">
        <f>+'2015 Hourly Load - RC2016'!N96/'2015 Hourly Load - RC2016'!$C$7</f>
        <v>0.54622637260777918</v>
      </c>
      <c r="O95" s="33">
        <f>+'2015 Hourly Load - RC2016'!O96/'2015 Hourly Load - RC2016'!$C$7</f>
        <v>0.54870778422861244</v>
      </c>
      <c r="P95" s="33">
        <f>+'2015 Hourly Load - RC2016'!P96/'2015 Hourly Load - RC2016'!$C$7</f>
        <v>0.54839196820414282</v>
      </c>
      <c r="Q95" s="33">
        <f>+'2015 Hourly Load - RC2016'!Q96/'2015 Hourly Load - RC2016'!$C$7</f>
        <v>0.5478054527301276</v>
      </c>
      <c r="R95" s="33">
        <f>+'2015 Hourly Load - RC2016'!R96/'2015 Hourly Load - RC2016'!$C$7</f>
        <v>0.5487980173784609</v>
      </c>
      <c r="S95" s="33">
        <f>+'2015 Hourly Load - RC2016'!S96/'2015 Hourly Load - RC2016'!$C$7</f>
        <v>0.54812126875459732</v>
      </c>
      <c r="T95" s="33">
        <f>+'2015 Hourly Load - RC2016'!T96/'2015 Hourly Load - RC2016'!$C$7</f>
        <v>0.5446924090603551</v>
      </c>
      <c r="U95" s="33">
        <f>+'2015 Hourly Load - RC2016'!U96/'2015 Hourly Load - RC2016'!$C$7</f>
        <v>0.55696411743974839</v>
      </c>
      <c r="V95" s="33">
        <f>+'2015 Hourly Load - RC2016'!V96/'2015 Hourly Load - RC2016'!$C$7</f>
        <v>0.56828837774573282</v>
      </c>
      <c r="W95" s="33">
        <f>+'2015 Hourly Load - RC2016'!W96/'2015 Hourly Load - RC2016'!$C$7</f>
        <v>0.54009051841808253</v>
      </c>
      <c r="X95" s="33">
        <f>+'2015 Hourly Load - RC2016'!X96/'2015 Hourly Load - RC2016'!$C$7</f>
        <v>0.49894420208717521</v>
      </c>
      <c r="Y95" s="33">
        <f>+'2015 Hourly Load - RC2016'!Y96/'2015 Hourly Load - RC2016'!$C$7</f>
        <v>0.44886480392126826</v>
      </c>
      <c r="AA95" s="34">
        <f t="shared" si="1"/>
        <v>0.56828837774573282</v>
      </c>
    </row>
    <row r="96" spans="1:27" x14ac:dyDescent="0.2">
      <c r="A96" s="29">
        <v>42091</v>
      </c>
      <c r="B96" s="33">
        <f>+'2015 Hourly Load - RC2016'!B97/'2015 Hourly Load - RC2016'!$C$7</f>
        <v>0.40334217982270965</v>
      </c>
      <c r="C96" s="33">
        <f>+'2015 Hourly Load - RC2016'!C97/'2015 Hourly Load - RC2016'!$C$7</f>
        <v>0.37248244257452923</v>
      </c>
      <c r="D96" s="33">
        <f>+'2015 Hourly Load - RC2016'!D97/'2015 Hourly Load - RC2016'!$C$7</f>
        <v>0.35633070875165113</v>
      </c>
      <c r="E96" s="33">
        <f>+'2015 Hourly Load - RC2016'!E97/'2015 Hourly Load - RC2016'!$C$7</f>
        <v>0.34771344294112122</v>
      </c>
      <c r="F96" s="33">
        <f>+'2015 Hourly Load - RC2016'!F97/'2015 Hourly Load - RC2016'!$C$7</f>
        <v>0.3511423026353635</v>
      </c>
      <c r="G96" s="33">
        <f>+'2015 Hourly Load - RC2016'!G97/'2015 Hourly Load - RC2016'!$C$7</f>
        <v>0.37388105639718067</v>
      </c>
      <c r="H96" s="33">
        <f>+'2015 Hourly Load - RC2016'!H97/'2015 Hourly Load - RC2016'!$C$7</f>
        <v>0.42233625786581491</v>
      </c>
      <c r="I96" s="33">
        <f>+'2015 Hourly Load - RC2016'!I97/'2015 Hourly Load - RC2016'!$C$7</f>
        <v>0.46235465982361623</v>
      </c>
      <c r="J96" s="33">
        <f>+'2015 Hourly Load - RC2016'!J97/'2015 Hourly Load - RC2016'!$C$7</f>
        <v>0.49091345175066037</v>
      </c>
      <c r="K96" s="33">
        <f>+'2015 Hourly Load - RC2016'!K97/'2015 Hourly Load - RC2016'!$C$7</f>
        <v>0.52957835646073448</v>
      </c>
      <c r="L96" s="33">
        <f>+'2015 Hourly Load - RC2016'!L97/'2015 Hourly Load - RC2016'!$C$7</f>
        <v>0.56810791144603578</v>
      </c>
      <c r="M96" s="33">
        <f>+'2015 Hourly Load - RC2016'!M97/'2015 Hourly Load - RC2016'!$C$7</f>
        <v>0.59080154863292877</v>
      </c>
      <c r="N96" s="33">
        <f>+'2015 Hourly Load - RC2016'!N97/'2015 Hourly Load - RC2016'!$C$7</f>
        <v>0.60641188355671594</v>
      </c>
      <c r="O96" s="33">
        <f>+'2015 Hourly Load - RC2016'!O97/'2015 Hourly Load - RC2016'!$C$7</f>
        <v>0.61552543169141249</v>
      </c>
      <c r="P96" s="33">
        <f>+'2015 Hourly Load - RC2016'!P97/'2015 Hourly Load - RC2016'!$C$7</f>
        <v>0.62292454997898794</v>
      </c>
      <c r="Q96" s="33">
        <f>+'2015 Hourly Load - RC2016'!Q97/'2015 Hourly Load - RC2016'!$C$7</f>
        <v>0.62752644062126051</v>
      </c>
      <c r="R96" s="33">
        <f>+'2015 Hourly Load - RC2016'!R97/'2015 Hourly Load - RC2016'!$C$7</f>
        <v>0.62671434227262413</v>
      </c>
      <c r="S96" s="33">
        <f>+'2015 Hourly Load - RC2016'!S97/'2015 Hourly Load - RC2016'!$C$7</f>
        <v>0.61696916208898822</v>
      </c>
      <c r="T96" s="33">
        <f>+'2015 Hourly Load - RC2016'!T97/'2015 Hourly Load - RC2016'!$C$7</f>
        <v>0.60262209126307975</v>
      </c>
      <c r="U96" s="33">
        <f>+'2015 Hourly Load - RC2016'!U97/'2015 Hourly Load - RC2016'!$C$7</f>
        <v>0.60275744098785256</v>
      </c>
      <c r="V96" s="33">
        <f>+'2015 Hourly Load - RC2016'!V97/'2015 Hourly Load - RC2016'!$C$7</f>
        <v>0.60871282887785227</v>
      </c>
      <c r="W96" s="33">
        <f>+'2015 Hourly Load - RC2016'!W97/'2015 Hourly Load - RC2016'!$C$7</f>
        <v>0.58186846679792914</v>
      </c>
      <c r="X96" s="33">
        <f>+'2015 Hourly Load - RC2016'!X97/'2015 Hourly Load - RC2016'!$C$7</f>
        <v>0.54730917040596094</v>
      </c>
      <c r="Y96" s="33">
        <f>+'2015 Hourly Load - RC2016'!Y97/'2015 Hourly Load - RC2016'!$C$7</f>
        <v>0.5011097976835388</v>
      </c>
      <c r="AA96" s="34">
        <f t="shared" si="1"/>
        <v>0.62752644062126051</v>
      </c>
    </row>
    <row r="97" spans="1:27" x14ac:dyDescent="0.2">
      <c r="A97" s="29">
        <v>42092</v>
      </c>
      <c r="B97" s="33">
        <f>+'2015 Hourly Load - RC2016'!B98/'2015 Hourly Load - RC2016'!$C$7</f>
        <v>0.45635415535869223</v>
      </c>
      <c r="C97" s="33">
        <f>+'2015 Hourly Load - RC2016'!C98/'2015 Hourly Load - RC2016'!$C$7</f>
        <v>0.42526883523589054</v>
      </c>
      <c r="D97" s="33">
        <f>+'2015 Hourly Load - RC2016'!D98/'2015 Hourly Load - RC2016'!$C$7</f>
        <v>0.40501149309490658</v>
      </c>
      <c r="E97" s="33">
        <f>+'2015 Hourly Load - RC2016'!E98/'2015 Hourly Load - RC2016'!$C$7</f>
        <v>0.39449933113755858</v>
      </c>
      <c r="F97" s="33">
        <f>+'2015 Hourly Load - RC2016'!F98/'2015 Hourly Load - RC2016'!$C$7</f>
        <v>0.39228861896627082</v>
      </c>
      <c r="G97" s="33">
        <f>+'2015 Hourly Load - RC2016'!G98/'2015 Hourly Load - RC2016'!$C$7</f>
        <v>0.39968773725384626</v>
      </c>
      <c r="H97" s="33">
        <f>+'2015 Hourly Load - RC2016'!H98/'2015 Hourly Load - RC2016'!$C$7</f>
        <v>0.41922321419604236</v>
      </c>
      <c r="I97" s="33">
        <f>+'2015 Hourly Load - RC2016'!I98/'2015 Hourly Load - RC2016'!$C$7</f>
        <v>0.44760153982338957</v>
      </c>
      <c r="J97" s="33">
        <f>+'2015 Hourly Load - RC2016'!J98/'2015 Hourly Load - RC2016'!$C$7</f>
        <v>0.48983065395247866</v>
      </c>
      <c r="K97" s="33">
        <f>+'2015 Hourly Load - RC2016'!K98/'2015 Hourly Load - RC2016'!$C$7</f>
        <v>0.54721893725611248</v>
      </c>
      <c r="L97" s="33">
        <f>+'2015 Hourly Load - RC2016'!L98/'2015 Hourly Load - RC2016'!$C$7</f>
        <v>0.59621553762383761</v>
      </c>
      <c r="M97" s="33">
        <f>+'2015 Hourly Load - RC2016'!M98/'2015 Hourly Load - RC2016'!$C$7</f>
        <v>0.62978226936747261</v>
      </c>
      <c r="N97" s="33">
        <f>+'2015 Hourly Load - RC2016'!N98/'2015 Hourly Load - RC2016'!$C$7</f>
        <v>0.6444451562178507</v>
      </c>
      <c r="O97" s="33">
        <f>+'2015 Hourly Load - RC2016'!O98/'2015 Hourly Load - RC2016'!$C$7</f>
        <v>0.65225032367974434</v>
      </c>
      <c r="P97" s="33">
        <f>+'2015 Hourly Load - RC2016'!P98/'2015 Hourly Load - RC2016'!$C$7</f>
        <v>0.65062612698247169</v>
      </c>
      <c r="Q97" s="33">
        <f>+'2015 Hourly Load - RC2016'!Q98/'2015 Hourly Load - RC2016'!$C$7</f>
        <v>0.64273072637072959</v>
      </c>
      <c r="R97" s="33">
        <f>+'2015 Hourly Load - RC2016'!R98/'2015 Hourly Load - RC2016'!$C$7</f>
        <v>0.63235391413815423</v>
      </c>
      <c r="S97" s="33">
        <f>+'2015 Hourly Load - RC2016'!S98/'2015 Hourly Load - RC2016'!$C$7</f>
        <v>0.62148081958141232</v>
      </c>
      <c r="T97" s="33">
        <f>+'2015 Hourly Load - RC2016'!T98/'2015 Hourly Load - RC2016'!$C$7</f>
        <v>0.60442675426004944</v>
      </c>
      <c r="U97" s="33">
        <f>+'2015 Hourly Load - RC2016'!U98/'2015 Hourly Load - RC2016'!$C$7</f>
        <v>0.59955416416823148</v>
      </c>
      <c r="V97" s="33">
        <f>+'2015 Hourly Load - RC2016'!V98/'2015 Hourly Load - RC2016'!$C$7</f>
        <v>0.58741780551361067</v>
      </c>
      <c r="W97" s="33">
        <f>+'2015 Hourly Load - RC2016'!W98/'2015 Hourly Load - RC2016'!$C$7</f>
        <v>0.55015151462618817</v>
      </c>
      <c r="X97" s="33">
        <f>+'2015 Hourly Load - RC2016'!X98/'2015 Hourly Load - RC2016'!$C$7</f>
        <v>0.51509593591005332</v>
      </c>
      <c r="Y97" s="33">
        <f>+'2015 Hourly Load - RC2016'!Y98/'2015 Hourly Load - RC2016'!$C$7</f>
        <v>0.46975377811119168</v>
      </c>
      <c r="AA97" s="34">
        <f t="shared" si="1"/>
        <v>0.65225032367974434</v>
      </c>
    </row>
    <row r="98" spans="1:27" x14ac:dyDescent="0.2">
      <c r="A98" s="29">
        <v>42093</v>
      </c>
      <c r="B98" s="33">
        <f>+'2015 Hourly Load - RC2016'!B99/'2015 Hourly Load - RC2016'!$C$7</f>
        <v>0.42400557113801179</v>
      </c>
      <c r="C98" s="33">
        <f>+'2015 Hourly Load - RC2016'!C99/'2015 Hourly Load - RC2016'!$C$7</f>
        <v>0.39152163719255872</v>
      </c>
      <c r="D98" s="33">
        <f>+'2015 Hourly Load - RC2016'!D99/'2015 Hourly Load - RC2016'!$C$7</f>
        <v>0.36869265028089299</v>
      </c>
      <c r="E98" s="33">
        <f>+'2015 Hourly Load - RC2016'!E99/'2015 Hourly Load - RC2016'!$C$7</f>
        <v>0.35736838997490866</v>
      </c>
      <c r="F98" s="33">
        <f>+'2015 Hourly Load - RC2016'!F99/'2015 Hourly Load - RC2016'!$C$7</f>
        <v>0.35321766508187857</v>
      </c>
      <c r="G98" s="33">
        <f>+'2015 Hourly Load - RC2016'!G99/'2015 Hourly Load - RC2016'!$C$7</f>
        <v>0.35754885627460564</v>
      </c>
      <c r="H98" s="33">
        <f>+'2015 Hourly Load - RC2016'!H99/'2015 Hourly Load - RC2016'!$C$7</f>
        <v>0.37482850447058969</v>
      </c>
      <c r="I98" s="33">
        <f>+'2015 Hourly Load - RC2016'!I99/'2015 Hourly Load - RC2016'!$C$7</f>
        <v>0.39630399413452816</v>
      </c>
      <c r="J98" s="33">
        <f>+'2015 Hourly Load - RC2016'!J99/'2015 Hourly Load - RC2016'!$C$7</f>
        <v>0.43560053089354162</v>
      </c>
      <c r="K98" s="33">
        <f>+'2015 Hourly Load - RC2016'!K99/'2015 Hourly Load - RC2016'!$C$7</f>
        <v>0.48649202740808489</v>
      </c>
      <c r="L98" s="33">
        <f>+'2015 Hourly Load - RC2016'!L99/'2015 Hourly Load - RC2016'!$C$7</f>
        <v>0.52159272269914392</v>
      </c>
      <c r="M98" s="33">
        <f>+'2015 Hourly Load - RC2016'!M99/'2015 Hourly Load - RC2016'!$C$7</f>
        <v>0.53918818691959769</v>
      </c>
      <c r="N98" s="33">
        <f>+'2015 Hourly Load - RC2016'!N99/'2015 Hourly Load - RC2016'!$C$7</f>
        <v>0.54717382068118825</v>
      </c>
      <c r="O98" s="33">
        <f>+'2015 Hourly Load - RC2016'!O99/'2015 Hourly Load - RC2016'!$C$7</f>
        <v>0.5531743251461122</v>
      </c>
      <c r="P98" s="33">
        <f>+'2015 Hourly Load - RC2016'!P99/'2015 Hourly Load - RC2016'!$C$7</f>
        <v>0.55885901358656653</v>
      </c>
      <c r="Q98" s="33">
        <f>+'2015 Hourly Load - RC2016'!Q99/'2015 Hourly Load - RC2016'!$C$7</f>
        <v>0.56364137052853602</v>
      </c>
      <c r="R98" s="33">
        <f>+'2015 Hourly Load - RC2016'!R99/'2015 Hourly Load - RC2016'!$C$7</f>
        <v>0.56846884404542974</v>
      </c>
      <c r="S98" s="33">
        <f>+'2015 Hourly Load - RC2016'!S99/'2015 Hourly Load - RC2016'!$C$7</f>
        <v>0.56738604624724798</v>
      </c>
      <c r="T98" s="33">
        <f>+'2015 Hourly Load - RC2016'!T99/'2015 Hourly Load - RC2016'!$C$7</f>
        <v>0.55588131964156662</v>
      </c>
      <c r="U98" s="33">
        <f>+'2015 Hourly Load - RC2016'!U99/'2015 Hourly Load - RC2016'!$C$7</f>
        <v>0.54776033615520336</v>
      </c>
      <c r="V98" s="33">
        <f>+'2015 Hourly Load - RC2016'!V99/'2015 Hourly Load - RC2016'!$C$7</f>
        <v>0.5629195053297481</v>
      </c>
      <c r="W98" s="33">
        <f>+'2015 Hourly Load - RC2016'!W99/'2015 Hourly Load - RC2016'!$C$7</f>
        <v>0.52804439291331029</v>
      </c>
      <c r="X98" s="33">
        <f>+'2015 Hourly Load - RC2016'!X99/'2015 Hourly Load - RC2016'!$C$7</f>
        <v>0.48125850471687293</v>
      </c>
      <c r="Y98" s="33">
        <f>+'2015 Hourly Load - RC2016'!Y99/'2015 Hourly Load - RC2016'!$C$7</f>
        <v>0.42355440538876943</v>
      </c>
      <c r="AA98" s="34">
        <f t="shared" si="1"/>
        <v>0.56846884404542974</v>
      </c>
    </row>
    <row r="99" spans="1:27" x14ac:dyDescent="0.2">
      <c r="A99" s="29">
        <v>42094</v>
      </c>
      <c r="B99" s="33">
        <f>+'2015 Hourly Load - RC2016'!B100/'2015 Hourly Load - RC2016'!$C$7</f>
        <v>0.37473827132074128</v>
      </c>
      <c r="C99" s="33">
        <f>+'2015 Hourly Load - RC2016'!C100/'2015 Hourly Load - RC2016'!$C$7</f>
        <v>0.34857065786468178</v>
      </c>
      <c r="D99" s="33">
        <f>+'2015 Hourly Load - RC2016'!D100/'2015 Hourly Load - RC2016'!$C$7</f>
        <v>0.33169705884301587</v>
      </c>
      <c r="E99" s="33">
        <f>+'2015 Hourly Load - RC2016'!E100/'2015 Hourly Load - RC2016'!$C$7</f>
        <v>0.32623795327718275</v>
      </c>
      <c r="F99" s="33">
        <f>+'2015 Hourly Load - RC2016'!F100/'2015 Hourly Load - RC2016'!$C$7</f>
        <v>0.33255427376657642</v>
      </c>
      <c r="G99" s="33">
        <f>+'2015 Hourly Load - RC2016'!G100/'2015 Hourly Load - RC2016'!$C$7</f>
        <v>0.36810613480687787</v>
      </c>
      <c r="H99" s="33">
        <f>+'2015 Hourly Load - RC2016'!H100/'2015 Hourly Load - RC2016'!$C$7</f>
        <v>0.43176562202498114</v>
      </c>
      <c r="I99" s="33">
        <f>+'2015 Hourly Load - RC2016'!I100/'2015 Hourly Load - RC2016'!$C$7</f>
        <v>0.47205472343232791</v>
      </c>
      <c r="J99" s="33">
        <f>+'2015 Hourly Load - RC2016'!J100/'2015 Hourly Load - RC2016'!$C$7</f>
        <v>0.48563481248452428</v>
      </c>
      <c r="K99" s="33">
        <f>+'2015 Hourly Load - RC2016'!K100/'2015 Hourly Load - RC2016'!$C$7</f>
        <v>0.50444842422793257</v>
      </c>
      <c r="L99" s="33">
        <f>+'2015 Hourly Load - RC2016'!L100/'2015 Hourly Load - RC2016'!$C$7</f>
        <v>0.52384855144535603</v>
      </c>
      <c r="M99" s="33">
        <f>+'2015 Hourly Load - RC2016'!M100/'2015 Hourly Load - RC2016'!$C$7</f>
        <v>0.53932353664437038</v>
      </c>
      <c r="N99" s="33">
        <f>+'2015 Hourly Load - RC2016'!N100/'2015 Hourly Load - RC2016'!$C$7</f>
        <v>0.55037709750080932</v>
      </c>
      <c r="O99" s="33">
        <f>+'2015 Hourly Load - RC2016'!O100/'2015 Hourly Load - RC2016'!$C$7</f>
        <v>0.56350602080376333</v>
      </c>
      <c r="P99" s="33">
        <f>+'2015 Hourly Load - RC2016'!P100/'2015 Hourly Load - RC2016'!$C$7</f>
        <v>0.57505586398436892</v>
      </c>
      <c r="Q99" s="33">
        <f>+'2015 Hourly Load - RC2016'!Q100/'2015 Hourly Load - RC2016'!$C$7</f>
        <v>0.58466569444323202</v>
      </c>
      <c r="R99" s="33">
        <f>+'2015 Hourly Load - RC2016'!R100/'2015 Hourly Load - RC2016'!$C$7</f>
        <v>0.58917735193565612</v>
      </c>
      <c r="S99" s="33">
        <f>+'2015 Hourly Load - RC2016'!S100/'2015 Hourly Load - RC2016'!$C$7</f>
        <v>0.58430476184383817</v>
      </c>
      <c r="T99" s="33">
        <f>+'2015 Hourly Load - RC2016'!T100/'2015 Hourly Load - RC2016'!$C$7</f>
        <v>0.57866518997830807</v>
      </c>
      <c r="U99" s="33">
        <f>+'2015 Hourly Load - RC2016'!U100/'2015 Hourly Load - RC2016'!$C$7</f>
        <v>0.58561314251664109</v>
      </c>
      <c r="V99" s="33">
        <f>+'2015 Hourly Load - RC2016'!V100/'2015 Hourly Load - RC2016'!$C$7</f>
        <v>0.59829090007035268</v>
      </c>
      <c r="W99" s="33">
        <f>+'2015 Hourly Load - RC2016'!W100/'2015 Hourly Load - RC2016'!$C$7</f>
        <v>0.55940041248565742</v>
      </c>
      <c r="X99" s="33">
        <f>+'2015 Hourly Load - RC2016'!X100/'2015 Hourly Load - RC2016'!$C$7</f>
        <v>0.50837356624634145</v>
      </c>
      <c r="Y99" s="33">
        <f>+'2015 Hourly Load - RC2016'!Y100/'2015 Hourly Load - RC2016'!$C$7</f>
        <v>0.44584199340134417</v>
      </c>
      <c r="AA99" s="34">
        <f t="shared" si="1"/>
        <v>0.59829090007035268</v>
      </c>
    </row>
    <row r="100" spans="1:27" x14ac:dyDescent="0.2">
      <c r="A100" s="29">
        <v>42095</v>
      </c>
      <c r="B100" s="33">
        <f>+'2015 Hourly Load - RC2016'!B101/'2015 Hourly Load - RC2016'!$C$7</f>
        <v>0.39264955156566467</v>
      </c>
      <c r="C100" s="33">
        <f>+'2015 Hourly Load - RC2016'!C101/'2015 Hourly Load - RC2016'!$C$7</f>
        <v>0.36106794911869644</v>
      </c>
      <c r="D100" s="33">
        <f>+'2015 Hourly Load - RC2016'!D101/'2015 Hourly Load - RC2016'!$C$7</f>
        <v>0.34496133187074252</v>
      </c>
      <c r="E100" s="33">
        <f>+'2015 Hourly Load - RC2016'!E101/'2015 Hourly Load - RC2016'!$C$7</f>
        <v>0.33837431193180345</v>
      </c>
      <c r="F100" s="33">
        <f>+'2015 Hourly Load - RC2016'!F101/'2015 Hourly Load - RC2016'!$C$7</f>
        <v>0.3428859694242275</v>
      </c>
      <c r="G100" s="33">
        <f>+'2015 Hourly Load - RC2016'!G101/'2015 Hourly Load - RC2016'!$C$7</f>
        <v>0.37239220942468071</v>
      </c>
      <c r="H100" s="33">
        <f>+'2015 Hourly Load - RC2016'!H101/'2015 Hourly Load - RC2016'!$C$7</f>
        <v>0.4416461519333898</v>
      </c>
      <c r="I100" s="33">
        <f>+'2015 Hourly Load - RC2016'!I101/'2015 Hourly Load - RC2016'!$C$7</f>
        <v>0.4836947997627819</v>
      </c>
      <c r="J100" s="33">
        <f>+'2015 Hourly Load - RC2016'!J101/'2015 Hourly Load - RC2016'!$C$7</f>
        <v>0.498718619212554</v>
      </c>
      <c r="K100" s="33">
        <f>+'2015 Hourly Load - RC2016'!K101/'2015 Hourly Load - RC2016'!$C$7</f>
        <v>0.51911131107831066</v>
      </c>
      <c r="L100" s="33">
        <f>+'2015 Hourly Load - RC2016'!L101/'2015 Hourly Load - RC2016'!$C$7</f>
        <v>0.53887237089512796</v>
      </c>
      <c r="M100" s="33">
        <f>+'2015 Hourly Load - RC2016'!M101/'2015 Hourly Load - RC2016'!$C$7</f>
        <v>0.55588131964156662</v>
      </c>
      <c r="N100" s="33">
        <f>+'2015 Hourly Load - RC2016'!N101/'2015 Hourly Load - RC2016'!$C$7</f>
        <v>0.56950652526868728</v>
      </c>
      <c r="O100" s="33">
        <f>+'2015 Hourly Load - RC2016'!O101/'2015 Hourly Load - RC2016'!$C$7</f>
        <v>0.58710198948914105</v>
      </c>
      <c r="P100" s="33">
        <f>+'2015 Hourly Load - RC2016'!P101/'2015 Hourly Load - RC2016'!$C$7</f>
        <v>0.60826166312860985</v>
      </c>
      <c r="Q100" s="33">
        <f>+'2015 Hourly Load - RC2016'!Q101/'2015 Hourly Load - RC2016'!$C$7</f>
        <v>0.63199298153876038</v>
      </c>
      <c r="R100" s="33">
        <f>+'2015 Hourly Load - RC2016'!R101/'2015 Hourly Load - RC2016'!$C$7</f>
        <v>0.65355870435254726</v>
      </c>
      <c r="S100" s="33">
        <f>+'2015 Hourly Load - RC2016'!S101/'2015 Hourly Load - RC2016'!$C$7</f>
        <v>0.66127363866459232</v>
      </c>
      <c r="T100" s="33">
        <f>+'2015 Hourly Load - RC2016'!T101/'2015 Hourly Load - RC2016'!$C$7</f>
        <v>0.64954332918428992</v>
      </c>
      <c r="U100" s="33">
        <f>+'2015 Hourly Load - RC2016'!U101/'2015 Hourly Load - RC2016'!$C$7</f>
        <v>0.6286543549943665</v>
      </c>
      <c r="V100" s="33">
        <f>+'2015 Hourly Load - RC2016'!V101/'2015 Hourly Load - RC2016'!$C$7</f>
        <v>0.63357206166110869</v>
      </c>
      <c r="W100" s="33">
        <f>+'2015 Hourly Load - RC2016'!W101/'2015 Hourly Load - RC2016'!$C$7</f>
        <v>0.591974579580959</v>
      </c>
      <c r="X100" s="33">
        <f>+'2015 Hourly Load - RC2016'!X101/'2015 Hourly Load - RC2016'!$C$7</f>
        <v>0.53034533823444663</v>
      </c>
      <c r="Y100" s="33">
        <f>+'2015 Hourly Load - RC2016'!Y101/'2015 Hourly Load - RC2016'!$C$7</f>
        <v>0.46289605872270706</v>
      </c>
      <c r="AA100" s="34">
        <f t="shared" si="1"/>
        <v>0.66127363866459232</v>
      </c>
    </row>
    <row r="101" spans="1:27" x14ac:dyDescent="0.2">
      <c r="A101" s="29">
        <v>42096</v>
      </c>
      <c r="B101" s="33">
        <f>+'2015 Hourly Load - RC2016'!B102/'2015 Hourly Load - RC2016'!$C$7</f>
        <v>0.40586870801846719</v>
      </c>
      <c r="C101" s="33">
        <f>+'2015 Hourly Load - RC2016'!C102/'2015 Hourly Load - RC2016'!$C$7</f>
        <v>0.37063266300263537</v>
      </c>
      <c r="D101" s="33">
        <f>+'2015 Hourly Load - RC2016'!D102/'2015 Hourly Load - RC2016'!$C$7</f>
        <v>0.35145811865983312</v>
      </c>
      <c r="E101" s="33">
        <f>+'2015 Hourly Load - RC2016'!E102/'2015 Hourly Load - RC2016'!$C$7</f>
        <v>0.34157758875142447</v>
      </c>
      <c r="F101" s="33">
        <f>+'2015 Hourly Load - RC2016'!F102/'2015 Hourly Load - RC2016'!$C$7</f>
        <v>0.34414923352210619</v>
      </c>
      <c r="G101" s="33">
        <f>+'2015 Hourly Load - RC2016'!G102/'2015 Hourly Load - RC2016'!$C$7</f>
        <v>0.37374570667240797</v>
      </c>
      <c r="H101" s="33">
        <f>+'2015 Hourly Load - RC2016'!H102/'2015 Hourly Load - RC2016'!$C$7</f>
        <v>0.43726984416573855</v>
      </c>
      <c r="I101" s="33">
        <f>+'2015 Hourly Load - RC2016'!I102/'2015 Hourly Load - RC2016'!$C$7</f>
        <v>0.47273147205619154</v>
      </c>
      <c r="J101" s="33">
        <f>+'2015 Hourly Load - RC2016'!J102/'2015 Hourly Load - RC2016'!$C$7</f>
        <v>0.48910878875369079</v>
      </c>
      <c r="K101" s="33">
        <f>+'2015 Hourly Load - RC2016'!K102/'2015 Hourly Load - RC2016'!$C$7</f>
        <v>0.51965270997740165</v>
      </c>
      <c r="L101" s="33">
        <f>+'2015 Hourly Load - RC2016'!L102/'2015 Hourly Load - RC2016'!$C$7</f>
        <v>0.5452789245343701</v>
      </c>
      <c r="M101" s="33">
        <f>+'2015 Hourly Load - RC2016'!M102/'2015 Hourly Load - RC2016'!$C$7</f>
        <v>0.56842372747050551</v>
      </c>
      <c r="N101" s="33">
        <f>+'2015 Hourly Load - RC2016'!N102/'2015 Hourly Load - RC2016'!$C$7</f>
        <v>0.58416941211906537</v>
      </c>
      <c r="O101" s="33">
        <f>+'2015 Hourly Load - RC2016'!O102/'2015 Hourly Load - RC2016'!$C$7</f>
        <v>0.60352442276156459</v>
      </c>
      <c r="P101" s="33">
        <f>+'2015 Hourly Load - RC2016'!P102/'2015 Hourly Load - RC2016'!$C$7</f>
        <v>0.63285019646232088</v>
      </c>
      <c r="Q101" s="33">
        <f>+'2015 Hourly Load - RC2016'!Q102/'2015 Hourly Load - RC2016'!$C$7</f>
        <v>0.65906292649330456</v>
      </c>
      <c r="R101" s="33">
        <f>+'2015 Hourly Load - RC2016'!R102/'2015 Hourly Load - RC2016'!$C$7</f>
        <v>0.67873375316027351</v>
      </c>
      <c r="S101" s="33">
        <f>+'2015 Hourly Load - RC2016'!S102/'2015 Hourly Load - RC2016'!$C$7</f>
        <v>0.68694496979648523</v>
      </c>
      <c r="T101" s="33">
        <f>+'2015 Hourly Load - RC2016'!T102/'2015 Hourly Load - RC2016'!$C$7</f>
        <v>0.67146998459747065</v>
      </c>
      <c r="U101" s="33">
        <f>+'2015 Hourly Load - RC2016'!U102/'2015 Hourly Load - RC2016'!$C$7</f>
        <v>0.65035542753292619</v>
      </c>
      <c r="V101" s="33">
        <f>+'2015 Hourly Load - RC2016'!V102/'2015 Hourly Load - RC2016'!$C$7</f>
        <v>0.65468661872565326</v>
      </c>
      <c r="W101" s="33">
        <f>+'2015 Hourly Load - RC2016'!W102/'2015 Hourly Load - RC2016'!$C$7</f>
        <v>0.61290867034580665</v>
      </c>
      <c r="X101" s="33">
        <f>+'2015 Hourly Load - RC2016'!X102/'2015 Hourly Load - RC2016'!$C$7</f>
        <v>0.55055756380050624</v>
      </c>
      <c r="Y101" s="33">
        <f>+'2015 Hourly Load - RC2016'!Y102/'2015 Hourly Load - RC2016'!$C$7</f>
        <v>0.48252176881475167</v>
      </c>
      <c r="AA101" s="34">
        <f t="shared" si="1"/>
        <v>0.68694496979648523</v>
      </c>
    </row>
    <row r="102" spans="1:27" x14ac:dyDescent="0.2">
      <c r="A102" s="29">
        <v>42097</v>
      </c>
      <c r="B102" s="33">
        <f>+'2015 Hourly Load - RC2016'!B103/'2015 Hourly Load - RC2016'!$C$7</f>
        <v>0.42296788991475431</v>
      </c>
      <c r="C102" s="33">
        <f>+'2015 Hourly Load - RC2016'!C103/'2015 Hourly Load - RC2016'!$C$7</f>
        <v>0.38525043327808922</v>
      </c>
      <c r="D102" s="33">
        <f>+'2015 Hourly Load - RC2016'!D103/'2015 Hourly Load - RC2016'!$C$7</f>
        <v>0.36386517676399932</v>
      </c>
      <c r="E102" s="33">
        <f>+'2015 Hourly Load - RC2016'!E103/'2015 Hourly Load - RC2016'!$C$7</f>
        <v>0.35502232807884815</v>
      </c>
      <c r="F102" s="33">
        <f>+'2015 Hourly Load - RC2016'!F103/'2015 Hourly Load - RC2016'!$C$7</f>
        <v>0.35696234080059053</v>
      </c>
      <c r="G102" s="33">
        <f>+'2015 Hourly Load - RC2016'!G103/'2015 Hourly Load - RC2016'!$C$7</f>
        <v>0.38678439682551341</v>
      </c>
      <c r="H102" s="33">
        <f>+'2015 Hourly Load - RC2016'!H103/'2015 Hourly Load - RC2016'!$C$7</f>
        <v>0.44493966190285944</v>
      </c>
      <c r="I102" s="33">
        <f>+'2015 Hourly Load - RC2016'!I103/'2015 Hourly Load - RC2016'!$C$7</f>
        <v>0.47949895829482758</v>
      </c>
      <c r="J102" s="33">
        <f>+'2015 Hourly Load - RC2016'!J103/'2015 Hourly Load - RC2016'!$C$7</f>
        <v>0.50259864465603876</v>
      </c>
      <c r="K102" s="33">
        <f>+'2015 Hourly Load - RC2016'!K103/'2015 Hourly Load - RC2016'!$C$7</f>
        <v>0.53729329077277965</v>
      </c>
      <c r="L102" s="33">
        <f>+'2015 Hourly Load - RC2016'!L103/'2015 Hourly Load - RC2016'!$C$7</f>
        <v>0.56991257444300547</v>
      </c>
      <c r="M102" s="33">
        <f>+'2015 Hourly Load - RC2016'!M103/'2015 Hourly Load - RC2016'!$C$7</f>
        <v>0.59684716967277707</v>
      </c>
      <c r="N102" s="33">
        <f>+'2015 Hourly Load - RC2016'!N103/'2015 Hourly Load - RC2016'!$C$7</f>
        <v>0.62093942068232144</v>
      </c>
      <c r="O102" s="33">
        <f>+'2015 Hourly Load - RC2016'!O103/'2015 Hourly Load - RC2016'!$C$7</f>
        <v>0.64390375731875982</v>
      </c>
      <c r="P102" s="33">
        <f>+'2015 Hourly Load - RC2016'!P103/'2015 Hourly Load - RC2016'!$C$7</f>
        <v>0.67530489346603118</v>
      </c>
      <c r="Q102" s="33">
        <f>+'2015 Hourly Load - RC2016'!Q103/'2015 Hourly Load - RC2016'!$C$7</f>
        <v>0.69592316820640909</v>
      </c>
      <c r="R102" s="33">
        <f>+'2015 Hourly Load - RC2016'!R103/'2015 Hourly Load - RC2016'!$C$7</f>
        <v>0.71040558875709026</v>
      </c>
      <c r="S102" s="33">
        <f>+'2015 Hourly Load - RC2016'!S103/'2015 Hourly Load - RC2016'!$C$7</f>
        <v>0.70463066716678746</v>
      </c>
      <c r="T102" s="33">
        <f>+'2015 Hourly Load - RC2016'!T103/'2015 Hourly Load - RC2016'!$C$7</f>
        <v>0.68847893334390942</v>
      </c>
      <c r="U102" s="33">
        <f>+'2015 Hourly Load - RC2016'!U103/'2015 Hourly Load - RC2016'!$C$7</f>
        <v>0.66483784808360735</v>
      </c>
      <c r="V102" s="33">
        <f>+'2015 Hourly Load - RC2016'!V103/'2015 Hourly Load - RC2016'!$C$7</f>
        <v>0.67719978961284921</v>
      </c>
      <c r="W102" s="33">
        <f>+'2015 Hourly Load - RC2016'!W103/'2015 Hourly Load - RC2016'!$C$7</f>
        <v>0.63393299426050265</v>
      </c>
      <c r="X102" s="33">
        <f>+'2015 Hourly Load - RC2016'!X103/'2015 Hourly Load - RC2016'!$C$7</f>
        <v>0.57045397334209635</v>
      </c>
      <c r="Y102" s="33">
        <f>+'2015 Hourly Load - RC2016'!Y103/'2015 Hourly Load - RC2016'!$C$7</f>
        <v>0.50115491425846304</v>
      </c>
      <c r="AA102" s="34">
        <f t="shared" si="1"/>
        <v>0.71040558875709026</v>
      </c>
    </row>
    <row r="103" spans="1:27" x14ac:dyDescent="0.2">
      <c r="A103" s="29">
        <v>42098</v>
      </c>
      <c r="B103" s="33">
        <f>+'2015 Hourly Load - RC2016'!B104/'2015 Hourly Load - RC2016'!$C$7</f>
        <v>0.44020242153581413</v>
      </c>
      <c r="C103" s="33">
        <f>+'2015 Hourly Load - RC2016'!C104/'2015 Hourly Load - RC2016'!$C$7</f>
        <v>0.40225938202452793</v>
      </c>
      <c r="D103" s="33">
        <f>+'2015 Hourly Load - RC2016'!D104/'2015 Hourly Load - RC2016'!$C$7</f>
        <v>0.37875364648899862</v>
      </c>
      <c r="E103" s="33">
        <f>+'2015 Hourly Load - RC2016'!E104/'2015 Hourly Load - RC2016'!$C$7</f>
        <v>0.36720380330839303</v>
      </c>
      <c r="F103" s="33">
        <f>+'2015 Hourly Load - RC2016'!F104/'2015 Hourly Load - RC2016'!$C$7</f>
        <v>0.36589542263559011</v>
      </c>
      <c r="G103" s="33">
        <f>+'2015 Hourly Load - RC2016'!G104/'2015 Hourly Load - RC2016'!$C$7</f>
        <v>0.39170210349225559</v>
      </c>
      <c r="H103" s="33">
        <f>+'2015 Hourly Load - RC2016'!H104/'2015 Hourly Load - RC2016'!$C$7</f>
        <v>0.45414344318740446</v>
      </c>
      <c r="I103" s="33">
        <f>+'2015 Hourly Load - RC2016'!I104/'2015 Hourly Load - RC2016'!$C$7</f>
        <v>0.48703342630717578</v>
      </c>
      <c r="J103" s="33">
        <f>+'2015 Hourly Load - RC2016'!J104/'2015 Hourly Load - RC2016'!$C$7</f>
        <v>0.51234382483967467</v>
      </c>
      <c r="K103" s="33">
        <f>+'2015 Hourly Load - RC2016'!K104/'2015 Hourly Load - RC2016'!$C$7</f>
        <v>0.55227199364762736</v>
      </c>
      <c r="L103" s="33">
        <f>+'2015 Hourly Load - RC2016'!L104/'2015 Hourly Load - RC2016'!$C$7</f>
        <v>0.59044061603353493</v>
      </c>
      <c r="M103" s="33">
        <f>+'2015 Hourly Load - RC2016'!M104/'2015 Hourly Load - RC2016'!$C$7</f>
        <v>0.62166128588110925</v>
      </c>
      <c r="N103" s="33">
        <f>+'2015 Hourly Load - RC2016'!N104/'2015 Hourly Load - RC2016'!$C$7</f>
        <v>0.6455730705909567</v>
      </c>
      <c r="O103" s="33">
        <f>+'2015 Hourly Load - RC2016'!O104/'2015 Hourly Load - RC2016'!$C$7</f>
        <v>0.67002625419989503</v>
      </c>
      <c r="P103" s="33">
        <f>+'2015 Hourly Load - RC2016'!P104/'2015 Hourly Load - RC2016'!$C$7</f>
        <v>0.69348687316050006</v>
      </c>
      <c r="Q103" s="33">
        <f>+'2015 Hourly Load - RC2016'!Q104/'2015 Hourly Load - RC2016'!$C$7</f>
        <v>0.71387956502625682</v>
      </c>
      <c r="R103" s="33">
        <f>+'2015 Hourly Load - RC2016'!R104/'2015 Hourly Load - RC2016'!$C$7</f>
        <v>0.73030199829868025</v>
      </c>
      <c r="S103" s="33">
        <f>+'2015 Hourly Load - RC2016'!S104/'2015 Hourly Load - RC2016'!$C$7</f>
        <v>0.72876803475125607</v>
      </c>
      <c r="T103" s="33">
        <f>+'2015 Hourly Load - RC2016'!T104/'2015 Hourly Load - RC2016'!$C$7</f>
        <v>0.70869115890996914</v>
      </c>
      <c r="U103" s="33">
        <f>+'2015 Hourly Load - RC2016'!U104/'2015 Hourly Load - RC2016'!$C$7</f>
        <v>0.67372581334368276</v>
      </c>
      <c r="V103" s="33">
        <f>+'2015 Hourly Load - RC2016'!V104/'2015 Hourly Load - RC2016'!$C$7</f>
        <v>0.66628157848118308</v>
      </c>
      <c r="W103" s="33">
        <f>+'2015 Hourly Load - RC2016'!W104/'2015 Hourly Load - RC2016'!$C$7</f>
        <v>0.6286543549943665</v>
      </c>
      <c r="X103" s="33">
        <f>+'2015 Hourly Load - RC2016'!X104/'2015 Hourly Load - RC2016'!$C$7</f>
        <v>0.57907123915262626</v>
      </c>
      <c r="Y103" s="33">
        <f>+'2015 Hourly Load - RC2016'!Y104/'2015 Hourly Load - RC2016'!$C$7</f>
        <v>0.52082574092543177</v>
      </c>
      <c r="AA103" s="34">
        <f t="shared" si="1"/>
        <v>0.73030199829868025</v>
      </c>
    </row>
    <row r="104" spans="1:27" x14ac:dyDescent="0.2">
      <c r="A104" s="29">
        <v>42099</v>
      </c>
      <c r="B104" s="33">
        <f>+'2015 Hourly Load - RC2016'!B105/'2015 Hourly Load - RC2016'!$C$7</f>
        <v>0.46438490569520702</v>
      </c>
      <c r="C104" s="33">
        <f>+'2015 Hourly Load - RC2016'!C105/'2015 Hourly Load - RC2016'!$C$7</f>
        <v>0.42391533798816339</v>
      </c>
      <c r="D104" s="33">
        <f>+'2015 Hourly Load - RC2016'!D105/'2015 Hourly Load - RC2016'!$C$7</f>
        <v>0.39756725823240691</v>
      </c>
      <c r="E104" s="33">
        <f>+'2015 Hourly Load - RC2016'!E105/'2015 Hourly Load - RC2016'!$C$7</f>
        <v>0.38118994153490765</v>
      </c>
      <c r="F104" s="33">
        <f>+'2015 Hourly Load - RC2016'!F105/'2015 Hourly Load - RC2016'!$C$7</f>
        <v>0.37455780502104424</v>
      </c>
      <c r="G104" s="33">
        <f>+'2015 Hourly Load - RC2016'!G105/'2015 Hourly Load - RC2016'!$C$7</f>
        <v>0.37690386691710481</v>
      </c>
      <c r="H104" s="33">
        <f>+'2015 Hourly Load - RC2016'!H105/'2015 Hourly Load - RC2016'!$C$7</f>
        <v>0.39616864440975541</v>
      </c>
      <c r="I104" s="33">
        <f>+'2015 Hourly Load - RC2016'!I105/'2015 Hourly Load - RC2016'!$C$7</f>
        <v>0.42039624514407253</v>
      </c>
      <c r="J104" s="33">
        <f>+'2015 Hourly Load - RC2016'!J105/'2015 Hourly Load - RC2016'!$C$7</f>
        <v>0.47787476159755493</v>
      </c>
      <c r="K104" s="33">
        <f>+'2015 Hourly Load - RC2016'!K105/'2015 Hourly Load - RC2016'!$C$7</f>
        <v>0.54324867866277937</v>
      </c>
      <c r="L104" s="33">
        <f>+'2015 Hourly Load - RC2016'!L105/'2015 Hourly Load - RC2016'!$C$7</f>
        <v>0.59319272710391358</v>
      </c>
      <c r="M104" s="33">
        <f>+'2015 Hourly Load - RC2016'!M105/'2015 Hourly Load - RC2016'!$C$7</f>
        <v>0.63298554618709368</v>
      </c>
      <c r="N104" s="33">
        <f>+'2015 Hourly Load - RC2016'!N105/'2015 Hourly Load - RC2016'!$C$7</f>
        <v>0.66528901383284977</v>
      </c>
      <c r="O104" s="33">
        <f>+'2015 Hourly Load - RC2016'!O105/'2015 Hourly Load - RC2016'!$C$7</f>
        <v>0.69799853065292405</v>
      </c>
      <c r="P104" s="33">
        <f>+'2015 Hourly Load - RC2016'!P105/'2015 Hourly Load - RC2016'!$C$7</f>
        <v>0.72042146839027166</v>
      </c>
      <c r="Q104" s="33">
        <f>+'2015 Hourly Load - RC2016'!Q105/'2015 Hourly Load - RC2016'!$C$7</f>
        <v>0.73693413481254355</v>
      </c>
      <c r="R104" s="33">
        <f>+'2015 Hourly Load - RC2016'!R105/'2015 Hourly Load - RC2016'!$C$7</f>
        <v>0.74316022215208877</v>
      </c>
      <c r="S104" s="33">
        <f>+'2015 Hourly Load - RC2016'!S105/'2015 Hourly Load - RC2016'!$C$7</f>
        <v>0.7390997304089072</v>
      </c>
      <c r="T104" s="33">
        <f>+'2015 Hourly Load - RC2016'!T105/'2015 Hourly Load - RC2016'!$C$7</f>
        <v>0.71171396942989318</v>
      </c>
      <c r="U104" s="33">
        <f>+'2015 Hourly Load - RC2016'!U105/'2015 Hourly Load - RC2016'!$C$7</f>
        <v>0.67544024319080387</v>
      </c>
      <c r="V104" s="33">
        <f>+'2015 Hourly Load - RC2016'!V105/'2015 Hourly Load - RC2016'!$C$7</f>
        <v>0.67142486802254653</v>
      </c>
      <c r="W104" s="33">
        <f>+'2015 Hourly Load - RC2016'!W105/'2015 Hourly Load - RC2016'!$C$7</f>
        <v>0.63208321468860884</v>
      </c>
      <c r="X104" s="33">
        <f>+'2015 Hourly Load - RC2016'!X105/'2015 Hourly Load - RC2016'!$C$7</f>
        <v>0.58471081101815636</v>
      </c>
      <c r="Y104" s="33">
        <f>+'2015 Hourly Load - RC2016'!Y105/'2015 Hourly Load - RC2016'!$C$7</f>
        <v>0.52984905591027998</v>
      </c>
      <c r="AA104" s="34">
        <f t="shared" si="1"/>
        <v>0.74316022215208877</v>
      </c>
    </row>
    <row r="105" spans="1:27" x14ac:dyDescent="0.2">
      <c r="A105" s="29">
        <v>42100</v>
      </c>
      <c r="B105" s="33">
        <f>+'2015 Hourly Load - RC2016'!B106/'2015 Hourly Load - RC2016'!$C$7</f>
        <v>0.47286682178096417</v>
      </c>
      <c r="C105" s="33">
        <f>+'2015 Hourly Load - RC2016'!C106/'2015 Hourly Load - RC2016'!$C$7</f>
        <v>0.43086329052649641</v>
      </c>
      <c r="D105" s="33">
        <f>+'2015 Hourly Load - RC2016'!D106/'2015 Hourly Load - RC2016'!$C$7</f>
        <v>0.40054495217740677</v>
      </c>
      <c r="E105" s="33">
        <f>+'2015 Hourly Load - RC2016'!E106/'2015 Hourly Load - RC2016'!$C$7</f>
        <v>0.38236297248293788</v>
      </c>
      <c r="F105" s="33">
        <f>+'2015 Hourly Load - RC2016'!F106/'2015 Hourly Load - RC2016'!$C$7</f>
        <v>0.37478338789566545</v>
      </c>
      <c r="G105" s="33">
        <f>+'2015 Hourly Load - RC2016'!G106/'2015 Hourly Load - RC2016'!$C$7</f>
        <v>0.37591130226877151</v>
      </c>
      <c r="H105" s="33">
        <f>+'2015 Hourly Load - RC2016'!H106/'2015 Hourly Load - RC2016'!$C$7</f>
        <v>0.38890487584695271</v>
      </c>
      <c r="I105" s="33">
        <f>+'2015 Hourly Load - RC2016'!I106/'2015 Hourly Load - RC2016'!$C$7</f>
        <v>0.40713197211634589</v>
      </c>
      <c r="J105" s="33">
        <f>+'2015 Hourly Load - RC2016'!J106/'2015 Hourly Load - RC2016'!$C$7</f>
        <v>0.46740771621513111</v>
      </c>
      <c r="K105" s="33">
        <f>+'2015 Hourly Load - RC2016'!K106/'2015 Hourly Load - RC2016'!$C$7</f>
        <v>0.53742864049755235</v>
      </c>
      <c r="L105" s="33">
        <f>+'2015 Hourly Load - RC2016'!L106/'2015 Hourly Load - RC2016'!$C$7</f>
        <v>0.59292202765436808</v>
      </c>
      <c r="M105" s="33">
        <f>+'2015 Hourly Load - RC2016'!M106/'2015 Hourly Load - RC2016'!$C$7</f>
        <v>0.63266973016262384</v>
      </c>
      <c r="N105" s="33">
        <f>+'2015 Hourly Load - RC2016'!N106/'2015 Hourly Load - RC2016'!$C$7</f>
        <v>0.66862764037724365</v>
      </c>
      <c r="O105" s="33">
        <f>+'2015 Hourly Load - RC2016'!O106/'2015 Hourly Load - RC2016'!$C$7</f>
        <v>0.69998365994959078</v>
      </c>
      <c r="P105" s="33">
        <f>+'2015 Hourly Load - RC2016'!P106/'2015 Hourly Load - RC2016'!$C$7</f>
        <v>0.72872291817633184</v>
      </c>
      <c r="Q105" s="33">
        <f>+'2015 Hourly Load - RC2016'!Q106/'2015 Hourly Load - RC2016'!$C$7</f>
        <v>0.74704024759557353</v>
      </c>
      <c r="R105" s="33">
        <f>+'2015 Hourly Load - RC2016'!R106/'2015 Hourly Load - RC2016'!$C$7</f>
        <v>0.75592821285564893</v>
      </c>
      <c r="S105" s="33">
        <f>+'2015 Hourly Load - RC2016'!S106/'2015 Hourly Load - RC2016'!$C$7</f>
        <v>0.75529658080670958</v>
      </c>
      <c r="T105" s="33">
        <f>+'2015 Hourly Load - RC2016'!T106/'2015 Hourly Load - RC2016'!$C$7</f>
        <v>0.73373085799292259</v>
      </c>
      <c r="U105" s="33">
        <f>+'2015 Hourly Load - RC2016'!U106/'2015 Hourly Load - RC2016'!$C$7</f>
        <v>0.70449531744201477</v>
      </c>
      <c r="V105" s="33">
        <f>+'2015 Hourly Load - RC2016'!V106/'2015 Hourly Load - RC2016'!$C$7</f>
        <v>0.7055329986652723</v>
      </c>
      <c r="W105" s="33">
        <f>+'2015 Hourly Load - RC2016'!W106/'2015 Hourly Load - RC2016'!$C$7</f>
        <v>0.65978479169209248</v>
      </c>
      <c r="X105" s="33">
        <f>+'2015 Hourly Load - RC2016'!X106/'2015 Hourly Load - RC2016'!$C$7</f>
        <v>0.60262209126307975</v>
      </c>
      <c r="Y105" s="33">
        <f>+'2015 Hourly Load - RC2016'!Y106/'2015 Hourly Load - RC2016'!$C$7</f>
        <v>0.53106720343323444</v>
      </c>
      <c r="AA105" s="34">
        <f t="shared" si="1"/>
        <v>0.75592821285564893</v>
      </c>
    </row>
    <row r="106" spans="1:27" x14ac:dyDescent="0.2">
      <c r="A106" s="29">
        <v>42101</v>
      </c>
      <c r="B106" s="33">
        <f>+'2015 Hourly Load - RC2016'!B107/'2015 Hourly Load - RC2016'!$C$7</f>
        <v>0.47552869970149442</v>
      </c>
      <c r="C106" s="33">
        <f>+'2015 Hourly Load - RC2016'!C107/'2015 Hourly Load - RC2016'!$C$7</f>
        <v>0.43690891156634459</v>
      </c>
      <c r="D106" s="33">
        <f>+'2015 Hourly Load - RC2016'!D107/'2015 Hourly Load - RC2016'!$C$7</f>
        <v>0.41565900477702733</v>
      </c>
      <c r="E106" s="33">
        <f>+'2015 Hourly Load - RC2016'!E107/'2015 Hourly Load - RC2016'!$C$7</f>
        <v>0.40532730911937626</v>
      </c>
      <c r="F106" s="33">
        <f>+'2015 Hourly Load - RC2016'!F107/'2015 Hourly Load - RC2016'!$C$7</f>
        <v>0.40816965333960342</v>
      </c>
      <c r="G106" s="33">
        <f>+'2015 Hourly Load - RC2016'!G107/'2015 Hourly Load - RC2016'!$C$7</f>
        <v>0.43672844526664761</v>
      </c>
      <c r="H106" s="33">
        <f>+'2015 Hourly Load - RC2016'!H107/'2015 Hourly Load - RC2016'!$C$7</f>
        <v>0.49596650814217536</v>
      </c>
      <c r="I106" s="33">
        <f>+'2015 Hourly Load - RC2016'!I107/'2015 Hourly Load - RC2016'!$C$7</f>
        <v>0.52953323988581025</v>
      </c>
      <c r="J106" s="33">
        <f>+'2015 Hourly Load - RC2016'!J107/'2015 Hourly Load - RC2016'!$C$7</f>
        <v>0.55931017933580895</v>
      </c>
      <c r="K106" s="33">
        <f>+'2015 Hourly Load - RC2016'!K107/'2015 Hourly Load - RC2016'!$C$7</f>
        <v>0.61417193444368534</v>
      </c>
      <c r="L106" s="33">
        <f>+'2015 Hourly Load - RC2016'!L107/'2015 Hourly Load - RC2016'!$C$7</f>
        <v>0.66822159120292535</v>
      </c>
      <c r="M106" s="33">
        <f>+'2015 Hourly Load - RC2016'!M107/'2015 Hourly Load - RC2016'!$C$7</f>
        <v>0.71496236282443848</v>
      </c>
      <c r="N106" s="33">
        <f>+'2015 Hourly Load - RC2016'!N107/'2015 Hourly Load - RC2016'!$C$7</f>
        <v>0.75340168465989144</v>
      </c>
      <c r="O106" s="33">
        <f>+'2015 Hourly Load - RC2016'!O107/'2015 Hourly Load - RC2016'!$C$7</f>
        <v>0.78741958215276864</v>
      </c>
      <c r="P106" s="33">
        <f>+'2015 Hourly Load - RC2016'!P107/'2015 Hourly Load - RC2016'!$C$7</f>
        <v>0.81412859450791897</v>
      </c>
      <c r="Q106" s="33">
        <f>+'2015 Hourly Load - RC2016'!Q107/'2015 Hourly Load - RC2016'!$C$7</f>
        <v>0.83425058692413023</v>
      </c>
      <c r="R106" s="33">
        <f>+'2015 Hourly Load - RC2016'!R107/'2015 Hourly Load - RC2016'!$C$7</f>
        <v>0.84656741187844797</v>
      </c>
      <c r="S106" s="33">
        <f>+'2015 Hourly Load - RC2016'!S107/'2015 Hourly Load - RC2016'!$C$7</f>
        <v>0.84164970521170568</v>
      </c>
      <c r="T106" s="33">
        <f>+'2015 Hourly Load - RC2016'!T107/'2015 Hourly Load - RC2016'!$C$7</f>
        <v>0.81733187132754015</v>
      </c>
      <c r="U106" s="33">
        <f>+'2015 Hourly Load - RC2016'!U107/'2015 Hourly Load - RC2016'!$C$7</f>
        <v>0.79599173138837442</v>
      </c>
      <c r="V106" s="33">
        <f>+'2015 Hourly Load - RC2016'!V107/'2015 Hourly Load - RC2016'!$C$7</f>
        <v>0.78958517774913228</v>
      </c>
      <c r="W106" s="33">
        <f>+'2015 Hourly Load - RC2016'!W107/'2015 Hourly Load - RC2016'!$C$7</f>
        <v>0.73724995083701328</v>
      </c>
      <c r="X106" s="33">
        <f>+'2015 Hourly Load - RC2016'!X107/'2015 Hourly Load - RC2016'!$C$7</f>
        <v>0.67228208294610714</v>
      </c>
      <c r="Y106" s="33">
        <f>+'2015 Hourly Load - RC2016'!Y107/'2015 Hourly Load - RC2016'!$C$7</f>
        <v>0.60460722055974636</v>
      </c>
      <c r="AA106" s="34">
        <f t="shared" si="1"/>
        <v>0.84656741187844797</v>
      </c>
    </row>
    <row r="107" spans="1:27" x14ac:dyDescent="0.2">
      <c r="A107" s="29">
        <v>42102</v>
      </c>
      <c r="B107" s="33">
        <f>+'2015 Hourly Load - RC2016'!B108/'2015 Hourly Load - RC2016'!$C$7</f>
        <v>0.54712870410626402</v>
      </c>
      <c r="C107" s="33">
        <f>+'2015 Hourly Load - RC2016'!C108/'2015 Hourly Load - RC2016'!$C$7</f>
        <v>0.50381679217899322</v>
      </c>
      <c r="D107" s="33">
        <f>+'2015 Hourly Load - RC2016'!D108/'2015 Hourly Load - RC2016'!$C$7</f>
        <v>0.47191937370755521</v>
      </c>
      <c r="E107" s="33">
        <f>+'2015 Hourly Load - RC2016'!E108/'2015 Hourly Load - RC2016'!$C$7</f>
        <v>0.455181124410662</v>
      </c>
      <c r="F107" s="33">
        <f>+'2015 Hourly Load - RC2016'!F108/'2015 Hourly Load - RC2016'!$C$7</f>
        <v>0.45545182386020738</v>
      </c>
      <c r="G107" s="33">
        <f>+'2015 Hourly Load - RC2016'!G108/'2015 Hourly Load - RC2016'!$C$7</f>
        <v>0.47949895829482758</v>
      </c>
      <c r="H107" s="33">
        <f>+'2015 Hourly Load - RC2016'!H108/'2015 Hourly Load - RC2016'!$C$7</f>
        <v>0.54045145101747649</v>
      </c>
      <c r="I107" s="33">
        <f>+'2015 Hourly Load - RC2016'!I108/'2015 Hourly Load - RC2016'!$C$7</f>
        <v>0.57270980208830835</v>
      </c>
      <c r="J107" s="33">
        <f>+'2015 Hourly Load - RC2016'!J108/'2015 Hourly Load - RC2016'!$C$7</f>
        <v>0.59910299841898906</v>
      </c>
      <c r="K107" s="33">
        <f>+'2015 Hourly Load - RC2016'!K108/'2015 Hourly Load - RC2016'!$C$7</f>
        <v>0.63623393958163899</v>
      </c>
      <c r="L107" s="33">
        <f>+'2015 Hourly Load - RC2016'!L108/'2015 Hourly Load - RC2016'!$C$7</f>
        <v>0.67923003548444016</v>
      </c>
      <c r="M107" s="33">
        <f>+'2015 Hourly Load - RC2016'!M108/'2015 Hourly Load - RC2016'!$C$7</f>
        <v>0.71478189652474156</v>
      </c>
      <c r="N107" s="33">
        <f>+'2015 Hourly Load - RC2016'!N108/'2015 Hourly Load - RC2016'!$C$7</f>
        <v>0.73558063756481651</v>
      </c>
      <c r="O107" s="33">
        <f>+'2015 Hourly Load - RC2016'!O108/'2015 Hourly Load - RC2016'!$C$7</f>
        <v>0.74640861554663418</v>
      </c>
      <c r="P107" s="33">
        <f>+'2015 Hourly Load - RC2016'!P108/'2015 Hourly Load - RC2016'!$C$7</f>
        <v>0.74424301995027053</v>
      </c>
      <c r="Q107" s="33">
        <f>+'2015 Hourly Load - RC2016'!Q108/'2015 Hourly Load - RC2016'!$C$7</f>
        <v>0.73278340991951352</v>
      </c>
      <c r="R107" s="33">
        <f>+'2015 Hourly Load - RC2016'!R108/'2015 Hourly Load - RC2016'!$C$7</f>
        <v>0.7389643806841345</v>
      </c>
      <c r="S107" s="33">
        <f>+'2015 Hourly Load - RC2016'!S108/'2015 Hourly Load - RC2016'!$C$7</f>
        <v>0.71419538105072644</v>
      </c>
      <c r="T107" s="33">
        <f>+'2015 Hourly Load - RC2016'!T108/'2015 Hourly Load - RC2016'!$C$7</f>
        <v>0.66659739450565281</v>
      </c>
      <c r="U107" s="33">
        <f>+'2015 Hourly Load - RC2016'!U108/'2015 Hourly Load - RC2016'!$C$7</f>
        <v>0.64349770814444163</v>
      </c>
      <c r="V107" s="33">
        <f>+'2015 Hourly Load - RC2016'!V108/'2015 Hourly Load - RC2016'!$C$7</f>
        <v>0.64661075181421424</v>
      </c>
      <c r="W107" s="33">
        <f>+'2015 Hourly Load - RC2016'!W108/'2015 Hourly Load - RC2016'!$C$7</f>
        <v>0.60307325701232217</v>
      </c>
      <c r="X107" s="33">
        <f>+'2015 Hourly Load - RC2016'!X108/'2015 Hourly Load - RC2016'!$C$7</f>
        <v>0.54212076428967326</v>
      </c>
      <c r="Y107" s="33">
        <f>+'2015 Hourly Load - RC2016'!Y108/'2015 Hourly Load - RC2016'!$C$7</f>
        <v>0.47683708037429745</v>
      </c>
      <c r="AA107" s="34">
        <f t="shared" si="1"/>
        <v>0.74640861554663418</v>
      </c>
    </row>
    <row r="108" spans="1:27" x14ac:dyDescent="0.2">
      <c r="A108" s="29">
        <v>42103</v>
      </c>
      <c r="B108" s="33">
        <f>+'2015 Hourly Load - RC2016'!B109/'2015 Hourly Load - RC2016'!$C$7</f>
        <v>0.42626139988422385</v>
      </c>
      <c r="C108" s="33">
        <f>+'2015 Hourly Load - RC2016'!C109/'2015 Hourly Load - RC2016'!$C$7</f>
        <v>0.39237885211611923</v>
      </c>
      <c r="D108" s="33">
        <f>+'2015 Hourly Load - RC2016'!D109/'2015 Hourly Load - RC2016'!$C$7</f>
        <v>0.37270802544915044</v>
      </c>
      <c r="E108" s="33">
        <f>+'2015 Hourly Load - RC2016'!E109/'2015 Hourly Load - RC2016'!$C$7</f>
        <v>0.3627823789658175</v>
      </c>
      <c r="F108" s="33">
        <f>+'2015 Hourly Load - RC2016'!F109/'2015 Hourly Load - RC2016'!$C$7</f>
        <v>0.36210563034195392</v>
      </c>
      <c r="G108" s="33">
        <f>+'2015 Hourly Load - RC2016'!G109/'2015 Hourly Load - RC2016'!$C$7</f>
        <v>0.38700997970013462</v>
      </c>
      <c r="H108" s="33">
        <f>+'2015 Hourly Load - RC2016'!H109/'2015 Hourly Load - RC2016'!$C$7</f>
        <v>0.44629315915058659</v>
      </c>
      <c r="I108" s="33">
        <f>+'2015 Hourly Load - RC2016'!I109/'2015 Hourly Load - RC2016'!$C$7</f>
        <v>0.47417520245376721</v>
      </c>
      <c r="J108" s="33">
        <f>+'2015 Hourly Load - RC2016'!J109/'2015 Hourly Load - RC2016'!$C$7</f>
        <v>0.48838692355490293</v>
      </c>
      <c r="K108" s="33">
        <f>+'2015 Hourly Load - RC2016'!K109/'2015 Hourly Load - RC2016'!$C$7</f>
        <v>0.51694571548194723</v>
      </c>
      <c r="L108" s="33">
        <f>+'2015 Hourly Load - RC2016'!L109/'2015 Hourly Load - RC2016'!$C$7</f>
        <v>0.53909795376974923</v>
      </c>
      <c r="M108" s="33">
        <f>+'2015 Hourly Load - RC2016'!M109/'2015 Hourly Load - RC2016'!$C$7</f>
        <v>0.55087337982497597</v>
      </c>
      <c r="N108" s="33">
        <f>+'2015 Hourly Load - RC2016'!N109/'2015 Hourly Load - RC2016'!$C$7</f>
        <v>0.55786644893823323</v>
      </c>
      <c r="O108" s="33">
        <f>+'2015 Hourly Load - RC2016'!O109/'2015 Hourly Load - RC2016'!$C$7</f>
        <v>0.56368648710346025</v>
      </c>
      <c r="P108" s="33">
        <f>+'2015 Hourly Load - RC2016'!P109/'2015 Hourly Load - RC2016'!$C$7</f>
        <v>0.57311585126262654</v>
      </c>
      <c r="Q108" s="33">
        <f>+'2015 Hourly Load - RC2016'!Q109/'2015 Hourly Load - RC2016'!$C$7</f>
        <v>0.58462057786830779</v>
      </c>
      <c r="R108" s="33">
        <f>+'2015 Hourly Load - RC2016'!R109/'2015 Hourly Load - RC2016'!$C$7</f>
        <v>0.59558390557489826</v>
      </c>
      <c r="S108" s="33">
        <f>+'2015 Hourly Load - RC2016'!S109/'2015 Hourly Load - RC2016'!$C$7</f>
        <v>0.60257697468815552</v>
      </c>
      <c r="T108" s="33">
        <f>+'2015 Hourly Load - RC2016'!T109/'2015 Hourly Load - RC2016'!$C$7</f>
        <v>0.59504250667580738</v>
      </c>
      <c r="U108" s="33">
        <f>+'2015 Hourly Load - RC2016'!U109/'2015 Hourly Load - RC2016'!$C$7</f>
        <v>0.58439499499368663</v>
      </c>
      <c r="V108" s="33">
        <f>+'2015 Hourly Load - RC2016'!V109/'2015 Hourly Load - RC2016'!$C$7</f>
        <v>0.60063696196641325</v>
      </c>
      <c r="W108" s="33">
        <f>+'2015 Hourly Load - RC2016'!W109/'2015 Hourly Load - RC2016'!$C$7</f>
        <v>0.56463393517686933</v>
      </c>
      <c r="X108" s="33">
        <f>+'2015 Hourly Load - RC2016'!X109/'2015 Hourly Load - RC2016'!$C$7</f>
        <v>0.50652378667444764</v>
      </c>
      <c r="Y108" s="33">
        <f>+'2015 Hourly Load - RC2016'!Y109/'2015 Hourly Load - RC2016'!$C$7</f>
        <v>0.44498477847778367</v>
      </c>
      <c r="AA108" s="34">
        <f t="shared" si="1"/>
        <v>0.60257697468815552</v>
      </c>
    </row>
    <row r="109" spans="1:27" x14ac:dyDescent="0.2">
      <c r="A109" s="29">
        <v>42104</v>
      </c>
      <c r="B109" s="33">
        <f>+'2015 Hourly Load - RC2016'!B110/'2015 Hourly Load - RC2016'!$C$7</f>
        <v>0.39359699963907374</v>
      </c>
      <c r="C109" s="33">
        <f>+'2015 Hourly Load - RC2016'!C110/'2015 Hourly Load - RC2016'!$C$7</f>
        <v>0.36327866128998415</v>
      </c>
      <c r="D109" s="33">
        <f>+'2015 Hourly Load - RC2016'!D110/'2015 Hourly Load - RC2016'!$C$7</f>
        <v>0.34563808049460615</v>
      </c>
      <c r="E109" s="33">
        <f>+'2015 Hourly Load - RC2016'!E110/'2015 Hourly Load - RC2016'!$C$7</f>
        <v>0.33909617713059126</v>
      </c>
      <c r="F109" s="33">
        <f>+'2015 Hourly Load - RC2016'!F110/'2015 Hourly Load - RC2016'!$C$7</f>
        <v>0.3422543373752881</v>
      </c>
      <c r="G109" s="33">
        <f>+'2015 Hourly Load - RC2016'!G110/'2015 Hourly Load - RC2016'!$C$7</f>
        <v>0.37045219670293833</v>
      </c>
      <c r="H109" s="33">
        <f>+'2015 Hourly Load - RC2016'!H110/'2015 Hourly Load - RC2016'!$C$7</f>
        <v>0.43361540159687506</v>
      </c>
      <c r="I109" s="33">
        <f>+'2015 Hourly Load - RC2016'!I110/'2015 Hourly Load - RC2016'!$C$7</f>
        <v>0.46691143389096446</v>
      </c>
      <c r="J109" s="33">
        <f>+'2015 Hourly Load - RC2016'!J110/'2015 Hourly Load - RC2016'!$C$7</f>
        <v>0.48265711853952442</v>
      </c>
      <c r="K109" s="33">
        <f>+'2015 Hourly Load - RC2016'!K110/'2015 Hourly Load - RC2016'!$C$7</f>
        <v>0.50864426569588694</v>
      </c>
      <c r="L109" s="33">
        <f>+'2015 Hourly Load - RC2016'!L110/'2015 Hourly Load - RC2016'!$C$7</f>
        <v>0.53255605040573439</v>
      </c>
      <c r="M109" s="33">
        <f>+'2015 Hourly Load - RC2016'!M110/'2015 Hourly Load - RC2016'!$C$7</f>
        <v>0.54983569860171844</v>
      </c>
      <c r="N109" s="33">
        <f>+'2015 Hourly Load - RC2016'!N110/'2015 Hourly Load - RC2016'!$C$7</f>
        <v>0.56152089150709672</v>
      </c>
      <c r="O109" s="33">
        <f>+'2015 Hourly Load - RC2016'!O110/'2015 Hourly Load - RC2016'!$C$7</f>
        <v>0.57492051425959612</v>
      </c>
      <c r="P109" s="33">
        <f>+'2015 Hourly Load - RC2016'!P110/'2015 Hourly Load - RC2016'!$C$7</f>
        <v>0.58940293481027739</v>
      </c>
      <c r="Q109" s="33">
        <f>+'2015 Hourly Load - RC2016'!Q110/'2015 Hourly Load - RC2016'!$C$7</f>
        <v>0.60510350288391301</v>
      </c>
      <c r="R109" s="33">
        <f>+'2015 Hourly Load - RC2016'!R110/'2015 Hourly Load - RC2016'!$C$7</f>
        <v>0.61593148086573069</v>
      </c>
      <c r="S109" s="33">
        <f>+'2015 Hourly Load - RC2016'!S110/'2015 Hourly Load - RC2016'!$C$7</f>
        <v>0.6156607814161853</v>
      </c>
      <c r="T109" s="33">
        <f>+'2015 Hourly Load - RC2016'!T110/'2015 Hourly Load - RC2016'!$C$7</f>
        <v>0.60501326973406455</v>
      </c>
      <c r="U109" s="33">
        <f>+'2015 Hourly Load - RC2016'!U110/'2015 Hourly Load - RC2016'!$C$7</f>
        <v>0.59752391829664053</v>
      </c>
      <c r="V109" s="33">
        <f>+'2015 Hourly Load - RC2016'!V110/'2015 Hourly Load - RC2016'!$C$7</f>
        <v>0.61322448637027627</v>
      </c>
      <c r="W109" s="33">
        <f>+'2015 Hourly Load - RC2016'!W110/'2015 Hourly Load - RC2016'!$C$7</f>
        <v>0.57474004795989919</v>
      </c>
      <c r="X109" s="33">
        <f>+'2015 Hourly Load - RC2016'!X110/'2015 Hourly Load - RC2016'!$C$7</f>
        <v>0.52073550777558331</v>
      </c>
      <c r="Y109" s="33">
        <f>+'2015 Hourly Load - RC2016'!Y110/'2015 Hourly Load - RC2016'!$C$7</f>
        <v>0.45788811890611641</v>
      </c>
      <c r="AA109" s="34">
        <f t="shared" si="1"/>
        <v>0.61593148086573069</v>
      </c>
    </row>
    <row r="110" spans="1:27" x14ac:dyDescent="0.2">
      <c r="A110" s="29">
        <v>42105</v>
      </c>
      <c r="B110" s="33">
        <f>+'2015 Hourly Load - RC2016'!B111/'2015 Hourly Load - RC2016'!$C$7</f>
        <v>0.40627475719278527</v>
      </c>
      <c r="C110" s="33">
        <f>+'2015 Hourly Load - RC2016'!C111/'2015 Hourly Load - RC2016'!$C$7</f>
        <v>0.37135452820142317</v>
      </c>
      <c r="D110" s="33">
        <f>+'2015 Hourly Load - RC2016'!D111/'2015 Hourly Load - RC2016'!$C$7</f>
        <v>0.35312743193203006</v>
      </c>
      <c r="E110" s="33">
        <f>+'2015 Hourly Load - RC2016'!E111/'2015 Hourly Load - RC2016'!$C$7</f>
        <v>0.34536738104506071</v>
      </c>
      <c r="F110" s="33">
        <f>+'2015 Hourly Load - RC2016'!F111/'2015 Hourly Load - RC2016'!$C$7</f>
        <v>0.34793902581574243</v>
      </c>
      <c r="G110" s="33">
        <f>+'2015 Hourly Load - RC2016'!G111/'2015 Hourly Load - RC2016'!$C$7</f>
        <v>0.37347500722286253</v>
      </c>
      <c r="H110" s="33">
        <f>+'2015 Hourly Load - RC2016'!H111/'2015 Hourly Load - RC2016'!$C$7</f>
        <v>0.43456284967028413</v>
      </c>
      <c r="I110" s="33">
        <f>+'2015 Hourly Load - RC2016'!I111/'2015 Hourly Load - RC2016'!$C$7</f>
        <v>0.4688063300377826</v>
      </c>
      <c r="J110" s="33">
        <f>+'2015 Hourly Load - RC2016'!J111/'2015 Hourly Load - RC2016'!$C$7</f>
        <v>0.49240229872316033</v>
      </c>
      <c r="K110" s="33">
        <f>+'2015 Hourly Load - RC2016'!K111/'2015 Hourly Load - RC2016'!$C$7</f>
        <v>0.53057092110906778</v>
      </c>
      <c r="L110" s="33">
        <f>+'2015 Hourly Load - RC2016'!L111/'2015 Hourly Load - RC2016'!$C$7</f>
        <v>0.56481440147656625</v>
      </c>
      <c r="M110" s="33">
        <f>+'2015 Hourly Load - RC2016'!M111/'2015 Hourly Load - RC2016'!$C$7</f>
        <v>0.58809455413747436</v>
      </c>
      <c r="N110" s="33">
        <f>+'2015 Hourly Load - RC2016'!N111/'2015 Hourly Load - RC2016'!$C$7</f>
        <v>0.60415605481050394</v>
      </c>
      <c r="O110" s="33">
        <f>+'2015 Hourly Load - RC2016'!O111/'2015 Hourly Load - RC2016'!$C$7</f>
        <v>0.62012732233368506</v>
      </c>
      <c r="P110" s="33">
        <f>+'2015 Hourly Load - RC2016'!P111/'2015 Hourly Load - RC2016'!$C$7</f>
        <v>0.63465485945929045</v>
      </c>
      <c r="Q110" s="33">
        <f>+'2015 Hourly Load - RC2016'!Q111/'2015 Hourly Load - RC2016'!$C$7</f>
        <v>0.63997861530035094</v>
      </c>
      <c r="R110" s="33">
        <f>+'2015 Hourly Load - RC2016'!R111/'2015 Hourly Load - RC2016'!$C$7</f>
        <v>0.64164792857254782</v>
      </c>
      <c r="S110" s="33">
        <f>+'2015 Hourly Load - RC2016'!S111/'2015 Hourly Load - RC2016'!$C$7</f>
        <v>0.63348182851126034</v>
      </c>
      <c r="T110" s="33">
        <f>+'2015 Hourly Load - RC2016'!T111/'2015 Hourly Load - RC2016'!$C$7</f>
        <v>0.61836777591163972</v>
      </c>
      <c r="U110" s="33">
        <f>+'2015 Hourly Load - RC2016'!U111/'2015 Hourly Load - RC2016'!$C$7</f>
        <v>0.60672769958118566</v>
      </c>
      <c r="V110" s="33">
        <f>+'2015 Hourly Load - RC2016'!V111/'2015 Hourly Load - RC2016'!$C$7</f>
        <v>0.61480356649262469</v>
      </c>
      <c r="W110" s="33">
        <f>+'2015 Hourly Load - RC2016'!W111/'2015 Hourly Load - RC2016'!$C$7</f>
        <v>0.58642524086527748</v>
      </c>
      <c r="X110" s="33">
        <f>+'2015 Hourly Load - RC2016'!X111/'2015 Hourly Load - RC2016'!$C$7</f>
        <v>0.54690312123164286</v>
      </c>
      <c r="Y110" s="33">
        <f>+'2015 Hourly Load - RC2016'!Y111/'2015 Hourly Load - RC2016'!$C$7</f>
        <v>0.49650790704126624</v>
      </c>
      <c r="AA110" s="34">
        <f t="shared" si="1"/>
        <v>0.64164792857254782</v>
      </c>
    </row>
    <row r="111" spans="1:27" x14ac:dyDescent="0.2">
      <c r="A111" s="29">
        <v>42106</v>
      </c>
      <c r="B111" s="33">
        <f>+'2015 Hourly Load - RC2016'!B112/'2015 Hourly Load - RC2016'!$C$7</f>
        <v>0.44683455804967748</v>
      </c>
      <c r="C111" s="33">
        <f>+'2015 Hourly Load - RC2016'!C112/'2015 Hourly Load - RC2016'!$C$7</f>
        <v>0.41168874618369417</v>
      </c>
      <c r="D111" s="33">
        <f>+'2015 Hourly Load - RC2016'!D112/'2015 Hourly Load - RC2016'!$C$7</f>
        <v>0.38669416367566495</v>
      </c>
      <c r="E111" s="33">
        <f>+'2015 Hourly Load - RC2016'!E112/'2015 Hourly Load - RC2016'!$C$7</f>
        <v>0.37234709284975648</v>
      </c>
      <c r="F111" s="33">
        <f>+'2015 Hourly Load - RC2016'!F112/'2015 Hourly Load - RC2016'!$C$7</f>
        <v>0.3663014718099083</v>
      </c>
      <c r="G111" s="33">
        <f>+'2015 Hourly Load - RC2016'!G112/'2015 Hourly Load - RC2016'!$C$7</f>
        <v>0.37094847902710498</v>
      </c>
      <c r="H111" s="33">
        <f>+'2015 Hourly Load - RC2016'!H112/'2015 Hourly Load - RC2016'!$C$7</f>
        <v>0.39201791951672538</v>
      </c>
      <c r="I111" s="33">
        <f>+'2015 Hourly Load - RC2016'!I112/'2015 Hourly Load - RC2016'!$C$7</f>
        <v>0.41818553297278477</v>
      </c>
      <c r="J111" s="33">
        <f>+'2015 Hourly Load - RC2016'!J112/'2015 Hourly Load - RC2016'!$C$7</f>
        <v>0.47593474887581261</v>
      </c>
      <c r="K111" s="33">
        <f>+'2015 Hourly Load - RC2016'!K112/'2015 Hourly Load - RC2016'!$C$7</f>
        <v>0.53887237089512796</v>
      </c>
      <c r="L111" s="33">
        <f>+'2015 Hourly Load - RC2016'!L112/'2015 Hourly Load - RC2016'!$C$7</f>
        <v>0.58669594031482297</v>
      </c>
      <c r="M111" s="33">
        <f>+'2015 Hourly Load - RC2016'!M112/'2015 Hourly Load - RC2016'!$C$7</f>
        <v>0.62337571572823036</v>
      </c>
      <c r="N111" s="33">
        <f>+'2015 Hourly Load - RC2016'!N112/'2015 Hourly Load - RC2016'!$C$7</f>
        <v>0.64800936563686562</v>
      </c>
      <c r="O111" s="33">
        <f>+'2015 Hourly Load - RC2016'!O112/'2015 Hourly Load - RC2016'!$C$7</f>
        <v>0.66989090447512234</v>
      </c>
      <c r="P111" s="33">
        <f>+'2015 Hourly Load - RC2016'!P112/'2015 Hourly Load - RC2016'!$C$7</f>
        <v>0.68297471120315201</v>
      </c>
      <c r="Q111" s="33">
        <f>+'2015 Hourly Load - RC2016'!Q112/'2015 Hourly Load - RC2016'!$C$7</f>
        <v>0.69488548698315156</v>
      </c>
      <c r="R111" s="33">
        <f>+'2015 Hourly Load - RC2016'!R112/'2015 Hourly Load - RC2016'!$C$7</f>
        <v>0.69930691132572709</v>
      </c>
      <c r="S111" s="33">
        <f>+'2015 Hourly Load - RC2016'!S112/'2015 Hourly Load - RC2016'!$C$7</f>
        <v>0.6943892046589849</v>
      </c>
      <c r="T111" s="33">
        <f>+'2015 Hourly Load - RC2016'!T112/'2015 Hourly Load - RC2016'!$C$7</f>
        <v>0.66817647462800123</v>
      </c>
      <c r="U111" s="33">
        <f>+'2015 Hourly Load - RC2016'!U112/'2015 Hourly Load - RC2016'!$C$7</f>
        <v>0.63776790312906306</v>
      </c>
      <c r="V111" s="33">
        <f>+'2015 Hourly Load - RC2016'!V112/'2015 Hourly Load - RC2016'!$C$7</f>
        <v>0.63754232025444191</v>
      </c>
      <c r="W111" s="33">
        <f>+'2015 Hourly Load - RC2016'!W112/'2015 Hourly Load - RC2016'!$C$7</f>
        <v>0.60731421505520078</v>
      </c>
      <c r="X111" s="33">
        <f>+'2015 Hourly Load - RC2016'!X112/'2015 Hourly Load - RC2016'!$C$7</f>
        <v>0.55998692795967253</v>
      </c>
      <c r="Y111" s="33">
        <f>+'2015 Hourly Load - RC2016'!Y112/'2015 Hourly Load - RC2016'!$C$7</f>
        <v>0.51117079389164433</v>
      </c>
      <c r="AA111" s="34">
        <f t="shared" si="1"/>
        <v>0.69930691132572709</v>
      </c>
    </row>
    <row r="112" spans="1:27" x14ac:dyDescent="0.2">
      <c r="A112" s="29">
        <v>42107</v>
      </c>
      <c r="B112" s="33">
        <f>+'2015 Hourly Load - RC2016'!B113/'2015 Hourly Load - RC2016'!$C$7</f>
        <v>0.46289605872270706</v>
      </c>
      <c r="C112" s="33">
        <f>+'2015 Hourly Load - RC2016'!C113/'2015 Hourly Load - RC2016'!$C$7</f>
        <v>0.42513348551111785</v>
      </c>
      <c r="D112" s="33">
        <f>+'2015 Hourly Load - RC2016'!D113/'2015 Hourly Load - RC2016'!$C$7</f>
        <v>0.40140216710096738</v>
      </c>
      <c r="E112" s="33">
        <f>+'2015 Hourly Load - RC2016'!E113/'2015 Hourly Load - RC2016'!$C$7</f>
        <v>0.38538578300286203</v>
      </c>
      <c r="F112" s="33">
        <f>+'2015 Hourly Load - RC2016'!F113/'2015 Hourly Load - RC2016'!$C$7</f>
        <v>0.37866341333915016</v>
      </c>
      <c r="G112" s="33">
        <f>+'2015 Hourly Load - RC2016'!G113/'2015 Hourly Load - RC2016'!$C$7</f>
        <v>0.38114482495998342</v>
      </c>
      <c r="H112" s="33">
        <f>+'2015 Hourly Load - RC2016'!H113/'2015 Hourly Load - RC2016'!$C$7</f>
        <v>0.39513096318649793</v>
      </c>
      <c r="I112" s="33">
        <f>+'2015 Hourly Load - RC2016'!I113/'2015 Hourly Load - RC2016'!$C$7</f>
        <v>0.41493713957823947</v>
      </c>
      <c r="J112" s="33">
        <f>+'2015 Hourly Load - RC2016'!J113/'2015 Hourly Load - RC2016'!$C$7</f>
        <v>0.46673096759126753</v>
      </c>
      <c r="K112" s="33">
        <f>+'2015 Hourly Load - RC2016'!K113/'2015 Hourly Load - RC2016'!$C$7</f>
        <v>0.52917230728641629</v>
      </c>
      <c r="L112" s="33">
        <f>+'2015 Hourly Load - RC2016'!L113/'2015 Hourly Load - RC2016'!$C$7</f>
        <v>0.57604842863270223</v>
      </c>
      <c r="M112" s="33">
        <f>+'2015 Hourly Load - RC2016'!M113/'2015 Hourly Load - RC2016'!$C$7</f>
        <v>0.60938957750171585</v>
      </c>
      <c r="N112" s="33">
        <f>+'2015 Hourly Load - RC2016'!N113/'2015 Hourly Load - RC2016'!$C$7</f>
        <v>0.63839953517800252</v>
      </c>
      <c r="O112" s="33">
        <f>+'2015 Hourly Load - RC2016'!O113/'2015 Hourly Load - RC2016'!$C$7</f>
        <v>0.65752896294588048</v>
      </c>
      <c r="P112" s="33">
        <f>+'2015 Hourly Load - RC2016'!P113/'2015 Hourly Load - RC2016'!$C$7</f>
        <v>0.66551459670747093</v>
      </c>
      <c r="Q112" s="33">
        <f>+'2015 Hourly Load - RC2016'!Q113/'2015 Hourly Load - RC2016'!$C$7</f>
        <v>0.67192115034671307</v>
      </c>
      <c r="R112" s="33">
        <f>+'2015 Hourly Load - RC2016'!R113/'2015 Hourly Load - RC2016'!$C$7</f>
        <v>0.67359046361891006</v>
      </c>
      <c r="S112" s="33">
        <f>+'2015 Hourly Load - RC2016'!S113/'2015 Hourly Load - RC2016'!$C$7</f>
        <v>0.67043230337421322</v>
      </c>
      <c r="T112" s="33">
        <f>+'2015 Hourly Load - RC2016'!T113/'2015 Hourly Load - RC2016'!$C$7</f>
        <v>0.65527313419966837</v>
      </c>
      <c r="U112" s="33">
        <f>+'2015 Hourly Load - RC2016'!U113/'2015 Hourly Load - RC2016'!$C$7</f>
        <v>0.65071636013232004</v>
      </c>
      <c r="V112" s="33">
        <f>+'2015 Hourly Load - RC2016'!V113/'2015 Hourly Load - RC2016'!$C$7</f>
        <v>0.66452203205913773</v>
      </c>
      <c r="W112" s="33">
        <f>+'2015 Hourly Load - RC2016'!W113/'2015 Hourly Load - RC2016'!$C$7</f>
        <v>0.63023343511671504</v>
      </c>
      <c r="X112" s="33">
        <f>+'2015 Hourly Load - RC2016'!X113/'2015 Hourly Load - RC2016'!$C$7</f>
        <v>0.5811014850242171</v>
      </c>
      <c r="Y112" s="33">
        <f>+'2015 Hourly Load - RC2016'!Y113/'2015 Hourly Load - RC2016'!$C$7</f>
        <v>0.51924666080308346</v>
      </c>
      <c r="AA112" s="34">
        <f t="shared" si="1"/>
        <v>0.67359046361891006</v>
      </c>
    </row>
    <row r="113" spans="1:27" x14ac:dyDescent="0.2">
      <c r="A113" s="29">
        <v>42108</v>
      </c>
      <c r="B113" s="33">
        <f>+'2015 Hourly Load - RC2016'!B114/'2015 Hourly Load - RC2016'!$C$7</f>
        <v>0.46488118801937367</v>
      </c>
      <c r="C113" s="33">
        <f>+'2015 Hourly Load - RC2016'!C114/'2015 Hourly Load - RC2016'!$C$7</f>
        <v>0.42937444355399645</v>
      </c>
      <c r="D113" s="33">
        <f>+'2015 Hourly Load - RC2016'!D114/'2015 Hourly Load - RC2016'!$C$7</f>
        <v>0.40961338373717915</v>
      </c>
      <c r="E113" s="33">
        <f>+'2015 Hourly Load - RC2016'!E114/'2015 Hourly Load - RC2016'!$C$7</f>
        <v>0.39828912343119477</v>
      </c>
      <c r="F113" s="33">
        <f>+'2015 Hourly Load - RC2016'!F114/'2015 Hourly Load - RC2016'!$C$7</f>
        <v>0.39932680465445225</v>
      </c>
      <c r="G113" s="33">
        <f>+'2015 Hourly Load - RC2016'!G114/'2015 Hourly Load - RC2016'!$C$7</f>
        <v>0.42432138716248147</v>
      </c>
      <c r="H113" s="33">
        <f>+'2015 Hourly Load - RC2016'!H114/'2015 Hourly Load - RC2016'!$C$7</f>
        <v>0.48373991633770613</v>
      </c>
      <c r="I113" s="33">
        <f>+'2015 Hourly Load - RC2016'!I114/'2015 Hourly Load - RC2016'!$C$7</f>
        <v>0.51739688123118954</v>
      </c>
      <c r="J113" s="33">
        <f>+'2015 Hourly Load - RC2016'!J114/'2015 Hourly Load - RC2016'!$C$7</f>
        <v>0.55358037432043039</v>
      </c>
      <c r="K113" s="33">
        <f>+'2015 Hourly Load - RC2016'!K114/'2015 Hourly Load - RC2016'!$C$7</f>
        <v>0.60835189627845832</v>
      </c>
      <c r="L113" s="33">
        <f>+'2015 Hourly Load - RC2016'!L114/'2015 Hourly Load - RC2016'!$C$7</f>
        <v>0.65861176074406214</v>
      </c>
      <c r="M113" s="33">
        <f>+'2015 Hourly Load - RC2016'!M114/'2015 Hourly Load - RC2016'!$C$7</f>
        <v>0.70192367267133304</v>
      </c>
      <c r="N113" s="33">
        <f>+'2015 Hourly Load - RC2016'!N114/'2015 Hourly Load - RC2016'!$C$7</f>
        <v>0.73661831878807393</v>
      </c>
      <c r="O113" s="33">
        <f>+'2015 Hourly Load - RC2016'!O114/'2015 Hourly Load - RC2016'!$C$7</f>
        <v>0.77050086655617844</v>
      </c>
      <c r="P113" s="33">
        <f>+'2015 Hourly Load - RC2016'!P114/'2015 Hourly Load - RC2016'!$C$7</f>
        <v>0.79730011206117724</v>
      </c>
      <c r="Q113" s="33">
        <f>+'2015 Hourly Load - RC2016'!Q114/'2015 Hourly Load - RC2016'!$C$7</f>
        <v>0.81994863267314599</v>
      </c>
      <c r="R113" s="33">
        <f>+'2015 Hourly Load - RC2016'!R114/'2015 Hourly Load - RC2016'!$C$7</f>
        <v>0.83176917530329708</v>
      </c>
      <c r="S113" s="33">
        <f>+'2015 Hourly Load - RC2016'!S114/'2015 Hourly Load - RC2016'!$C$7</f>
        <v>0.82788914985981232</v>
      </c>
      <c r="T113" s="33">
        <f>+'2015 Hourly Load - RC2016'!T114/'2015 Hourly Load - RC2016'!$C$7</f>
        <v>0.80298480050163168</v>
      </c>
      <c r="U113" s="33">
        <f>+'2015 Hourly Load - RC2016'!U114/'2015 Hourly Load - RC2016'!$C$7</f>
        <v>0.77153854777943598</v>
      </c>
      <c r="V113" s="33">
        <f>+'2015 Hourly Load - RC2016'!V114/'2015 Hourly Load - RC2016'!$C$7</f>
        <v>0.76716224001178479</v>
      </c>
      <c r="W113" s="33">
        <f>+'2015 Hourly Load - RC2016'!W114/'2015 Hourly Load - RC2016'!$C$7</f>
        <v>0.71947402031686258</v>
      </c>
      <c r="X113" s="33">
        <f>+'2015 Hourly Load - RC2016'!X114/'2015 Hourly Load - RC2016'!$C$7</f>
        <v>0.65324288832807764</v>
      </c>
      <c r="Y113" s="33">
        <f>+'2015 Hourly Load - RC2016'!Y114/'2015 Hourly Load - RC2016'!$C$7</f>
        <v>0.57807867450429296</v>
      </c>
      <c r="AA113" s="34">
        <f t="shared" si="1"/>
        <v>0.83176917530329708</v>
      </c>
    </row>
    <row r="114" spans="1:27" x14ac:dyDescent="0.2">
      <c r="A114" s="29">
        <v>42109</v>
      </c>
      <c r="B114" s="33">
        <f>+'2015 Hourly Load - RC2016'!B115/'2015 Hourly Load - RC2016'!$C$7</f>
        <v>0.51365220551247759</v>
      </c>
      <c r="C114" s="33">
        <f>+'2015 Hourly Load - RC2016'!C115/'2015 Hourly Load - RC2016'!$C$7</f>
        <v>0.47214495658217642</v>
      </c>
      <c r="D114" s="33">
        <f>+'2015 Hourly Load - RC2016'!D115/'2015 Hourly Load - RC2016'!$C$7</f>
        <v>0.44629315915058659</v>
      </c>
      <c r="E114" s="33">
        <f>+'2015 Hourly Load - RC2016'!E115/'2015 Hourly Load - RC2016'!$C$7</f>
        <v>0.42842699548058738</v>
      </c>
      <c r="F114" s="33">
        <f>+'2015 Hourly Load - RC2016'!F115/'2015 Hourly Load - RC2016'!$C$7</f>
        <v>0.4249981357863451</v>
      </c>
      <c r="G114" s="33">
        <f>+'2015 Hourly Load - RC2016'!G115/'2015 Hourly Load - RC2016'!$C$7</f>
        <v>0.44715037407414715</v>
      </c>
      <c r="H114" s="33">
        <f>+'2015 Hourly Load - RC2016'!H115/'2015 Hourly Load - RC2016'!$C$7</f>
        <v>0.50571168832581126</v>
      </c>
      <c r="I114" s="33">
        <f>+'2015 Hourly Load - RC2016'!I115/'2015 Hourly Load - RC2016'!$C$7</f>
        <v>0.53657142557399173</v>
      </c>
      <c r="J114" s="33">
        <f>+'2015 Hourly Load - RC2016'!J115/'2015 Hourly Load - RC2016'!$C$7</f>
        <v>0.58006380380095957</v>
      </c>
      <c r="K114" s="33">
        <f>+'2015 Hourly Load - RC2016'!K115/'2015 Hourly Load - RC2016'!$C$7</f>
        <v>0.64079071364898721</v>
      </c>
      <c r="L114" s="33">
        <f>+'2015 Hourly Load - RC2016'!L115/'2015 Hourly Load - RC2016'!$C$7</f>
        <v>0.69118592783936383</v>
      </c>
      <c r="M114" s="33">
        <f>+'2015 Hourly Load - RC2016'!M115/'2015 Hourly Load - RC2016'!$C$7</f>
        <v>0.73688901823761932</v>
      </c>
      <c r="N114" s="33">
        <f>+'2015 Hourly Load - RC2016'!N115/'2015 Hourly Load - RC2016'!$C$7</f>
        <v>0.76991435108216344</v>
      </c>
      <c r="O114" s="33">
        <f>+'2015 Hourly Load - RC2016'!O115/'2015 Hourly Load - RC2016'!$C$7</f>
        <v>0.7934200866176927</v>
      </c>
      <c r="P114" s="33">
        <f>+'2015 Hourly Load - RC2016'!P115/'2015 Hourly Load - RC2016'!$C$7</f>
        <v>0.80266898447716195</v>
      </c>
      <c r="Q114" s="33">
        <f>+'2015 Hourly Load - RC2016'!Q115/'2015 Hourly Load - RC2016'!$C$7</f>
        <v>0.80979740331519201</v>
      </c>
      <c r="R114" s="33">
        <f>+'2015 Hourly Load - RC2016'!R115/'2015 Hourly Load - RC2016'!$C$7</f>
        <v>0.80460899719890433</v>
      </c>
      <c r="S114" s="33">
        <f>+'2015 Hourly Load - RC2016'!S115/'2015 Hourly Load - RC2016'!$C$7</f>
        <v>0.77311762790178451</v>
      </c>
      <c r="T114" s="33">
        <f>+'2015 Hourly Load - RC2016'!T115/'2015 Hourly Load - RC2016'!$C$7</f>
        <v>0.75696589407890635</v>
      </c>
      <c r="U114" s="33">
        <f>+'2015 Hourly Load - RC2016'!U115/'2015 Hourly Load - RC2016'!$C$7</f>
        <v>0.73449783976663474</v>
      </c>
      <c r="V114" s="33">
        <f>+'2015 Hourly Load - RC2016'!V115/'2015 Hourly Load - RC2016'!$C$7</f>
        <v>0.73616715303883151</v>
      </c>
      <c r="W114" s="33">
        <f>+'2015 Hourly Load - RC2016'!W115/'2015 Hourly Load - RC2016'!$C$7</f>
        <v>0.69290035768648495</v>
      </c>
      <c r="X114" s="33">
        <f>+'2015 Hourly Load - RC2016'!X115/'2015 Hourly Load - RC2016'!$C$7</f>
        <v>0.62703015829709385</v>
      </c>
      <c r="Y114" s="33">
        <f>+'2015 Hourly Load - RC2016'!Y115/'2015 Hourly Load - RC2016'!$C$7</f>
        <v>0.55506922129293035</v>
      </c>
      <c r="AA114" s="34">
        <f t="shared" si="1"/>
        <v>0.80979740331519201</v>
      </c>
    </row>
    <row r="115" spans="1:27" x14ac:dyDescent="0.2">
      <c r="A115" s="29">
        <v>42110</v>
      </c>
      <c r="B115" s="33">
        <f>+'2015 Hourly Load - RC2016'!B116/'2015 Hourly Load - RC2016'!$C$7</f>
        <v>0.49528975951831172</v>
      </c>
      <c r="C115" s="33">
        <f>+'2015 Hourly Load - RC2016'!C116/'2015 Hourly Load - RC2016'!$C$7</f>
        <v>0.4544141426369499</v>
      </c>
      <c r="D115" s="33">
        <f>+'2015 Hourly Load - RC2016'!D116/'2015 Hourly Load - RC2016'!$C$7</f>
        <v>0.42869769493013282</v>
      </c>
      <c r="E115" s="33">
        <f>+'2015 Hourly Load - RC2016'!E116/'2015 Hourly Load - RC2016'!$C$7</f>
        <v>0.41538830532748189</v>
      </c>
      <c r="F115" s="33">
        <f>+'2015 Hourly Load - RC2016'!F116/'2015 Hourly Load - RC2016'!$C$7</f>
        <v>0.41259107768217901</v>
      </c>
      <c r="G115" s="33">
        <f>+'2015 Hourly Load - RC2016'!G116/'2015 Hourly Load - RC2016'!$C$7</f>
        <v>0.43370563474672352</v>
      </c>
      <c r="H115" s="33">
        <f>+'2015 Hourly Load - RC2016'!H116/'2015 Hourly Load - RC2016'!$C$7</f>
        <v>0.48784552465581205</v>
      </c>
      <c r="I115" s="33">
        <f>+'2015 Hourly Load - RC2016'!I116/'2015 Hourly Load - RC2016'!$C$7</f>
        <v>0.51446430386111397</v>
      </c>
      <c r="J115" s="33">
        <f>+'2015 Hourly Load - RC2016'!J116/'2015 Hourly Load - RC2016'!$C$7</f>
        <v>0.53350349847914347</v>
      </c>
      <c r="K115" s="33">
        <f>+'2015 Hourly Load - RC2016'!K116/'2015 Hourly Load - RC2016'!$C$7</f>
        <v>0.56278415560497552</v>
      </c>
      <c r="L115" s="33">
        <f>+'2015 Hourly Load - RC2016'!L116/'2015 Hourly Load - RC2016'!$C$7</f>
        <v>0.58723733921391386</v>
      </c>
      <c r="M115" s="33">
        <f>+'2015 Hourly Load - RC2016'!M116/'2015 Hourly Load - RC2016'!$C$7</f>
        <v>0.60397558851080702</v>
      </c>
      <c r="N115" s="33">
        <f>+'2015 Hourly Load - RC2016'!N116/'2015 Hourly Load - RC2016'!$C$7</f>
        <v>0.62134546985663963</v>
      </c>
      <c r="O115" s="33">
        <f>+'2015 Hourly Load - RC2016'!O116/'2015 Hourly Load - RC2016'!$C$7</f>
        <v>0.64133211254807809</v>
      </c>
      <c r="P115" s="33">
        <f>+'2015 Hourly Load - RC2016'!P116/'2015 Hourly Load - RC2016'!$C$7</f>
        <v>0.65576941652383502</v>
      </c>
      <c r="Q115" s="33">
        <f>+'2015 Hourly Load - RC2016'!Q116/'2015 Hourly Load - RC2016'!$C$7</f>
        <v>0.66655227793072847</v>
      </c>
      <c r="R115" s="33">
        <f>+'2015 Hourly Load - RC2016'!R116/'2015 Hourly Load - RC2016'!$C$7</f>
        <v>0.67309418129474341</v>
      </c>
      <c r="S115" s="33">
        <f>+'2015 Hourly Load - RC2016'!S116/'2015 Hourly Load - RC2016'!$C$7</f>
        <v>0.67070300282375861</v>
      </c>
      <c r="T115" s="33">
        <f>+'2015 Hourly Load - RC2016'!T116/'2015 Hourly Load - RC2016'!$C$7</f>
        <v>0.65946897566762275</v>
      </c>
      <c r="U115" s="33">
        <f>+'2015 Hourly Load - RC2016'!U116/'2015 Hourly Load - RC2016'!$C$7</f>
        <v>0.65680709774709256</v>
      </c>
      <c r="V115" s="33">
        <f>+'2015 Hourly Load - RC2016'!V116/'2015 Hourly Load - RC2016'!$C$7</f>
        <v>0.66916903927633442</v>
      </c>
      <c r="W115" s="33">
        <f>+'2015 Hourly Load - RC2016'!W116/'2015 Hourly Load - RC2016'!$C$7</f>
        <v>0.64097117994868413</v>
      </c>
      <c r="X115" s="33">
        <f>+'2015 Hourly Load - RC2016'!X116/'2015 Hourly Load - RC2016'!$C$7</f>
        <v>0.58723733921391386</v>
      </c>
      <c r="Y115" s="33">
        <f>+'2015 Hourly Load - RC2016'!Y116/'2015 Hourly Load - RC2016'!$C$7</f>
        <v>0.52195365529853788</v>
      </c>
      <c r="AA115" s="34">
        <f t="shared" si="1"/>
        <v>0.67309418129474341</v>
      </c>
    </row>
    <row r="116" spans="1:27" x14ac:dyDescent="0.2">
      <c r="A116" s="29">
        <v>42111</v>
      </c>
      <c r="B116" s="33">
        <f>+'2015 Hourly Load - RC2016'!B117/'2015 Hourly Load - RC2016'!$C$7</f>
        <v>0.46939284551179766</v>
      </c>
      <c r="C116" s="33">
        <f>+'2015 Hourly Load - RC2016'!C117/'2015 Hourly Load - RC2016'!$C$7</f>
        <v>0.43492378226967798</v>
      </c>
      <c r="D116" s="33">
        <f>+'2015 Hourly Load - RC2016'!D117/'2015 Hourly Load - RC2016'!$C$7</f>
        <v>0.41475667327854254</v>
      </c>
      <c r="E116" s="33">
        <f>+'2015 Hourly Load - RC2016'!E117/'2015 Hourly Load - RC2016'!$C$7</f>
        <v>0.40419939474627026</v>
      </c>
      <c r="F116" s="33">
        <f>+'2015 Hourly Load - RC2016'!F117/'2015 Hourly Load - RC2016'!$C$7</f>
        <v>0.40568824171877022</v>
      </c>
      <c r="G116" s="33">
        <f>+'2015 Hourly Load - RC2016'!G117/'2015 Hourly Load - RC2016'!$C$7</f>
        <v>0.43117910655096603</v>
      </c>
      <c r="H116" s="33">
        <f>+'2015 Hourly Load - RC2016'!H117/'2015 Hourly Load - RC2016'!$C$7</f>
        <v>0.48915390532861502</v>
      </c>
      <c r="I116" s="33">
        <f>+'2015 Hourly Load - RC2016'!I117/'2015 Hourly Load - RC2016'!$C$7</f>
        <v>0.5221341215982348</v>
      </c>
      <c r="J116" s="33">
        <f>+'2015 Hourly Load - RC2016'!J117/'2015 Hourly Load - RC2016'!$C$7</f>
        <v>0.55105384612467301</v>
      </c>
      <c r="K116" s="33">
        <f>+'2015 Hourly Load - RC2016'!K117/'2015 Hourly Load - RC2016'!$C$7</f>
        <v>0.59414017517732265</v>
      </c>
      <c r="L116" s="33">
        <f>+'2015 Hourly Load - RC2016'!L117/'2015 Hourly Load - RC2016'!$C$7</f>
        <v>0.63190274838891181</v>
      </c>
      <c r="M116" s="33">
        <f>+'2015 Hourly Load - RC2016'!M117/'2015 Hourly Load - RC2016'!$C$7</f>
        <v>0.65617546569815322</v>
      </c>
      <c r="N116" s="33">
        <f>+'2015 Hourly Load - RC2016'!N117/'2015 Hourly Load - RC2016'!$C$7</f>
        <v>0.66425133260959224</v>
      </c>
      <c r="O116" s="33">
        <f>+'2015 Hourly Load - RC2016'!O117/'2015 Hourly Load - RC2016'!$C$7</f>
        <v>0.67047741994913745</v>
      </c>
      <c r="P116" s="33">
        <f>+'2015 Hourly Load - RC2016'!P117/'2015 Hourly Load - RC2016'!$C$7</f>
        <v>0.67282348184519791</v>
      </c>
      <c r="Q116" s="33">
        <f>+'2015 Hourly Load - RC2016'!Q117/'2015 Hourly Load - RC2016'!$C$7</f>
        <v>0.66925927242618288</v>
      </c>
      <c r="R116" s="33">
        <f>+'2015 Hourly Load - RC2016'!R117/'2015 Hourly Load - RC2016'!$C$7</f>
        <v>0.66384528343527405</v>
      </c>
      <c r="S116" s="33">
        <f>+'2015 Hourly Load - RC2016'!S117/'2015 Hourly Load - RC2016'!$C$7</f>
        <v>0.65252102312928972</v>
      </c>
      <c r="T116" s="33">
        <f>+'2015 Hourly Load - RC2016'!T117/'2015 Hourly Load - RC2016'!$C$7</f>
        <v>0.64196374459701744</v>
      </c>
      <c r="U116" s="33">
        <f>+'2015 Hourly Load - RC2016'!U117/'2015 Hourly Load - RC2016'!$C$7</f>
        <v>0.6355571909577753</v>
      </c>
      <c r="V116" s="33">
        <f>+'2015 Hourly Load - RC2016'!V117/'2015 Hourly Load - RC2016'!$C$7</f>
        <v>0.6435879412942902</v>
      </c>
      <c r="W116" s="33">
        <f>+'2015 Hourly Load - RC2016'!W117/'2015 Hourly Load - RC2016'!$C$7</f>
        <v>0.61945057370982148</v>
      </c>
      <c r="X116" s="33">
        <f>+'2015 Hourly Load - RC2016'!X117/'2015 Hourly Load - RC2016'!$C$7</f>
        <v>0.57609354520762646</v>
      </c>
      <c r="Y116" s="33">
        <f>+'2015 Hourly Load - RC2016'!Y117/'2015 Hourly Load - RC2016'!$C$7</f>
        <v>0.52019410887649253</v>
      </c>
      <c r="AA116" s="34">
        <f t="shared" si="1"/>
        <v>0.67282348184519791</v>
      </c>
    </row>
    <row r="117" spans="1:27" x14ac:dyDescent="0.2">
      <c r="A117" s="29">
        <v>42112</v>
      </c>
      <c r="B117" s="33">
        <f>+'2015 Hourly Load - RC2016'!B118/'2015 Hourly Load - RC2016'!$C$7</f>
        <v>0.46966354496134322</v>
      </c>
      <c r="C117" s="33">
        <f>+'2015 Hourly Load - RC2016'!C118/'2015 Hourly Load - RC2016'!$C$7</f>
        <v>0.43415680049596594</v>
      </c>
      <c r="D117" s="33">
        <f>+'2015 Hourly Load - RC2016'!D118/'2015 Hourly Load - RC2016'!$C$7</f>
        <v>0.41110223070967905</v>
      </c>
      <c r="E117" s="33">
        <f>+'2015 Hourly Load - RC2016'!E118/'2015 Hourly Load - RC2016'!$C$7</f>
        <v>0.39842447315596752</v>
      </c>
      <c r="F117" s="33">
        <f>+'2015 Hourly Load - RC2016'!F118/'2015 Hourly Load - RC2016'!$C$7</f>
        <v>0.39643934385930096</v>
      </c>
      <c r="G117" s="33">
        <f>+'2015 Hourly Load - RC2016'!G118/'2015 Hourly Load - RC2016'!$C$7</f>
        <v>0.41651621970058794</v>
      </c>
      <c r="H117" s="33">
        <f>+'2015 Hourly Load - RC2016'!H118/'2015 Hourly Load - RC2016'!$C$7</f>
        <v>0.45761741945657097</v>
      </c>
      <c r="I117" s="33">
        <f>+'2015 Hourly Load - RC2016'!I118/'2015 Hourly Load - RC2016'!$C$7</f>
        <v>0.49208648269869065</v>
      </c>
      <c r="J117" s="33">
        <f>+'2015 Hourly Load - RC2016'!J118/'2015 Hourly Load - RC2016'!$C$7</f>
        <v>0.53760910679724927</v>
      </c>
      <c r="K117" s="33">
        <f>+'2015 Hourly Load - RC2016'!K118/'2015 Hourly Load - RC2016'!$C$7</f>
        <v>0.59423040832717111</v>
      </c>
      <c r="L117" s="33">
        <f>+'2015 Hourly Load - RC2016'!L118/'2015 Hourly Load - RC2016'!$C$7</f>
        <v>0.64015908160004786</v>
      </c>
      <c r="M117" s="33">
        <f>+'2015 Hourly Load - RC2016'!M118/'2015 Hourly Load - RC2016'!$C$7</f>
        <v>0.67061276967391015</v>
      </c>
      <c r="N117" s="33">
        <f>+'2015 Hourly Load - RC2016'!N118/'2015 Hourly Load - RC2016'!$C$7</f>
        <v>0.68938126484239426</v>
      </c>
      <c r="O117" s="33">
        <f>+'2015 Hourly Load - RC2016'!O118/'2015 Hourly Load - RC2016'!$C$7</f>
        <v>0.70972884013322668</v>
      </c>
      <c r="P117" s="33">
        <f>+'2015 Hourly Load - RC2016'!P118/'2015 Hourly Load - RC2016'!$C$7</f>
        <v>0.71960937004163528</v>
      </c>
      <c r="Q117" s="33">
        <f>+'2015 Hourly Load - RC2016'!Q118/'2015 Hourly Load - RC2016'!$C$7</f>
        <v>0.71784982361958993</v>
      </c>
      <c r="R117" s="33">
        <f>+'2015 Hourly Load - RC2016'!R118/'2015 Hourly Load - RC2016'!$C$7</f>
        <v>0.71392468160118105</v>
      </c>
      <c r="S117" s="33">
        <f>+'2015 Hourly Load - RC2016'!S118/'2015 Hourly Load - RC2016'!$C$7</f>
        <v>0.70927767438398426</v>
      </c>
      <c r="T117" s="33">
        <f>+'2015 Hourly Load - RC2016'!T118/'2015 Hourly Load - RC2016'!$C$7</f>
        <v>0.68965196429193965</v>
      </c>
      <c r="U117" s="33">
        <f>+'2015 Hourly Load - RC2016'!U118/'2015 Hourly Load - RC2016'!$C$7</f>
        <v>0.66641692820595577</v>
      </c>
      <c r="V117" s="33">
        <f>+'2015 Hourly Load - RC2016'!V118/'2015 Hourly Load - RC2016'!$C$7</f>
        <v>0.66768019230383457</v>
      </c>
      <c r="W117" s="33">
        <f>+'2015 Hourly Load - RC2016'!W118/'2015 Hourly Load - RC2016'!$C$7</f>
        <v>0.63988838215050248</v>
      </c>
      <c r="X117" s="33">
        <f>+'2015 Hourly Load - RC2016'!X118/'2015 Hourly Load - RC2016'!$C$7</f>
        <v>0.60009556306732237</v>
      </c>
      <c r="Y117" s="33">
        <f>+'2015 Hourly Load - RC2016'!Y118/'2015 Hourly Load - RC2016'!$C$7</f>
        <v>0.5531743251461122</v>
      </c>
      <c r="AA117" s="34">
        <f t="shared" si="1"/>
        <v>0.71960937004163528</v>
      </c>
    </row>
    <row r="118" spans="1:27" x14ac:dyDescent="0.2">
      <c r="A118" s="29">
        <v>42113</v>
      </c>
      <c r="B118" s="33">
        <f>+'2015 Hourly Load - RC2016'!B119/'2015 Hourly Load - RC2016'!$C$7</f>
        <v>0.50201212918202354</v>
      </c>
      <c r="C118" s="33">
        <f>+'2015 Hourly Load - RC2016'!C119/'2015 Hourly Load - RC2016'!$C$7</f>
        <v>0.46799423168914628</v>
      </c>
      <c r="D118" s="33">
        <f>+'2015 Hourly Load - RC2016'!D119/'2015 Hourly Load - RC2016'!$C$7</f>
        <v>0.44421779670407158</v>
      </c>
      <c r="E118" s="33">
        <f>+'2015 Hourly Load - RC2016'!E119/'2015 Hourly Load - RC2016'!$C$7</f>
        <v>0.42869769493013282</v>
      </c>
      <c r="F118" s="33">
        <f>+'2015 Hourly Load - RC2016'!F119/'2015 Hourly Load - RC2016'!$C$7</f>
        <v>0.42341905566399674</v>
      </c>
      <c r="G118" s="33">
        <f>+'2015 Hourly Load - RC2016'!G119/'2015 Hourly Load - RC2016'!$C$7</f>
        <v>0.42833676233073886</v>
      </c>
      <c r="H118" s="33">
        <f>+'2015 Hourly Load - RC2016'!H119/'2015 Hourly Load - RC2016'!$C$7</f>
        <v>0.43776612648990521</v>
      </c>
      <c r="I118" s="33">
        <f>+'2015 Hourly Load - RC2016'!I119/'2015 Hourly Load - RC2016'!$C$7</f>
        <v>0.4520229641659651</v>
      </c>
      <c r="J118" s="33">
        <f>+'2015 Hourly Load - RC2016'!J119/'2015 Hourly Load - RC2016'!$C$7</f>
        <v>0.49294369762225126</v>
      </c>
      <c r="K118" s="33">
        <f>+'2015 Hourly Load - RC2016'!K119/'2015 Hourly Load - RC2016'!$C$7</f>
        <v>0.56057344343368765</v>
      </c>
      <c r="L118" s="33">
        <f>+'2015 Hourly Load - RC2016'!L119/'2015 Hourly Load - RC2016'!$C$7</f>
        <v>0.61557054826633673</v>
      </c>
      <c r="M118" s="33">
        <f>+'2015 Hourly Load - RC2016'!M119/'2015 Hourly Load - RC2016'!$C$7</f>
        <v>0.65324288832807764</v>
      </c>
      <c r="N118" s="33">
        <f>+'2015 Hourly Load - RC2016'!N119/'2015 Hourly Load - RC2016'!$C$7</f>
        <v>0.68356122667716712</v>
      </c>
      <c r="O118" s="33">
        <f>+'2015 Hourly Load - RC2016'!O119/'2015 Hourly Load - RC2016'!$C$7</f>
        <v>0.70571346496496923</v>
      </c>
      <c r="P118" s="33">
        <f>+'2015 Hourly Load - RC2016'!P119/'2015 Hourly Load - RC2016'!$C$7</f>
        <v>0.7178047070446657</v>
      </c>
      <c r="Q118" s="33">
        <f>+'2015 Hourly Load - RC2016'!Q119/'2015 Hourly Load - RC2016'!$C$7</f>
        <v>0.72597080710595319</v>
      </c>
      <c r="R118" s="33">
        <f>+'2015 Hourly Load - RC2016'!R119/'2015 Hourly Load - RC2016'!$C$7</f>
        <v>0.72466242643315026</v>
      </c>
      <c r="S118" s="33">
        <f>+'2015 Hourly Load - RC2016'!S119/'2015 Hourly Load - RC2016'!$C$7</f>
        <v>0.70819487658580249</v>
      </c>
      <c r="T118" s="33">
        <f>+'2015 Hourly Load - RC2016'!T119/'2015 Hourly Load - RC2016'!$C$7</f>
        <v>0.67611699181466745</v>
      </c>
      <c r="U118" s="33">
        <f>+'2015 Hourly Load - RC2016'!U119/'2015 Hourly Load - RC2016'!$C$7</f>
        <v>0.63677533848072976</v>
      </c>
      <c r="V118" s="33">
        <f>+'2015 Hourly Load - RC2016'!V119/'2015 Hourly Load - RC2016'!$C$7</f>
        <v>0.62978226936747261</v>
      </c>
      <c r="W118" s="33">
        <f>+'2015 Hourly Load - RC2016'!W119/'2015 Hourly Load - RC2016'!$C$7</f>
        <v>0.59404994202747408</v>
      </c>
      <c r="X118" s="33">
        <f>+'2015 Hourly Load - RC2016'!X119/'2015 Hourly Load - RC2016'!$C$7</f>
        <v>0.5517757113234607</v>
      </c>
      <c r="Y118" s="33">
        <f>+'2015 Hourly Load - RC2016'!Y119/'2015 Hourly Load - RC2016'!$C$7</f>
        <v>0.49262788159778154</v>
      </c>
      <c r="AA118" s="34">
        <f t="shared" si="1"/>
        <v>0.72597080710595319</v>
      </c>
    </row>
    <row r="119" spans="1:27" x14ac:dyDescent="0.2">
      <c r="A119" s="29">
        <v>42114</v>
      </c>
      <c r="B119" s="33">
        <f>+'2015 Hourly Load - RC2016'!B120/'2015 Hourly Load - RC2016'!$C$7</f>
        <v>0.43898427401285961</v>
      </c>
      <c r="C119" s="33">
        <f>+'2015 Hourly Load - RC2016'!C120/'2015 Hourly Load - RC2016'!$C$7</f>
        <v>0.39887563890520983</v>
      </c>
      <c r="D119" s="33">
        <f>+'2015 Hourly Load - RC2016'!D120/'2015 Hourly Load - RC2016'!$C$7</f>
        <v>0.37153499450112015</v>
      </c>
      <c r="E119" s="33">
        <f>+'2015 Hourly Load - RC2016'!E120/'2015 Hourly Load - RC2016'!$C$7</f>
        <v>0.35727815682506014</v>
      </c>
      <c r="F119" s="33">
        <f>+'2015 Hourly Load - RC2016'!F120/'2015 Hourly Load - RC2016'!$C$7</f>
        <v>0.35127765236013619</v>
      </c>
      <c r="G119" s="33">
        <f>+'2015 Hourly Load - RC2016'!G120/'2015 Hourly Load - RC2016'!$C$7</f>
        <v>0.35443581260483303</v>
      </c>
      <c r="H119" s="33">
        <f>+'2015 Hourly Load - RC2016'!H120/'2015 Hourly Load - RC2016'!$C$7</f>
        <v>0.36887311658058997</v>
      </c>
      <c r="I119" s="33">
        <f>+'2015 Hourly Load - RC2016'!I120/'2015 Hourly Load - RC2016'!$C$7</f>
        <v>0.38592718190195285</v>
      </c>
      <c r="J119" s="33">
        <f>+'2015 Hourly Load - RC2016'!J120/'2015 Hourly Load - RC2016'!$C$7</f>
        <v>0.43406656734611748</v>
      </c>
      <c r="K119" s="33">
        <f>+'2015 Hourly Load - RC2016'!K120/'2015 Hourly Load - RC2016'!$C$7</f>
        <v>0.48396549921232734</v>
      </c>
      <c r="L119" s="33">
        <f>+'2015 Hourly Load - RC2016'!L120/'2015 Hourly Load - RC2016'!$C$7</f>
        <v>0.51157684306596252</v>
      </c>
      <c r="M119" s="33">
        <f>+'2015 Hourly Load - RC2016'!M120/'2015 Hourly Load - RC2016'!$C$7</f>
        <v>0.53413513052808281</v>
      </c>
      <c r="N119" s="33">
        <f>+'2015 Hourly Load - RC2016'!N120/'2015 Hourly Load - RC2016'!$C$7</f>
        <v>0.54924918312770332</v>
      </c>
      <c r="O119" s="33">
        <f>+'2015 Hourly Load - RC2016'!O120/'2015 Hourly Load - RC2016'!$C$7</f>
        <v>0.56012227768444522</v>
      </c>
      <c r="P119" s="33">
        <f>+'2015 Hourly Load - RC2016'!P120/'2015 Hourly Load - RC2016'!$C$7</f>
        <v>0.56743116282217221</v>
      </c>
      <c r="Q119" s="33">
        <f>+'2015 Hourly Load - RC2016'!Q120/'2015 Hourly Load - RC2016'!$C$7</f>
        <v>0.57316096783755077</v>
      </c>
      <c r="R119" s="33">
        <f>+'2015 Hourly Load - RC2016'!R120/'2015 Hourly Load - RC2016'!$C$7</f>
        <v>0.5768605269813385</v>
      </c>
      <c r="S119" s="33">
        <f>+'2015 Hourly Load - RC2016'!S120/'2015 Hourly Load - RC2016'!$C$7</f>
        <v>0.57298050153785385</v>
      </c>
      <c r="T119" s="33">
        <f>+'2015 Hourly Load - RC2016'!T120/'2015 Hourly Load - RC2016'!$C$7</f>
        <v>0.56319020477929371</v>
      </c>
      <c r="U119" s="33">
        <f>+'2015 Hourly Load - RC2016'!U120/'2015 Hourly Load - RC2016'!$C$7</f>
        <v>0.55759574948868784</v>
      </c>
      <c r="V119" s="33">
        <f>+'2015 Hourly Load - RC2016'!V120/'2015 Hourly Load - RC2016'!$C$7</f>
        <v>0.57717634300580811</v>
      </c>
      <c r="W119" s="33">
        <f>+'2015 Hourly Load - RC2016'!W120/'2015 Hourly Load - RC2016'!$C$7</f>
        <v>0.55529480416755161</v>
      </c>
      <c r="X119" s="33">
        <f>+'2015 Hourly Load - RC2016'!X120/'2015 Hourly Load - RC2016'!$C$7</f>
        <v>0.51135126019134136</v>
      </c>
      <c r="Y119" s="33">
        <f>+'2015 Hourly Load - RC2016'!Y120/'2015 Hourly Load - RC2016'!$C$7</f>
        <v>0.45333134483876808</v>
      </c>
      <c r="AA119" s="34">
        <f t="shared" si="1"/>
        <v>0.57717634300580811</v>
      </c>
    </row>
    <row r="120" spans="1:27" x14ac:dyDescent="0.2">
      <c r="A120" s="29">
        <v>42115</v>
      </c>
      <c r="B120" s="33">
        <f>+'2015 Hourly Load - RC2016'!B121/'2015 Hourly Load - RC2016'!$C$7</f>
        <v>0.40225938202452793</v>
      </c>
      <c r="C120" s="33">
        <f>+'2015 Hourly Load - RC2016'!C121/'2015 Hourly Load - RC2016'!$C$7</f>
        <v>0.3687828834307415</v>
      </c>
      <c r="D120" s="33">
        <f>+'2015 Hourly Load - RC2016'!D121/'2015 Hourly Load - RC2016'!$C$7</f>
        <v>0.35091671976074229</v>
      </c>
      <c r="E120" s="33">
        <f>+'2015 Hourly Load - RC2016'!E121/'2015 Hourly Load - RC2016'!$C$7</f>
        <v>0.34220922080036387</v>
      </c>
      <c r="F120" s="33">
        <f>+'2015 Hourly Load - RC2016'!F121/'2015 Hourly Load - RC2016'!$C$7</f>
        <v>0.34491621529581828</v>
      </c>
      <c r="G120" s="33">
        <f>+'2015 Hourly Load - RC2016'!G121/'2015 Hourly Load - RC2016'!$C$7</f>
        <v>0.37171546080081719</v>
      </c>
      <c r="H120" s="33">
        <f>+'2015 Hourly Load - RC2016'!H121/'2015 Hourly Load - RC2016'!$C$7</f>
        <v>0.42820141260596617</v>
      </c>
      <c r="I120" s="33">
        <f>+'2015 Hourly Load - RC2016'!I121/'2015 Hourly Load - RC2016'!$C$7</f>
        <v>0.45847463438013153</v>
      </c>
      <c r="J120" s="33">
        <f>+'2015 Hourly Load - RC2016'!J121/'2015 Hourly Load - RC2016'!$C$7</f>
        <v>0.48333386716338805</v>
      </c>
      <c r="K120" s="33">
        <f>+'2015 Hourly Load - RC2016'!K121/'2015 Hourly Load - RC2016'!$C$7</f>
        <v>0.51509593591005332</v>
      </c>
      <c r="L120" s="33">
        <f>+'2015 Hourly Load - RC2016'!L121/'2015 Hourly Load - RC2016'!$C$7</f>
        <v>0.54473752563527933</v>
      </c>
      <c r="M120" s="33">
        <f>+'2015 Hourly Load - RC2016'!M121/'2015 Hourly Load - RC2016'!$C$7</f>
        <v>0.56725069652247528</v>
      </c>
      <c r="N120" s="33">
        <f>+'2015 Hourly Load - RC2016'!N121/'2015 Hourly Load - RC2016'!$C$7</f>
        <v>0.5899894502842925</v>
      </c>
      <c r="O120" s="33">
        <f>+'2015 Hourly Load - RC2016'!O121/'2015 Hourly Load - RC2016'!$C$7</f>
        <v>0.60830677970353408</v>
      </c>
      <c r="P120" s="33">
        <f>+'2015 Hourly Load - RC2016'!P121/'2015 Hourly Load - RC2016'!$C$7</f>
        <v>0.62901528759376046</v>
      </c>
      <c r="Q120" s="33">
        <f>+'2015 Hourly Load - RC2016'!Q121/'2015 Hourly Load - RC2016'!$C$7</f>
        <v>0.64539260429125977</v>
      </c>
      <c r="R120" s="33">
        <f>+'2015 Hourly Load - RC2016'!R121/'2015 Hourly Load - RC2016'!$C$7</f>
        <v>0.6585666441691379</v>
      </c>
      <c r="S120" s="33">
        <f>+'2015 Hourly Load - RC2016'!S121/'2015 Hourly Load - RC2016'!$C$7</f>
        <v>0.65739361322110768</v>
      </c>
      <c r="T120" s="33">
        <f>+'2015 Hourly Load - RC2016'!T121/'2015 Hourly Load - RC2016'!$C$7</f>
        <v>0.64728750043807792</v>
      </c>
      <c r="U120" s="33">
        <f>+'2015 Hourly Load - RC2016'!U121/'2015 Hourly Load - RC2016'!$C$7</f>
        <v>0.63325624563663907</v>
      </c>
      <c r="V120" s="33">
        <f>+'2015 Hourly Load - RC2016'!V121/'2015 Hourly Load - RC2016'!$C$7</f>
        <v>0.64403910704353251</v>
      </c>
      <c r="W120" s="33">
        <f>+'2015 Hourly Load - RC2016'!W121/'2015 Hourly Load - RC2016'!$C$7</f>
        <v>0.60582536808270082</v>
      </c>
      <c r="X120" s="33">
        <f>+'2015 Hourly Load - RC2016'!X121/'2015 Hourly Load - RC2016'!$C$7</f>
        <v>0.54834685162921859</v>
      </c>
      <c r="Y120" s="33">
        <f>+'2015 Hourly Load - RC2016'!Y121/'2015 Hourly Load - RC2016'!$C$7</f>
        <v>0.48567992905944851</v>
      </c>
      <c r="AA120" s="34">
        <f t="shared" si="1"/>
        <v>0.6585666441691379</v>
      </c>
    </row>
    <row r="121" spans="1:27" x14ac:dyDescent="0.2">
      <c r="A121" s="29">
        <v>42116</v>
      </c>
      <c r="B121" s="33">
        <f>+'2015 Hourly Load - RC2016'!B122/'2015 Hourly Load - RC2016'!$C$7</f>
        <v>0.42698326508301171</v>
      </c>
      <c r="C121" s="33">
        <f>+'2015 Hourly Load - RC2016'!C122/'2015 Hourly Load - RC2016'!$C$7</f>
        <v>0.38773184489892248</v>
      </c>
      <c r="D121" s="33">
        <f>+'2015 Hourly Load - RC2016'!D122/'2015 Hourly Load - RC2016'!$C$7</f>
        <v>0.36869265028089299</v>
      </c>
      <c r="E121" s="33">
        <f>+'2015 Hourly Load - RC2016'!E122/'2015 Hourly Load - RC2016'!$C$7</f>
        <v>0.3570074573755147</v>
      </c>
      <c r="F121" s="33">
        <f>+'2015 Hourly Load - RC2016'!F122/'2015 Hourly Load - RC2016'!$C$7</f>
        <v>0.35723304025013591</v>
      </c>
      <c r="G121" s="33">
        <f>+'2015 Hourly Load - RC2016'!G122/'2015 Hourly Load - RC2016'!$C$7</f>
        <v>0.38628811450134676</v>
      </c>
      <c r="H121" s="33">
        <f>+'2015 Hourly Load - RC2016'!H122/'2015 Hourly Load - RC2016'!$C$7</f>
        <v>0.44539082765210175</v>
      </c>
      <c r="I121" s="33">
        <f>+'2015 Hourly Load - RC2016'!I122/'2015 Hourly Load - RC2016'!$C$7</f>
        <v>0.47110727535891883</v>
      </c>
      <c r="J121" s="33">
        <f>+'2015 Hourly Load - RC2016'!J122/'2015 Hourly Load - RC2016'!$C$7</f>
        <v>0.49732000538990251</v>
      </c>
      <c r="K121" s="33">
        <f>+'2015 Hourly Load - RC2016'!K122/'2015 Hourly Load - RC2016'!$C$7</f>
        <v>0.52944300673596179</v>
      </c>
      <c r="L121" s="33">
        <f>+'2015 Hourly Load - RC2016'!L122/'2015 Hourly Load - RC2016'!$C$7</f>
        <v>0.56278415560497552</v>
      </c>
      <c r="M121" s="33">
        <f>+'2015 Hourly Load - RC2016'!M122/'2015 Hourly Load - RC2016'!$C$7</f>
        <v>0.59571925529967096</v>
      </c>
      <c r="N121" s="33">
        <f>+'2015 Hourly Load - RC2016'!N122/'2015 Hourly Load - RC2016'!$C$7</f>
        <v>0.62044313835815479</v>
      </c>
      <c r="O121" s="33">
        <f>+'2015 Hourly Load - RC2016'!O122/'2015 Hourly Load - RC2016'!$C$7</f>
        <v>0.64052001419944171</v>
      </c>
      <c r="P121" s="33">
        <f>+'2015 Hourly Load - RC2016'!P122/'2015 Hourly Load - RC2016'!$C$7</f>
        <v>0.6612285220896682</v>
      </c>
      <c r="Q121" s="33">
        <f>+'2015 Hourly Load - RC2016'!Q122/'2015 Hourly Load - RC2016'!$C$7</f>
        <v>0.68626822117262154</v>
      </c>
      <c r="R121" s="33">
        <f>+'2015 Hourly Load - RC2016'!R122/'2015 Hourly Load - RC2016'!$C$7</f>
        <v>0.70354786936860569</v>
      </c>
      <c r="S121" s="33">
        <f>+'2015 Hourly Load - RC2016'!S122/'2015 Hourly Load - RC2016'!$C$7</f>
        <v>0.706796262763151</v>
      </c>
      <c r="T121" s="33">
        <f>+'2015 Hourly Load - RC2016'!T122/'2015 Hourly Load - RC2016'!$C$7</f>
        <v>0.69357710631034852</v>
      </c>
      <c r="U121" s="33">
        <f>+'2015 Hourly Load - RC2016'!U122/'2015 Hourly Load - RC2016'!$C$7</f>
        <v>0.67345511389413726</v>
      </c>
      <c r="V121" s="33">
        <f>+'2015 Hourly Load - RC2016'!V122/'2015 Hourly Load - RC2016'!$C$7</f>
        <v>0.68252354545390959</v>
      </c>
      <c r="W121" s="33">
        <f>+'2015 Hourly Load - RC2016'!W122/'2015 Hourly Load - RC2016'!$C$7</f>
        <v>0.64223444404656294</v>
      </c>
      <c r="X121" s="33">
        <f>+'2015 Hourly Load - RC2016'!X122/'2015 Hourly Load - RC2016'!$C$7</f>
        <v>0.57767262532997476</v>
      </c>
      <c r="Y121" s="33">
        <f>+'2015 Hourly Load - RC2016'!Y122/'2015 Hourly Load - RC2016'!$C$7</f>
        <v>0.50607262092520522</v>
      </c>
      <c r="AA121" s="34">
        <f t="shared" si="1"/>
        <v>0.706796262763151</v>
      </c>
    </row>
    <row r="122" spans="1:27" x14ac:dyDescent="0.2">
      <c r="A122" s="29">
        <v>42117</v>
      </c>
      <c r="B122" s="33">
        <f>+'2015 Hourly Load - RC2016'!B123/'2015 Hourly Load - RC2016'!$C$7</f>
        <v>0.44692479119952599</v>
      </c>
      <c r="C122" s="33">
        <f>+'2015 Hourly Load - RC2016'!C123/'2015 Hourly Load - RC2016'!$C$7</f>
        <v>0.40934268428763371</v>
      </c>
      <c r="D122" s="33">
        <f>+'2015 Hourly Load - RC2016'!D123/'2015 Hourly Load - RC2016'!$C$7</f>
        <v>0.38565648245240741</v>
      </c>
      <c r="E122" s="33">
        <f>+'2015 Hourly Load - RC2016'!E123/'2015 Hourly Load - RC2016'!$C$7</f>
        <v>0.37130941162649894</v>
      </c>
      <c r="F122" s="33">
        <f>+'2015 Hourly Load - RC2016'!F123/'2015 Hourly Load - RC2016'!$C$7</f>
        <v>0.36900846630536271</v>
      </c>
      <c r="G122" s="33">
        <f>+'2015 Hourly Load - RC2016'!G123/'2015 Hourly Load - RC2016'!$C$7</f>
        <v>0.39287513444028588</v>
      </c>
      <c r="H122" s="33">
        <f>+'2015 Hourly Load - RC2016'!H123/'2015 Hourly Load - RC2016'!$C$7</f>
        <v>0.44737595694876836</v>
      </c>
      <c r="I122" s="33">
        <f>+'2015 Hourly Load - RC2016'!I123/'2015 Hourly Load - RC2016'!$C$7</f>
        <v>0.41678691915013338</v>
      </c>
      <c r="J122" s="33">
        <f>+'2015 Hourly Load - RC2016'!J123/'2015 Hourly Load - RC2016'!$C$7</f>
        <v>0.50715541872338699</v>
      </c>
      <c r="K122" s="33">
        <f>+'2015 Hourly Load - RC2016'!K123/'2015 Hourly Load - RC2016'!$C$7</f>
        <v>0.54388031071171872</v>
      </c>
      <c r="L122" s="33">
        <f>+'2015 Hourly Load - RC2016'!L123/'2015 Hourly Load - RC2016'!$C$7</f>
        <v>0.57889077285292934</v>
      </c>
      <c r="M122" s="33">
        <f>+'2015 Hourly Load - RC2016'!M123/'2015 Hourly Load - RC2016'!$C$7</f>
        <v>0.60483280343436763</v>
      </c>
      <c r="N122" s="33">
        <f>+'2015 Hourly Load - RC2016'!N123/'2015 Hourly Load - RC2016'!$C$7</f>
        <v>0.6356925406825481</v>
      </c>
      <c r="O122" s="33">
        <f>+'2015 Hourly Load - RC2016'!O123/'2015 Hourly Load - RC2016'!$C$7</f>
        <v>0.67273324869534945</v>
      </c>
      <c r="P122" s="33">
        <f>+'2015 Hourly Load - RC2016'!P123/'2015 Hourly Load - RC2016'!$C$7</f>
        <v>0.71198466887943868</v>
      </c>
      <c r="Q122" s="33">
        <f>+'2015 Hourly Load - RC2016'!Q123/'2015 Hourly Load - RC2016'!$C$7</f>
        <v>0.74135555915511908</v>
      </c>
      <c r="R122" s="33">
        <f>+'2015 Hourly Load - RC2016'!R123/'2015 Hourly Load - RC2016'!$C$7</f>
        <v>0.76251523279458799</v>
      </c>
      <c r="S122" s="33">
        <f>+'2015 Hourly Load - RC2016'!S123/'2015 Hourly Load - RC2016'!$C$7</f>
        <v>0.76783898863564837</v>
      </c>
      <c r="T122" s="33">
        <f>+'2015 Hourly Load - RC2016'!T123/'2015 Hourly Load - RC2016'!$C$7</f>
        <v>0.75141655536322483</v>
      </c>
      <c r="U122" s="33">
        <f>+'2015 Hourly Load - RC2016'!U123/'2015 Hourly Load - RC2016'!$C$7</f>
        <v>0.71997030264102924</v>
      </c>
      <c r="V122" s="33">
        <f>+'2015 Hourly Load - RC2016'!V123/'2015 Hourly Load - RC2016'!$C$7</f>
        <v>0.7166767926715597</v>
      </c>
      <c r="W122" s="33">
        <f>+'2015 Hourly Load - RC2016'!W123/'2015 Hourly Load - RC2016'!$C$7</f>
        <v>0.68216261285451563</v>
      </c>
      <c r="X122" s="33">
        <f>+'2015 Hourly Load - RC2016'!X123/'2015 Hourly Load - RC2016'!$C$7</f>
        <v>0.6187738250859578</v>
      </c>
      <c r="Y122" s="33">
        <f>+'2015 Hourly Load - RC2016'!Y123/'2015 Hourly Load - RC2016'!$C$7</f>
        <v>0.53332303217944643</v>
      </c>
      <c r="AA122" s="34">
        <f t="shared" si="1"/>
        <v>0.76783898863564837</v>
      </c>
    </row>
    <row r="123" spans="1:27" x14ac:dyDescent="0.2">
      <c r="A123" s="29">
        <v>42118</v>
      </c>
      <c r="B123" s="33">
        <f>+'2015 Hourly Load - RC2016'!B124/'2015 Hourly Load - RC2016'!$C$7</f>
        <v>0.47453613505316111</v>
      </c>
      <c r="C123" s="33">
        <f>+'2015 Hourly Load - RC2016'!C124/'2015 Hourly Load - RC2016'!$C$7</f>
        <v>0.43505913199445073</v>
      </c>
      <c r="D123" s="33">
        <f>+'2015 Hourly Load - RC2016'!D124/'2015 Hourly Load - RC2016'!$C$7</f>
        <v>0.398334240006119</v>
      </c>
      <c r="E123" s="33">
        <f>+'2015 Hourly Load - RC2016'!E124/'2015 Hourly Load - RC2016'!$C$7</f>
        <v>0.38258855535755909</v>
      </c>
      <c r="F123" s="33">
        <f>+'2015 Hourly Load - RC2016'!F124/'2015 Hourly Load - RC2016'!$C$7</f>
        <v>0.38308483768172574</v>
      </c>
      <c r="G123" s="33">
        <f>+'2015 Hourly Load - RC2016'!G124/'2015 Hourly Load - RC2016'!$C$7</f>
        <v>0.39765749138225537</v>
      </c>
      <c r="H123" s="33">
        <f>+'2015 Hourly Load - RC2016'!H124/'2015 Hourly Load - RC2016'!$C$7</f>
        <v>0.45071458349316218</v>
      </c>
      <c r="I123" s="33">
        <f>+'2015 Hourly Load - RC2016'!I124/'2015 Hourly Load - RC2016'!$C$7</f>
        <v>0.48198036991566079</v>
      </c>
      <c r="J123" s="33">
        <f>+'2015 Hourly Load - RC2016'!J124/'2015 Hourly Load - RC2016'!$C$7</f>
        <v>0.51631408343300778</v>
      </c>
      <c r="K123" s="33">
        <f>+'2015 Hourly Load - RC2016'!K124/'2015 Hourly Load - RC2016'!$C$7</f>
        <v>0.56503998435118752</v>
      </c>
      <c r="L123" s="33">
        <f>+'2015 Hourly Load - RC2016'!L124/'2015 Hourly Load - RC2016'!$C$7</f>
        <v>0.61363053554459446</v>
      </c>
      <c r="M123" s="33">
        <f>+'2015 Hourly Load - RC2016'!M124/'2015 Hourly Load - RC2016'!$C$7</f>
        <v>0.65428056955133518</v>
      </c>
      <c r="N123" s="33">
        <f>+'2015 Hourly Load - RC2016'!N124/'2015 Hourly Load - RC2016'!$C$7</f>
        <v>0.69132127756413653</v>
      </c>
      <c r="O123" s="33">
        <f>+'2015 Hourly Load - RC2016'!O124/'2015 Hourly Load - RC2016'!$C$7</f>
        <v>0.72416614410898361</v>
      </c>
      <c r="P123" s="33">
        <f>+'2015 Hourly Load - RC2016'!P124/'2015 Hourly Load - RC2016'!$C$7</f>
        <v>0.75168725481277021</v>
      </c>
      <c r="Q123" s="33">
        <f>+'2015 Hourly Load - RC2016'!Q124/'2015 Hourly Load - RC2016'!$C$7</f>
        <v>0.77853161689269346</v>
      </c>
      <c r="R123" s="33">
        <f>+'2015 Hourly Load - RC2016'!R124/'2015 Hourly Load - RC2016'!$C$7</f>
        <v>0.79405171866663204</v>
      </c>
      <c r="S123" s="33">
        <f>+'2015 Hourly Load - RC2016'!S124/'2015 Hourly Load - RC2016'!$C$7</f>
        <v>0.79202147279504131</v>
      </c>
      <c r="T123" s="33">
        <f>+'2015 Hourly Load - RC2016'!T124/'2015 Hourly Load - RC2016'!$C$7</f>
        <v>0.76919248588337563</v>
      </c>
      <c r="U123" s="33">
        <f>+'2015 Hourly Load - RC2016'!U124/'2015 Hourly Load - RC2016'!$C$7</f>
        <v>0.73341504196845286</v>
      </c>
      <c r="V123" s="33">
        <f>+'2015 Hourly Load - RC2016'!V124/'2015 Hourly Load - RC2016'!$C$7</f>
        <v>0.73043734802345295</v>
      </c>
      <c r="W123" s="33">
        <f>+'2015 Hourly Load - RC2016'!W124/'2015 Hourly Load - RC2016'!$C$7</f>
        <v>0.68879474936837903</v>
      </c>
      <c r="X123" s="33">
        <f>+'2015 Hourly Load - RC2016'!X124/'2015 Hourly Load - RC2016'!$C$7</f>
        <v>0.62229291793004859</v>
      </c>
      <c r="Y123" s="33">
        <f>+'2015 Hourly Load - RC2016'!Y124/'2015 Hourly Load - RC2016'!$C$7</f>
        <v>0.55096361297482443</v>
      </c>
      <c r="AA123" s="34">
        <f t="shared" si="1"/>
        <v>0.79405171866663204</v>
      </c>
    </row>
    <row r="124" spans="1:27" x14ac:dyDescent="0.2">
      <c r="A124" s="29">
        <v>42119</v>
      </c>
      <c r="B124" s="33">
        <f>+'2015 Hourly Load - RC2016'!B125/'2015 Hourly Load - RC2016'!$C$7</f>
        <v>0.48716877603194841</v>
      </c>
      <c r="C124" s="33">
        <f>+'2015 Hourly Load - RC2016'!C125/'2015 Hourly Load - RC2016'!$C$7</f>
        <v>0.44101451988445051</v>
      </c>
      <c r="D124" s="33">
        <f>+'2015 Hourly Load - RC2016'!D125/'2015 Hourly Load - RC2016'!$C$7</f>
        <v>0.41200456220816384</v>
      </c>
      <c r="E124" s="33">
        <f>+'2015 Hourly Load - RC2016'!E125/'2015 Hourly Load - RC2016'!$C$7</f>
        <v>0.39517607976142211</v>
      </c>
      <c r="F124" s="33">
        <f>+'2015 Hourly Load - RC2016'!F125/'2015 Hourly Load - RC2016'!$C$7</f>
        <v>0.39125093774301328</v>
      </c>
      <c r="G124" s="33">
        <f>+'2015 Hourly Load - RC2016'!G125/'2015 Hourly Load - RC2016'!$C$7</f>
        <v>0.41286177713172445</v>
      </c>
      <c r="H124" s="33">
        <f>+'2015 Hourly Load - RC2016'!H125/'2015 Hourly Load - RC2016'!$C$7</f>
        <v>0.46542258691846455</v>
      </c>
      <c r="I124" s="33">
        <f>+'2015 Hourly Load - RC2016'!I125/'2015 Hourly Load - RC2016'!$C$7</f>
        <v>0.49506417664369051</v>
      </c>
      <c r="J124" s="33">
        <f>+'2015 Hourly Load - RC2016'!J125/'2015 Hourly Load - RC2016'!$C$7</f>
        <v>0.53192441835679494</v>
      </c>
      <c r="K124" s="33">
        <f>+'2015 Hourly Load - RC2016'!K125/'2015 Hourly Load - RC2016'!$C$7</f>
        <v>0.5822293993973231</v>
      </c>
      <c r="L124" s="33">
        <f>+'2015 Hourly Load - RC2016'!L125/'2015 Hourly Load - RC2016'!$C$7</f>
        <v>0.63537672465807837</v>
      </c>
      <c r="M124" s="33">
        <f>+'2015 Hourly Load - RC2016'!M125/'2015 Hourly Load - RC2016'!$C$7</f>
        <v>0.68162121395542485</v>
      </c>
      <c r="N124" s="33">
        <f>+'2015 Hourly Load - RC2016'!N125/'2015 Hourly Load - RC2016'!$C$7</f>
        <v>0.72177496563799881</v>
      </c>
      <c r="O124" s="33">
        <f>+'2015 Hourly Load - RC2016'!O125/'2015 Hourly Load - RC2016'!$C$7</f>
        <v>0.75863520735110324</v>
      </c>
      <c r="P124" s="33">
        <f>+'2015 Hourly Load - RC2016'!P125/'2015 Hourly Load - RC2016'!$C$7</f>
        <v>0.79035215952284421</v>
      </c>
      <c r="Q124" s="33">
        <f>+'2015 Hourly Load - RC2016'!Q125/'2015 Hourly Load - RC2016'!$C$7</f>
        <v>0.81710628845291888</v>
      </c>
      <c r="R124" s="33">
        <f>+'2015 Hourly Load - RC2016'!R125/'2015 Hourly Load - RC2016'!$C$7</f>
        <v>0.83172405872837285</v>
      </c>
      <c r="S124" s="33">
        <f>+'2015 Hourly Load - RC2016'!S125/'2015 Hourly Load - RC2016'!$C$7</f>
        <v>0.82775380013503963</v>
      </c>
      <c r="T124" s="33">
        <f>+'2015 Hourly Load - RC2016'!T125/'2015 Hourly Load - RC2016'!$C$7</f>
        <v>0.79707452918655619</v>
      </c>
      <c r="U124" s="33">
        <f>+'2015 Hourly Load - RC2016'!U125/'2015 Hourly Load - RC2016'!$C$7</f>
        <v>0.75200307083723994</v>
      </c>
      <c r="V124" s="33">
        <f>+'2015 Hourly Load - RC2016'!V125/'2015 Hourly Load - RC2016'!$C$7</f>
        <v>0.73946066300830116</v>
      </c>
      <c r="W124" s="33">
        <f>+'2015 Hourly Load - RC2016'!W125/'2015 Hourly Load - RC2016'!$C$7</f>
        <v>0.69863016270186351</v>
      </c>
      <c r="X124" s="33">
        <f>+'2015 Hourly Load - RC2016'!X125/'2015 Hourly Load - RC2016'!$C$7</f>
        <v>0.64033954789974479</v>
      </c>
      <c r="Y124" s="33">
        <f>+'2015 Hourly Load - RC2016'!Y125/'2015 Hourly Load - RC2016'!$C$7</f>
        <v>0.57609354520762646</v>
      </c>
      <c r="AA124" s="34">
        <f t="shared" si="1"/>
        <v>0.83172405872837285</v>
      </c>
    </row>
    <row r="125" spans="1:27" x14ac:dyDescent="0.2">
      <c r="A125" s="29">
        <v>42120</v>
      </c>
      <c r="B125" s="33">
        <f>+'2015 Hourly Load - RC2016'!B126/'2015 Hourly Load - RC2016'!$C$7</f>
        <v>0.51121591046656856</v>
      </c>
      <c r="C125" s="33">
        <f>+'2015 Hourly Load - RC2016'!C126/'2015 Hourly Load - RC2016'!$C$7</f>
        <v>0.46235465982361623</v>
      </c>
      <c r="D125" s="33">
        <f>+'2015 Hourly Load - RC2016'!D126/'2015 Hourly Load - RC2016'!$C$7</f>
        <v>0.43032189162740542</v>
      </c>
      <c r="E125" s="33">
        <f>+'2015 Hourly Load - RC2016'!E126/'2015 Hourly Load - RC2016'!$C$7</f>
        <v>0.40952315058733058</v>
      </c>
      <c r="F125" s="33">
        <f>+'2015 Hourly Load - RC2016'!F126/'2015 Hourly Load - RC2016'!$C$7</f>
        <v>0.39756725823240691</v>
      </c>
      <c r="G125" s="33">
        <f>+'2015 Hourly Load - RC2016'!G126/'2015 Hourly Load - RC2016'!$C$7</f>
        <v>0.39837935658104323</v>
      </c>
      <c r="H125" s="33">
        <f>+'2015 Hourly Load - RC2016'!H126/'2015 Hourly Load - RC2016'!$C$7</f>
        <v>0.4117338627586184</v>
      </c>
      <c r="I125" s="33">
        <f>+'2015 Hourly Load - RC2016'!I126/'2015 Hourly Load - RC2016'!$C$7</f>
        <v>0.43785635963975367</v>
      </c>
      <c r="J125" s="33">
        <f>+'2015 Hourly Load - RC2016'!J126/'2015 Hourly Load - RC2016'!$C$7</f>
        <v>0.50277911095573558</v>
      </c>
      <c r="K125" s="33">
        <f>+'2015 Hourly Load - RC2016'!K126/'2015 Hourly Load - RC2016'!$C$7</f>
        <v>0.57442423193542946</v>
      </c>
      <c r="L125" s="33">
        <f>+'2015 Hourly Load - RC2016'!L126/'2015 Hourly Load - RC2016'!$C$7</f>
        <v>0.6389409340770934</v>
      </c>
      <c r="M125" s="33">
        <f>+'2015 Hourly Load - RC2016'!M126/'2015 Hourly Load - RC2016'!$C$7</f>
        <v>0.69407338863451518</v>
      </c>
      <c r="N125" s="33">
        <f>+'2015 Hourly Load - RC2016'!N126/'2015 Hourly Load - RC2016'!$C$7</f>
        <v>0.73706948453731636</v>
      </c>
      <c r="O125" s="33">
        <f>+'2015 Hourly Load - RC2016'!O126/'2015 Hourly Load - RC2016'!$C$7</f>
        <v>0.76950830190784514</v>
      </c>
      <c r="P125" s="33">
        <f>+'2015 Hourly Load - RC2016'!P126/'2015 Hourly Load - RC2016'!$C$7</f>
        <v>0.78895354570019294</v>
      </c>
      <c r="Q125" s="33">
        <f>+'2015 Hourly Load - RC2016'!Q126/'2015 Hourly Load - RC2016'!$C$7</f>
        <v>0.80623319389617709</v>
      </c>
      <c r="R125" s="33">
        <f>+'2015 Hourly Load - RC2016'!R126/'2015 Hourly Load - RC2016'!$C$7</f>
        <v>0.81512115915625227</v>
      </c>
      <c r="S125" s="33">
        <f>+'2015 Hourly Load - RC2016'!S126/'2015 Hourly Load - RC2016'!$C$7</f>
        <v>0.80984251989011624</v>
      </c>
      <c r="T125" s="33">
        <f>+'2015 Hourly Load - RC2016'!T126/'2015 Hourly Load - RC2016'!$C$7</f>
        <v>0.780155813589966</v>
      </c>
      <c r="U125" s="33">
        <f>+'2015 Hourly Load - RC2016'!U126/'2015 Hourly Load - RC2016'!$C$7</f>
        <v>0.73463318949140743</v>
      </c>
      <c r="V125" s="33">
        <f>+'2015 Hourly Load - RC2016'!V126/'2015 Hourly Load - RC2016'!$C$7</f>
        <v>0.72186519878784727</v>
      </c>
      <c r="W125" s="33">
        <f>+'2015 Hourly Load - RC2016'!W126/'2015 Hourly Load - RC2016'!$C$7</f>
        <v>0.68423797530103081</v>
      </c>
      <c r="X125" s="33">
        <f>+'2015 Hourly Load - RC2016'!X126/'2015 Hourly Load - RC2016'!$C$7</f>
        <v>0.6331660124867905</v>
      </c>
      <c r="Y125" s="33">
        <f>+'2015 Hourly Load - RC2016'!Y126/'2015 Hourly Load - RC2016'!$C$7</f>
        <v>0.57672517725656569</v>
      </c>
      <c r="AA125" s="34">
        <f t="shared" si="1"/>
        <v>0.81512115915625227</v>
      </c>
    </row>
    <row r="126" spans="1:27" x14ac:dyDescent="0.2">
      <c r="A126" s="29">
        <v>42121</v>
      </c>
      <c r="B126" s="33">
        <f>+'2015 Hourly Load - RC2016'!B127/'2015 Hourly Load - RC2016'!$C$7</f>
        <v>0.52159272269914392</v>
      </c>
      <c r="C126" s="33">
        <f>+'2015 Hourly Load - RC2016'!C127/'2015 Hourly Load - RC2016'!$C$7</f>
        <v>0.47814546104710037</v>
      </c>
      <c r="D126" s="33">
        <f>+'2015 Hourly Load - RC2016'!D127/'2015 Hourly Load - RC2016'!$C$7</f>
        <v>0.44543594422702609</v>
      </c>
      <c r="E126" s="33">
        <f>+'2015 Hourly Load - RC2016'!E127/'2015 Hourly Load - RC2016'!$C$7</f>
        <v>0.42581023413498142</v>
      </c>
      <c r="F126" s="33">
        <f>+'2015 Hourly Load - RC2016'!F127/'2015 Hourly Load - RC2016'!$C$7</f>
        <v>0.41317759315619407</v>
      </c>
      <c r="G126" s="33">
        <f>+'2015 Hourly Load - RC2016'!G127/'2015 Hourly Load - RC2016'!$C$7</f>
        <v>0.4109668809849063</v>
      </c>
      <c r="H126" s="33">
        <f>+'2015 Hourly Load - RC2016'!H127/'2015 Hourly Load - RC2016'!$C$7</f>
        <v>0.41818553297278477</v>
      </c>
      <c r="I126" s="33">
        <f>+'2015 Hourly Load - RC2016'!I127/'2015 Hourly Load - RC2016'!$C$7</f>
        <v>0.43853310826361724</v>
      </c>
      <c r="J126" s="33">
        <f>+'2015 Hourly Load - RC2016'!J127/'2015 Hourly Load - RC2016'!$C$7</f>
        <v>0.50999776294361421</v>
      </c>
      <c r="K126" s="33">
        <f>+'2015 Hourly Load - RC2016'!K127/'2015 Hourly Load - RC2016'!$C$7</f>
        <v>0.59071131548308031</v>
      </c>
      <c r="L126" s="33">
        <f>+'2015 Hourly Load - RC2016'!L127/'2015 Hourly Load - RC2016'!$C$7</f>
        <v>0.65766431267065306</v>
      </c>
      <c r="M126" s="33">
        <f>+'2015 Hourly Load - RC2016'!M127/'2015 Hourly Load - RC2016'!$C$7</f>
        <v>0.71148838655527202</v>
      </c>
      <c r="N126" s="33">
        <f>+'2015 Hourly Load - RC2016'!N127/'2015 Hourly Load - RC2016'!$C$7</f>
        <v>0.75308586863542171</v>
      </c>
      <c r="O126" s="33">
        <f>+'2015 Hourly Load - RC2016'!O127/'2015 Hourly Load - RC2016'!$C$7</f>
        <v>0.78669771695398083</v>
      </c>
      <c r="P126" s="33">
        <f>+'2015 Hourly Load - RC2016'!P127/'2015 Hourly Load - RC2016'!$C$7</f>
        <v>0.80898530496655563</v>
      </c>
      <c r="Q126" s="33">
        <f>+'2015 Hourly Load - RC2016'!Q127/'2015 Hourly Load - RC2016'!$C$7</f>
        <v>0.82797938300966079</v>
      </c>
      <c r="R126" s="33">
        <f>+'2015 Hourly Load - RC2016'!R127/'2015 Hourly Load - RC2016'!$C$7</f>
        <v>0.83551385102200904</v>
      </c>
      <c r="S126" s="33">
        <f>+'2015 Hourly Load - RC2016'!S127/'2015 Hourly Load - RC2016'!$C$7</f>
        <v>0.83046079463049405</v>
      </c>
      <c r="T126" s="33">
        <f>+'2015 Hourly Load - RC2016'!T127/'2015 Hourly Load - RC2016'!$C$7</f>
        <v>0.80393224857504075</v>
      </c>
      <c r="U126" s="33">
        <f>+'2015 Hourly Load - RC2016'!U127/'2015 Hourly Load - RC2016'!$C$7</f>
        <v>0.76603432563867868</v>
      </c>
      <c r="V126" s="33">
        <f>+'2015 Hourly Load - RC2016'!V127/'2015 Hourly Load - RC2016'!$C$7</f>
        <v>0.76053010349792138</v>
      </c>
      <c r="W126" s="33">
        <f>+'2015 Hourly Load - RC2016'!W127/'2015 Hourly Load - RC2016'!$C$7</f>
        <v>0.71938378716701412</v>
      </c>
      <c r="X126" s="33">
        <f>+'2015 Hourly Load - RC2016'!X127/'2015 Hourly Load - RC2016'!$C$7</f>
        <v>0.65450615242595633</v>
      </c>
      <c r="Y126" s="33">
        <f>+'2015 Hourly Load - RC2016'!Y127/'2015 Hourly Load - RC2016'!$C$7</f>
        <v>0.5889968856359592</v>
      </c>
      <c r="AA126" s="34">
        <f t="shared" si="1"/>
        <v>0.83551385102200904</v>
      </c>
    </row>
    <row r="127" spans="1:27" x14ac:dyDescent="0.2">
      <c r="A127" s="29">
        <v>42122</v>
      </c>
      <c r="B127" s="33">
        <f>+'2015 Hourly Load - RC2016'!B128/'2015 Hourly Load - RC2016'!$C$7</f>
        <v>0.53156348575740109</v>
      </c>
      <c r="C127" s="33">
        <f>+'2015 Hourly Load - RC2016'!C128/'2015 Hourly Load - RC2016'!$C$7</f>
        <v>0.49208648269869065</v>
      </c>
      <c r="D127" s="33">
        <f>+'2015 Hourly Load - RC2016'!D128/'2015 Hourly Load - RC2016'!$C$7</f>
        <v>0.46686631731604022</v>
      </c>
      <c r="E127" s="33">
        <f>+'2015 Hourly Load - RC2016'!E128/'2015 Hourly Load - RC2016'!$C$7</f>
        <v>0.45107551609255608</v>
      </c>
      <c r="F127" s="33">
        <f>+'2015 Hourly Load - RC2016'!F128/'2015 Hourly Load - RC2016'!$C$7</f>
        <v>0.44972201884482887</v>
      </c>
      <c r="G127" s="33">
        <f>+'2015 Hourly Load - RC2016'!G128/'2015 Hourly Load - RC2016'!$C$7</f>
        <v>0.47462636820300963</v>
      </c>
      <c r="H127" s="33">
        <f>+'2015 Hourly Load - RC2016'!H128/'2015 Hourly Load - RC2016'!$C$7</f>
        <v>0.52732252771452248</v>
      </c>
      <c r="I127" s="33">
        <f>+'2015 Hourly Load - RC2016'!I128/'2015 Hourly Load - RC2016'!$C$7</f>
        <v>0.55818226496270296</v>
      </c>
      <c r="J127" s="33">
        <f>+'2015 Hourly Load - RC2016'!J128/'2015 Hourly Load - RC2016'!$C$7</f>
        <v>0.59910299841898906</v>
      </c>
      <c r="K127" s="33">
        <f>+'2015 Hourly Load - RC2016'!K128/'2015 Hourly Load - RC2016'!$C$7</f>
        <v>0.65545360049936541</v>
      </c>
      <c r="L127" s="33">
        <f>+'2015 Hourly Load - RC2016'!L128/'2015 Hourly Load - RC2016'!$C$7</f>
        <v>0.71848145566852928</v>
      </c>
      <c r="M127" s="33">
        <f>+'2015 Hourly Load - RC2016'!M128/'2015 Hourly Load - RC2016'!$C$7</f>
        <v>0.77090691573049663</v>
      </c>
      <c r="N127" s="33">
        <f>+'2015 Hourly Load - RC2016'!N128/'2015 Hourly Load - RC2016'!$C$7</f>
        <v>0.8102034524895102</v>
      </c>
      <c r="O127" s="33">
        <f>+'2015 Hourly Load - RC2016'!O128/'2015 Hourly Load - RC2016'!$C$7</f>
        <v>0.84363483450837229</v>
      </c>
      <c r="P127" s="33">
        <f>+'2015 Hourly Load - RC2016'!P128/'2015 Hourly Load - RC2016'!$C$7</f>
        <v>0.87124617836200746</v>
      </c>
      <c r="Q127" s="33">
        <f>+'2015 Hourly Load - RC2016'!Q128/'2015 Hourly Load - RC2016'!$C$7</f>
        <v>0.89240585200147626</v>
      </c>
      <c r="R127" s="33">
        <f>+'2015 Hourly Load - RC2016'!R128/'2015 Hourly Load - RC2016'!$C$7</f>
        <v>0.89800030729208202</v>
      </c>
      <c r="S127" s="33">
        <f>+'2015 Hourly Load - RC2016'!S128/'2015 Hourly Load - RC2016'!$C$7</f>
        <v>0.89578959512079437</v>
      </c>
      <c r="T127" s="33">
        <f>+'2015 Hourly Load - RC2016'!T128/'2015 Hourly Load - RC2016'!$C$7</f>
        <v>0.87084012918768927</v>
      </c>
      <c r="U127" s="33">
        <f>+'2015 Hourly Load - RC2016'!U128/'2015 Hourly Load - RC2016'!$C$7</f>
        <v>0.83298732282625165</v>
      </c>
      <c r="V127" s="33">
        <f>+'2015 Hourly Load - RC2016'!V128/'2015 Hourly Load - RC2016'!$C$7</f>
        <v>0.82211422826950964</v>
      </c>
      <c r="W127" s="33">
        <f>+'2015 Hourly Load - RC2016'!W128/'2015 Hourly Load - RC2016'!$C$7</f>
        <v>0.77185436380390571</v>
      </c>
      <c r="X127" s="33">
        <f>+'2015 Hourly Load - RC2016'!X128/'2015 Hourly Load - RC2016'!$C$7</f>
        <v>0.69921667817587863</v>
      </c>
      <c r="Y127" s="33">
        <f>+'2015 Hourly Load - RC2016'!Y128/'2015 Hourly Load - RC2016'!$C$7</f>
        <v>0.62585712734906362</v>
      </c>
      <c r="AA127" s="34">
        <f t="shared" si="1"/>
        <v>0.89800030729208202</v>
      </c>
    </row>
    <row r="128" spans="1:27" x14ac:dyDescent="0.2">
      <c r="A128" s="29">
        <v>42123</v>
      </c>
      <c r="B128" s="33">
        <f>+'2015 Hourly Load - RC2016'!B129/'2015 Hourly Load - RC2016'!$C$7</f>
        <v>0.5657167329750511</v>
      </c>
      <c r="C128" s="33">
        <f>+'2015 Hourly Load - RC2016'!C129/'2015 Hourly Load - RC2016'!$C$7</f>
        <v>0.52317180282149234</v>
      </c>
      <c r="D128" s="33">
        <f>+'2015 Hourly Load - RC2016'!D129/'2015 Hourly Load - RC2016'!$C$7</f>
        <v>0.49537999266816019</v>
      </c>
      <c r="E128" s="33">
        <f>+'2015 Hourly Load - RC2016'!E129/'2015 Hourly Load - RC2016'!$C$7</f>
        <v>0.47927337542020637</v>
      </c>
      <c r="F128" s="33">
        <f>+'2015 Hourly Load - RC2016'!F129/'2015 Hourly Load - RC2016'!$C$7</f>
        <v>0.4765663809247519</v>
      </c>
      <c r="G128" s="33">
        <f>+'2015 Hourly Load - RC2016'!G129/'2015 Hourly Load - RC2016'!$C$7</f>
        <v>0.49867350263762977</v>
      </c>
      <c r="H128" s="33">
        <f>+'2015 Hourly Load - RC2016'!H129/'2015 Hourly Load - RC2016'!$C$7</f>
        <v>0.54825661847937002</v>
      </c>
      <c r="I128" s="33">
        <f>+'2015 Hourly Load - RC2016'!I129/'2015 Hourly Load - RC2016'!$C$7</f>
        <v>0.57848472367861115</v>
      </c>
      <c r="J128" s="33">
        <f>+'2015 Hourly Load - RC2016'!J129/'2015 Hourly Load - RC2016'!$C$7</f>
        <v>0.62703015829709385</v>
      </c>
      <c r="K128" s="33">
        <f>+'2015 Hourly Load - RC2016'!K129/'2015 Hourly Load - RC2016'!$C$7</f>
        <v>0.68753148527050034</v>
      </c>
      <c r="L128" s="33">
        <f>+'2015 Hourly Load - RC2016'!L129/'2015 Hourly Load - RC2016'!$C$7</f>
        <v>0.74708536417049776</v>
      </c>
      <c r="M128" s="33">
        <f>+'2015 Hourly Load - RC2016'!M129/'2015 Hourly Load - RC2016'!$C$7</f>
        <v>0.79702941261163196</v>
      </c>
      <c r="N128" s="33">
        <f>+'2015 Hourly Load - RC2016'!N129/'2015 Hourly Load - RC2016'!$C$7</f>
        <v>0.83357383830026677</v>
      </c>
      <c r="O128" s="33">
        <f>+'2015 Hourly Load - RC2016'!O129/'2015 Hourly Load - RC2016'!$C$7</f>
        <v>0.86285449542609871</v>
      </c>
      <c r="P128" s="33">
        <f>+'2015 Hourly Load - RC2016'!P129/'2015 Hourly Load - RC2016'!$C$7</f>
        <v>0.8831569541420069</v>
      </c>
      <c r="Q128" s="33">
        <f>+'2015 Hourly Load - RC2016'!Q129/'2015 Hourly Load - RC2016'!$C$7</f>
        <v>0.8975491415428396</v>
      </c>
      <c r="R128" s="33">
        <f>+'2015 Hourly Load - RC2016'!R129/'2015 Hourly Load - RC2016'!$C$7</f>
        <v>0.8945714475978398</v>
      </c>
      <c r="S128" s="33">
        <f>+'2015 Hourly Load - RC2016'!S129/'2015 Hourly Load - RC2016'!$C$7</f>
        <v>0.88414951879034021</v>
      </c>
      <c r="T128" s="33">
        <f>+'2015 Hourly Load - RC2016'!T129/'2015 Hourly Load - RC2016'!$C$7</f>
        <v>0.86344101090011383</v>
      </c>
      <c r="U128" s="33">
        <f>+'2015 Hourly Load - RC2016'!U129/'2015 Hourly Load - RC2016'!$C$7</f>
        <v>0.82942311340723651</v>
      </c>
      <c r="V128" s="33">
        <f>+'2015 Hourly Load - RC2016'!V129/'2015 Hourly Load - RC2016'!$C$7</f>
        <v>0.81642953982905531</v>
      </c>
      <c r="W128" s="33">
        <f>+'2015 Hourly Load - RC2016'!W129/'2015 Hourly Load - RC2016'!$C$7</f>
        <v>0.7690120195836786</v>
      </c>
      <c r="X128" s="33">
        <f>+'2015 Hourly Load - RC2016'!X129/'2015 Hourly Load - RC2016'!$C$7</f>
        <v>0.69881062900156043</v>
      </c>
      <c r="Y128" s="33">
        <f>+'2015 Hourly Load - RC2016'!Y129/'2015 Hourly Load - RC2016'!$C$7</f>
        <v>0.62554131132459401</v>
      </c>
      <c r="AA128" s="34">
        <f t="shared" si="1"/>
        <v>0.8975491415428396</v>
      </c>
    </row>
    <row r="129" spans="1:27" x14ac:dyDescent="0.2">
      <c r="A129" s="29">
        <v>42124</v>
      </c>
      <c r="B129" s="33">
        <f>+'2015 Hourly Load - RC2016'!B130/'2015 Hourly Load - RC2016'!$C$7</f>
        <v>0.56373160367838449</v>
      </c>
      <c r="C129" s="33">
        <f>+'2015 Hourly Load - RC2016'!C130/'2015 Hourly Load - RC2016'!$C$7</f>
        <v>0.52484111609368922</v>
      </c>
      <c r="D129" s="33">
        <f>+'2015 Hourly Load - RC2016'!D130/'2015 Hourly Load - RC2016'!$C$7</f>
        <v>0.49944048441134187</v>
      </c>
      <c r="E129" s="33">
        <f>+'2015 Hourly Load - RC2016'!E130/'2015 Hourly Load - RC2016'!$C$7</f>
        <v>0.48522876331020609</v>
      </c>
      <c r="F129" s="33">
        <f>+'2015 Hourly Load - RC2016'!F130/'2015 Hourly Load - RC2016'!$C$7</f>
        <v>0.4843264318117213</v>
      </c>
      <c r="G129" s="33">
        <f>+'2015 Hourly Load - RC2016'!G130/'2015 Hourly Load - RC2016'!$C$7</f>
        <v>0.50611773750012945</v>
      </c>
      <c r="H129" s="33">
        <f>+'2015 Hourly Load - RC2016'!H130/'2015 Hourly Load - RC2016'!$C$7</f>
        <v>0.55682876771497569</v>
      </c>
      <c r="I129" s="33">
        <f>+'2015 Hourly Load - RC2016'!I130/'2015 Hourly Load - RC2016'!$C$7</f>
        <v>0.58678617346467143</v>
      </c>
      <c r="J129" s="33">
        <f>+'2015 Hourly Load - RC2016'!J130/'2015 Hourly Load - RC2016'!$C$7</f>
        <v>0.63361717823603292</v>
      </c>
      <c r="K129" s="33">
        <f>+'2015 Hourly Load - RC2016'!K130/'2015 Hourly Load - RC2016'!$C$7</f>
        <v>0.69402827205959094</v>
      </c>
      <c r="L129" s="33">
        <f>+'2015 Hourly Load - RC2016'!L130/'2015 Hourly Load - RC2016'!$C$7</f>
        <v>0.75272493603602775</v>
      </c>
      <c r="M129" s="33">
        <f>+'2015 Hourly Load - RC2016'!M130/'2015 Hourly Load - RC2016'!$C$7</f>
        <v>0.79878895903367719</v>
      </c>
      <c r="N129" s="33">
        <f>+'2015 Hourly Load - RC2016'!N130/'2015 Hourly Load - RC2016'!$C$7</f>
        <v>0.83271662337670616</v>
      </c>
      <c r="O129" s="33">
        <f>+'2015 Hourly Load - RC2016'!O130/'2015 Hourly Load - RC2016'!$C$7</f>
        <v>0.86204239707746233</v>
      </c>
      <c r="P129" s="33">
        <f>+'2015 Hourly Load - RC2016'!P130/'2015 Hourly Load - RC2016'!$C$7</f>
        <v>0.8799085607474616</v>
      </c>
      <c r="Q129" s="33">
        <f>+'2015 Hourly Load - RC2016'!Q130/'2015 Hourly Load - RC2016'!$C$7</f>
        <v>0.892180269126855</v>
      </c>
      <c r="R129" s="33">
        <f>+'2015 Hourly Load - RC2016'!R130/'2015 Hourly Load - RC2016'!$C$7</f>
        <v>0.88581883206253709</v>
      </c>
      <c r="S129" s="33">
        <f>+'2015 Hourly Load - RC2016'!S130/'2015 Hourly Load - RC2016'!$C$7</f>
        <v>0.85089860307117504</v>
      </c>
      <c r="T129" s="33">
        <f>+'2015 Hourly Load - RC2016'!T130/'2015 Hourly Load - RC2016'!$C$7</f>
        <v>0.82482122276496406</v>
      </c>
      <c r="U129" s="33">
        <f>+'2015 Hourly Load - RC2016'!U130/'2015 Hourly Load - RC2016'!$C$7</f>
        <v>0.79671359658716223</v>
      </c>
      <c r="V129" s="33">
        <f>+'2015 Hourly Load - RC2016'!V130/'2015 Hourly Load - RC2016'!$C$7</f>
        <v>0.79477358386541985</v>
      </c>
      <c r="W129" s="33">
        <f>+'2015 Hourly Load - RC2016'!W130/'2015 Hourly Load - RC2016'!$C$7</f>
        <v>0.75222865371186109</v>
      </c>
      <c r="X129" s="33">
        <f>+'2015 Hourly Load - RC2016'!X130/'2015 Hourly Load - RC2016'!$C$7</f>
        <v>0.68514030679951565</v>
      </c>
      <c r="Y129" s="33">
        <f>+'2015 Hourly Load - RC2016'!Y130/'2015 Hourly Load - RC2016'!$C$7</f>
        <v>0.6151193825170943</v>
      </c>
      <c r="AA129" s="34">
        <f t="shared" si="1"/>
        <v>0.892180269126855</v>
      </c>
    </row>
    <row r="130" spans="1:27" x14ac:dyDescent="0.2">
      <c r="A130" s="29">
        <v>42125</v>
      </c>
      <c r="B130" s="33">
        <f>+'2015 Hourly Load - RC2016'!B131/'2015 Hourly Load - RC2016'!$C$7</f>
        <v>0.55380595719505166</v>
      </c>
      <c r="C130" s="33">
        <f>+'2015 Hourly Load - RC2016'!C131/'2015 Hourly Load - RC2016'!$C$7</f>
        <v>0.5135168557877049</v>
      </c>
      <c r="D130" s="33">
        <f>+'2015 Hourly Load - RC2016'!D131/'2015 Hourly Load - RC2016'!$C$7</f>
        <v>0.48653714398300912</v>
      </c>
      <c r="E130" s="33">
        <f>+'2015 Hourly Load - RC2016'!E131/'2015 Hourly Load - RC2016'!$C$7</f>
        <v>0.47205472343232791</v>
      </c>
      <c r="F130" s="33">
        <f>+'2015 Hourly Load - RC2016'!F131/'2015 Hourly Load - RC2016'!$C$7</f>
        <v>0.46794911511422205</v>
      </c>
      <c r="G130" s="33">
        <f>+'2015 Hourly Load - RC2016'!G131/'2015 Hourly Load - RC2016'!$C$7</f>
        <v>0.49190601639899367</v>
      </c>
      <c r="H130" s="33">
        <f>+'2015 Hourly Load - RC2016'!H131/'2015 Hourly Load - RC2016'!$C$7</f>
        <v>0.54563985713376417</v>
      </c>
      <c r="I130" s="33">
        <f>+'2015 Hourly Load - RC2016'!I131/'2015 Hourly Load - RC2016'!$C$7</f>
        <v>0.57708610985595976</v>
      </c>
      <c r="J130" s="33">
        <f>+'2015 Hourly Load - RC2016'!J131/'2015 Hourly Load - RC2016'!$C$7</f>
        <v>0.61972127315936687</v>
      </c>
      <c r="K130" s="33">
        <f>+'2015 Hourly Load - RC2016'!K131/'2015 Hourly Load - RC2016'!$C$7</f>
        <v>0.68071888245694001</v>
      </c>
      <c r="L130" s="33">
        <f>+'2015 Hourly Load - RC2016'!L131/'2015 Hourly Load - RC2016'!$C$7</f>
        <v>0.74261882325299788</v>
      </c>
      <c r="M130" s="33">
        <f>+'2015 Hourly Load - RC2016'!M131/'2015 Hourly Load - RC2016'!$C$7</f>
        <v>0.78895354570019294</v>
      </c>
      <c r="N130" s="33">
        <f>+'2015 Hourly Load - RC2016'!N131/'2015 Hourly Load - RC2016'!$C$7</f>
        <v>0.82549797138882752</v>
      </c>
      <c r="O130" s="33">
        <f>+'2015 Hourly Load - RC2016'!O131/'2015 Hourly Load - RC2016'!$C$7</f>
        <v>0.85653817493670503</v>
      </c>
      <c r="P130" s="33">
        <f>+'2015 Hourly Load - RC2016'!P131/'2015 Hourly Load - RC2016'!$C$7</f>
        <v>0.87620900160367388</v>
      </c>
      <c r="Q130" s="33">
        <f>+'2015 Hourly Load - RC2016'!Q131/'2015 Hourly Load - RC2016'!$C$7</f>
        <v>0.88604441493715835</v>
      </c>
      <c r="R130" s="33">
        <f>+'2015 Hourly Load - RC2016'!R131/'2015 Hourly Load - RC2016'!$C$7</f>
        <v>0.88112670827041617</v>
      </c>
      <c r="S130" s="33">
        <f>+'2015 Hourly Load - RC2016'!S131/'2015 Hourly Load - RC2016'!$C$7</f>
        <v>0.85500421138928084</v>
      </c>
      <c r="T130" s="33">
        <f>+'2015 Hourly Load - RC2016'!T131/'2015 Hourly Load - RC2016'!$C$7</f>
        <v>0.81494069285655535</v>
      </c>
      <c r="U130" s="33">
        <f>+'2015 Hourly Load - RC2016'!U131/'2015 Hourly Load - RC2016'!$C$7</f>
        <v>0.78385537273375361</v>
      </c>
      <c r="V130" s="33">
        <f>+'2015 Hourly Load - RC2016'!V131/'2015 Hourly Load - RC2016'!$C$7</f>
        <v>0.78096791193860227</v>
      </c>
      <c r="W130" s="33">
        <f>+'2015 Hourly Load - RC2016'!W131/'2015 Hourly Load - RC2016'!$C$7</f>
        <v>0.73467830606633167</v>
      </c>
      <c r="X130" s="33">
        <f>+'2015 Hourly Load - RC2016'!X131/'2015 Hourly Load - RC2016'!$C$7</f>
        <v>0.67183091719686472</v>
      </c>
      <c r="Y130" s="33">
        <f>+'2015 Hourly Load - RC2016'!Y131/'2015 Hourly Load - RC2016'!$C$7</f>
        <v>0.60496815315914021</v>
      </c>
      <c r="AA130" s="34">
        <f t="shared" si="1"/>
        <v>0.88604441493715835</v>
      </c>
    </row>
    <row r="131" spans="1:27" x14ac:dyDescent="0.2">
      <c r="A131" s="29">
        <v>42126</v>
      </c>
      <c r="B131" s="33">
        <f>+'2015 Hourly Load - RC2016'!B132/'2015 Hourly Load - RC2016'!$C$7</f>
        <v>0.54785056930505194</v>
      </c>
      <c r="C131" s="33">
        <f>+'2015 Hourly Load - RC2016'!C132/'2015 Hourly Load - RC2016'!$C$7</f>
        <v>0.5077419341974021</v>
      </c>
      <c r="D131" s="33">
        <f>+'2015 Hourly Load - RC2016'!D132/'2015 Hourly Load - RC2016'!$C$7</f>
        <v>0.48189013676581233</v>
      </c>
      <c r="E131" s="33">
        <f>+'2015 Hourly Load - RC2016'!E132/'2015 Hourly Load - RC2016'!$C$7</f>
        <v>0.46605421896740395</v>
      </c>
      <c r="F131" s="33">
        <f>+'2015 Hourly Load - RC2016'!F132/'2015 Hourly Load - RC2016'!$C$7</f>
        <v>0.46190349407437381</v>
      </c>
      <c r="G131" s="33">
        <f>+'2015 Hourly Load - RC2016'!G132/'2015 Hourly Load - RC2016'!$C$7</f>
        <v>0.48459713126126674</v>
      </c>
      <c r="H131" s="33">
        <f>+'2015 Hourly Load - RC2016'!H132/'2015 Hourly Load - RC2016'!$C$7</f>
        <v>0.5365263089990675</v>
      </c>
      <c r="I131" s="33">
        <f>+'2015 Hourly Load - RC2016'!I132/'2015 Hourly Load - RC2016'!$C$7</f>
        <v>0.5688297766448237</v>
      </c>
      <c r="J131" s="33">
        <f>+'2015 Hourly Load - RC2016'!J132/'2015 Hourly Load - RC2016'!$C$7</f>
        <v>0.60695328245580682</v>
      </c>
      <c r="K131" s="33">
        <f>+'2015 Hourly Load - RC2016'!K132/'2015 Hourly Load - RC2016'!$C$7</f>
        <v>0.66195038728845601</v>
      </c>
      <c r="L131" s="33">
        <f>+'2015 Hourly Load - RC2016'!L132/'2015 Hourly Load - RC2016'!$C$7</f>
        <v>0.70864604233504491</v>
      </c>
      <c r="M131" s="33">
        <f>+'2015 Hourly Load - RC2016'!M132/'2015 Hourly Load - RC2016'!$C$7</f>
        <v>0.74352115475148273</v>
      </c>
      <c r="N131" s="33">
        <f>+'2015 Hourly Load - RC2016'!N132/'2015 Hourly Load - RC2016'!$C$7</f>
        <v>0.76368826374261833</v>
      </c>
      <c r="O131" s="33">
        <f>+'2015 Hourly Load - RC2016'!O132/'2015 Hourly Load - RC2016'!$C$7</f>
        <v>0.78692329982860199</v>
      </c>
      <c r="P131" s="33">
        <f>+'2015 Hourly Load - RC2016'!P132/'2015 Hourly Load - RC2016'!$C$7</f>
        <v>0.80357131597564679</v>
      </c>
      <c r="Q131" s="33">
        <f>+'2015 Hourly Load - RC2016'!Q132/'2015 Hourly Load - RC2016'!$C$7</f>
        <v>0.81227881493602527</v>
      </c>
      <c r="R131" s="33">
        <f>+'2015 Hourly Load - RC2016'!R132/'2015 Hourly Load - RC2016'!$C$7</f>
        <v>0.80686482594511633</v>
      </c>
      <c r="S131" s="33">
        <f>+'2015 Hourly Load - RC2016'!S132/'2015 Hourly Load - RC2016'!$C$7</f>
        <v>0.79048750924761713</v>
      </c>
      <c r="T131" s="33">
        <f>+'2015 Hourly Load - RC2016'!T132/'2015 Hourly Load - RC2016'!$C$7</f>
        <v>0.76526734386496664</v>
      </c>
      <c r="U131" s="33">
        <f>+'2015 Hourly Load - RC2016'!U132/'2015 Hourly Load - RC2016'!$C$7</f>
        <v>0.7309336303476196</v>
      </c>
      <c r="V131" s="33">
        <f>+'2015 Hourly Load - RC2016'!V132/'2015 Hourly Load - RC2016'!$C$7</f>
        <v>0.73025688172375602</v>
      </c>
      <c r="W131" s="33">
        <f>+'2015 Hourly Load - RC2016'!W132/'2015 Hourly Load - RC2016'!$C$7</f>
        <v>0.68121516478110666</v>
      </c>
      <c r="X131" s="33">
        <f>+'2015 Hourly Load - RC2016'!X132/'2015 Hourly Load - RC2016'!$C$7</f>
        <v>0.63167716551429065</v>
      </c>
      <c r="Y131" s="33">
        <f>+'2015 Hourly Load - RC2016'!Y132/'2015 Hourly Load - RC2016'!$C$7</f>
        <v>0.57812379107921719</v>
      </c>
      <c r="AA131" s="34">
        <f t="shared" si="1"/>
        <v>0.81227881493602527</v>
      </c>
    </row>
    <row r="132" spans="1:27" x14ac:dyDescent="0.2">
      <c r="A132" s="29">
        <v>42127</v>
      </c>
      <c r="B132" s="33">
        <f>+'2015 Hourly Load - RC2016'!B133/'2015 Hourly Load - RC2016'!$C$7</f>
        <v>0.52511181554323472</v>
      </c>
      <c r="C132" s="33">
        <f>+'2015 Hourly Load - RC2016'!C133/'2015 Hourly Load - RC2016'!$C$7</f>
        <v>0.48468736441111521</v>
      </c>
      <c r="D132" s="33">
        <f>+'2015 Hourly Load - RC2016'!D133/'2015 Hourly Load - RC2016'!$C$7</f>
        <v>0.45752718630672246</v>
      </c>
      <c r="E132" s="33">
        <f>+'2015 Hourly Load - RC2016'!E133/'2015 Hourly Load - RC2016'!$C$7</f>
        <v>0.44101451988445051</v>
      </c>
      <c r="F132" s="33">
        <f>+'2015 Hourly Load - RC2016'!F133/'2015 Hourly Load - RC2016'!$C$7</f>
        <v>0.43257772037361752</v>
      </c>
      <c r="G132" s="33">
        <f>+'2015 Hourly Load - RC2016'!G133/'2015 Hourly Load - RC2016'!$C$7</f>
        <v>0.43722472759081427</v>
      </c>
      <c r="H132" s="33">
        <f>+'2015 Hourly Load - RC2016'!H133/'2015 Hourly Load - RC2016'!$C$7</f>
        <v>0.45306064538922264</v>
      </c>
      <c r="I132" s="33">
        <f>+'2015 Hourly Load - RC2016'!I133/'2015 Hourly Load - RC2016'!$C$7</f>
        <v>0.47778452844770641</v>
      </c>
      <c r="J132" s="33">
        <f>+'2015 Hourly Load - RC2016'!J133/'2015 Hourly Load - RC2016'!$C$7</f>
        <v>0.52614949676649225</v>
      </c>
      <c r="K132" s="33">
        <f>+'2015 Hourly Load - RC2016'!K133/'2015 Hourly Load - RC2016'!$C$7</f>
        <v>0.58516197676739867</v>
      </c>
      <c r="L132" s="33">
        <f>+'2015 Hourly Load - RC2016'!L133/'2015 Hourly Load - RC2016'!$C$7</f>
        <v>0.63275996331247242</v>
      </c>
      <c r="M132" s="33">
        <f>+'2015 Hourly Load - RC2016'!M133/'2015 Hourly Load - RC2016'!$C$7</f>
        <v>0.66506343095822851</v>
      </c>
      <c r="N132" s="33">
        <f>+'2015 Hourly Load - RC2016'!N133/'2015 Hourly Load - RC2016'!$C$7</f>
        <v>0.6798616675333794</v>
      </c>
      <c r="O132" s="33">
        <f>+'2015 Hourly Load - RC2016'!O133/'2015 Hourly Load - RC2016'!$C$7</f>
        <v>0.68694496979648523</v>
      </c>
      <c r="P132" s="33">
        <f>+'2015 Hourly Load - RC2016'!P133/'2015 Hourly Load - RC2016'!$C$7</f>
        <v>0.68297471120315201</v>
      </c>
      <c r="Q132" s="33">
        <f>+'2015 Hourly Load - RC2016'!Q133/'2015 Hourly Load - RC2016'!$C$7</f>
        <v>0.66479273150868312</v>
      </c>
      <c r="R132" s="33">
        <f>+'2015 Hourly Load - RC2016'!R133/'2015 Hourly Load - RC2016'!$C$7</f>
        <v>0.62274408367929102</v>
      </c>
      <c r="S132" s="33">
        <f>+'2015 Hourly Load - RC2016'!S133/'2015 Hourly Load - RC2016'!$C$7</f>
        <v>0.60641188355671594</v>
      </c>
      <c r="T132" s="33">
        <f>+'2015 Hourly Load - RC2016'!T133/'2015 Hourly Load - RC2016'!$C$7</f>
        <v>0.59134294753201966</v>
      </c>
      <c r="U132" s="33">
        <f>+'2015 Hourly Load - RC2016'!U133/'2015 Hourly Load - RC2016'!$C$7</f>
        <v>0.58719222263898962</v>
      </c>
      <c r="V132" s="33">
        <f>+'2015 Hourly Load - RC2016'!V133/'2015 Hourly Load - RC2016'!$C$7</f>
        <v>0.59747880172171641</v>
      </c>
      <c r="W132" s="33">
        <f>+'2015 Hourly Load - RC2016'!W133/'2015 Hourly Load - RC2016'!$C$7</f>
        <v>0.57852984025353538</v>
      </c>
      <c r="X132" s="33">
        <f>+'2015 Hourly Load - RC2016'!X133/'2015 Hourly Load - RC2016'!$C$7</f>
        <v>0.54645195548240044</v>
      </c>
      <c r="Y132" s="33">
        <f>+'2015 Hourly Load - RC2016'!Y133/'2015 Hourly Load - RC2016'!$C$7</f>
        <v>0.50575680490073549</v>
      </c>
      <c r="AA132" s="34">
        <f t="shared" si="1"/>
        <v>0.68694496979648523</v>
      </c>
    </row>
    <row r="133" spans="1:27" x14ac:dyDescent="0.2">
      <c r="A133" s="29">
        <v>42128</v>
      </c>
      <c r="B133" s="33">
        <f>+'2015 Hourly Load - RC2016'!B134/'2015 Hourly Load - RC2016'!$C$7</f>
        <v>0.46384350679611613</v>
      </c>
      <c r="C133" s="33">
        <f>+'2015 Hourly Load - RC2016'!C134/'2015 Hourly Load - RC2016'!$C$7</f>
        <v>0.43081817395157207</v>
      </c>
      <c r="D133" s="33">
        <f>+'2015 Hourly Load - RC2016'!D134/'2015 Hourly Load - RC2016'!$C$7</f>
        <v>0.41024501578611844</v>
      </c>
      <c r="E133" s="33">
        <f>+'2015 Hourly Load - RC2016'!E134/'2015 Hourly Load - RC2016'!$C$7</f>
        <v>0.39630399413452816</v>
      </c>
      <c r="F133" s="33">
        <f>+'2015 Hourly Load - RC2016'!F134/'2015 Hourly Load - RC2016'!$C$7</f>
        <v>0.3919276863668768</v>
      </c>
      <c r="G133" s="33">
        <f>+'2015 Hourly Load - RC2016'!G134/'2015 Hourly Load - RC2016'!$C$7</f>
        <v>0.39201791951672538</v>
      </c>
      <c r="H133" s="33">
        <f>+'2015 Hourly Load - RC2016'!H134/'2015 Hourly Load - RC2016'!$C$7</f>
        <v>0.39729655878286146</v>
      </c>
      <c r="I133" s="33">
        <f>+'2015 Hourly Load - RC2016'!I134/'2015 Hourly Load - RC2016'!$C$7</f>
        <v>0.4037031124221036</v>
      </c>
      <c r="J133" s="33">
        <f>+'2015 Hourly Load - RC2016'!J134/'2015 Hourly Load - RC2016'!$C$7</f>
        <v>0.4505341171934652</v>
      </c>
      <c r="K133" s="33">
        <f>+'2015 Hourly Load - RC2016'!K134/'2015 Hourly Load - RC2016'!$C$7</f>
        <v>0.5033656264297508</v>
      </c>
      <c r="L133" s="33">
        <f>+'2015 Hourly Load - RC2016'!L134/'2015 Hourly Load - RC2016'!$C$7</f>
        <v>0.54451194276065806</v>
      </c>
      <c r="M133" s="33">
        <f>+'2015 Hourly Load - RC2016'!M134/'2015 Hourly Load - RC2016'!$C$7</f>
        <v>0.57379259988649012</v>
      </c>
      <c r="N133" s="33">
        <f>+'2015 Hourly Load - RC2016'!N134/'2015 Hourly Load - RC2016'!$C$7</f>
        <v>0.60343418961171613</v>
      </c>
      <c r="O133" s="33">
        <f>+'2015 Hourly Load - RC2016'!O134/'2015 Hourly Load - RC2016'!$C$7</f>
        <v>0.62878970471913931</v>
      </c>
      <c r="P133" s="33">
        <f>+'2015 Hourly Load - RC2016'!P134/'2015 Hourly Load - RC2016'!$C$7</f>
        <v>0.65067124355739581</v>
      </c>
      <c r="Q133" s="33">
        <f>+'2015 Hourly Load - RC2016'!Q134/'2015 Hourly Load - RC2016'!$C$7</f>
        <v>0.67503419401648579</v>
      </c>
      <c r="R133" s="33">
        <f>+'2015 Hourly Load - RC2016'!R134/'2015 Hourly Load - RC2016'!$C$7</f>
        <v>0.69393803890974248</v>
      </c>
      <c r="S133" s="33">
        <f>+'2015 Hourly Load - RC2016'!S134/'2015 Hourly Load - RC2016'!$C$7</f>
        <v>0.70350275279368146</v>
      </c>
      <c r="T133" s="33">
        <f>+'2015 Hourly Load - RC2016'!T134/'2015 Hourly Load - RC2016'!$C$7</f>
        <v>0.69524641958254541</v>
      </c>
      <c r="U133" s="33">
        <f>+'2015 Hourly Load - RC2016'!U134/'2015 Hourly Load - RC2016'!$C$7</f>
        <v>0.6656048298573195</v>
      </c>
      <c r="V133" s="33">
        <f>+'2015 Hourly Load - RC2016'!V134/'2015 Hourly Load - RC2016'!$C$7</f>
        <v>0.65554383364921387</v>
      </c>
      <c r="W133" s="33">
        <f>+'2015 Hourly Load - RC2016'!W134/'2015 Hourly Load - RC2016'!$C$7</f>
        <v>0.61683381236421553</v>
      </c>
      <c r="X133" s="33">
        <f>+'2015 Hourly Load - RC2016'!X134/'2015 Hourly Load - RC2016'!$C$7</f>
        <v>0.56648371474876325</v>
      </c>
      <c r="Y133" s="33">
        <f>+'2015 Hourly Load - RC2016'!Y134/'2015 Hourly Load - RC2016'!$C$7</f>
        <v>0.49605674129202382</v>
      </c>
      <c r="AA133" s="34">
        <f t="shared" si="1"/>
        <v>0.70350275279368146</v>
      </c>
    </row>
    <row r="134" spans="1:27" x14ac:dyDescent="0.2">
      <c r="A134" s="29">
        <v>42129</v>
      </c>
      <c r="B134" s="33">
        <f>+'2015 Hourly Load - RC2016'!B135/'2015 Hourly Load - RC2016'!$C$7</f>
        <v>0.44011218838596566</v>
      </c>
      <c r="C134" s="33">
        <f>+'2015 Hourly Load - RC2016'!C135/'2015 Hourly Load - RC2016'!$C$7</f>
        <v>0.39621376098467975</v>
      </c>
      <c r="D134" s="33">
        <f>+'2015 Hourly Load - RC2016'!D135/'2015 Hourly Load - RC2016'!$C$7</f>
        <v>0.37915969566331681</v>
      </c>
      <c r="E134" s="33">
        <f>+'2015 Hourly Load - RC2016'!E135/'2015 Hourly Load - RC2016'!$C$7</f>
        <v>0.36688798728392341</v>
      </c>
      <c r="F134" s="33">
        <f>+'2015 Hourly Load - RC2016'!F135/'2015 Hourly Load - RC2016'!$C$7</f>
        <v>0.36724891988331737</v>
      </c>
      <c r="G134" s="33">
        <f>+'2015 Hourly Load - RC2016'!G135/'2015 Hourly Load - RC2016'!$C$7</f>
        <v>0.3926946681405889</v>
      </c>
      <c r="H134" s="33">
        <f>+'2015 Hourly Load - RC2016'!H135/'2015 Hourly Load - RC2016'!$C$7</f>
        <v>0.44268383315664733</v>
      </c>
      <c r="I134" s="33">
        <f>+'2015 Hourly Load - RC2016'!I135/'2015 Hourly Load - RC2016'!$C$7</f>
        <v>0.47345333725497935</v>
      </c>
      <c r="J134" s="33">
        <f>+'2015 Hourly Load - RC2016'!J135/'2015 Hourly Load - RC2016'!$C$7</f>
        <v>0.50950148061944756</v>
      </c>
      <c r="K134" s="33">
        <f>+'2015 Hourly Load - RC2016'!K135/'2015 Hourly Load - RC2016'!$C$7</f>
        <v>0.55655806826543031</v>
      </c>
      <c r="L134" s="33">
        <f>+'2015 Hourly Load - RC2016'!L135/'2015 Hourly Load - RC2016'!$C$7</f>
        <v>0.60456210398482213</v>
      </c>
      <c r="M134" s="33">
        <f>+'2015 Hourly Load - RC2016'!M135/'2015 Hourly Load - RC2016'!$C$7</f>
        <v>0.64453538936769916</v>
      </c>
      <c r="N134" s="33">
        <f>+'2015 Hourly Load - RC2016'!N135/'2015 Hourly Load - RC2016'!$C$7</f>
        <v>0.68220772942943997</v>
      </c>
      <c r="O134" s="33">
        <f>+'2015 Hourly Load - RC2016'!O135/'2015 Hourly Load - RC2016'!$C$7</f>
        <v>0.71663167609663547</v>
      </c>
      <c r="P134" s="33">
        <f>+'2015 Hourly Load - RC2016'!P135/'2015 Hourly Load - RC2016'!$C$7</f>
        <v>0.74821327854360375</v>
      </c>
      <c r="Q134" s="33">
        <f>+'2015 Hourly Load - RC2016'!Q135/'2015 Hourly Load - RC2016'!$C$7</f>
        <v>0.7746515914492087</v>
      </c>
      <c r="R134" s="33">
        <f>+'2015 Hourly Load - RC2016'!R135/'2015 Hourly Load - RC2016'!$C$7</f>
        <v>0.79775127781041966</v>
      </c>
      <c r="S134" s="33">
        <f>+'2015 Hourly Load - RC2016'!S135/'2015 Hourly Load - RC2016'!$C$7</f>
        <v>0.80099967120496507</v>
      </c>
      <c r="T134" s="33">
        <f>+'2015 Hourly Load - RC2016'!T135/'2015 Hourly Load - RC2016'!$C$7</f>
        <v>0.78245675891110222</v>
      </c>
      <c r="U134" s="33">
        <f>+'2015 Hourly Load - RC2016'!U135/'2015 Hourly Load - RC2016'!$C$7</f>
        <v>0.7219103153627715</v>
      </c>
      <c r="V134" s="33">
        <f>+'2015 Hourly Load - RC2016'!V135/'2015 Hourly Load - RC2016'!$C$7</f>
        <v>0.72362474520989273</v>
      </c>
      <c r="W134" s="33">
        <f>+'2015 Hourly Load - RC2016'!W135/'2015 Hourly Load - RC2016'!$C$7</f>
        <v>0.67796677138656136</v>
      </c>
      <c r="X134" s="33">
        <f>+'2015 Hourly Load - RC2016'!X135/'2015 Hourly Load - RC2016'!$C$7</f>
        <v>0.59098201493262581</v>
      </c>
      <c r="Y134" s="33">
        <f>+'2015 Hourly Load - RC2016'!Y135/'2015 Hourly Load - RC2016'!$C$7</f>
        <v>0.53300721615497682</v>
      </c>
      <c r="AA134" s="34">
        <f t="shared" si="1"/>
        <v>0.80099967120496507</v>
      </c>
    </row>
    <row r="135" spans="1:27" x14ac:dyDescent="0.2">
      <c r="A135" s="29">
        <v>42130</v>
      </c>
      <c r="B135" s="33">
        <f>+'2015 Hourly Load - RC2016'!B136/'2015 Hourly Load - RC2016'!$C$7</f>
        <v>0.46912214606225222</v>
      </c>
      <c r="C135" s="33">
        <f>+'2015 Hourly Load - RC2016'!C136/'2015 Hourly Load - RC2016'!$C$7</f>
        <v>0.42892327780475403</v>
      </c>
      <c r="D135" s="33">
        <f>+'2015 Hourly Load - RC2016'!D136/'2015 Hourly Load - RC2016'!$C$7</f>
        <v>0.40189844942513403</v>
      </c>
      <c r="E135" s="33">
        <f>+'2015 Hourly Load - RC2016'!E136/'2015 Hourly Load - RC2016'!$C$7</f>
        <v>0.38583694875210439</v>
      </c>
      <c r="F135" s="33">
        <f>+'2015 Hourly Load - RC2016'!F136/'2015 Hourly Load - RC2016'!$C$7</f>
        <v>0.38204715645846815</v>
      </c>
      <c r="G135" s="33">
        <f>+'2015 Hourly Load - RC2016'!G136/'2015 Hourly Load - RC2016'!$C$7</f>
        <v>0.40397381187164905</v>
      </c>
      <c r="H135" s="33">
        <f>+'2015 Hourly Load - RC2016'!H136/'2015 Hourly Load - RC2016'!$C$7</f>
        <v>0.45463972551157111</v>
      </c>
      <c r="I135" s="33">
        <f>+'2015 Hourly Load - RC2016'!I136/'2015 Hourly Load - RC2016'!$C$7</f>
        <v>0.48549946275975159</v>
      </c>
      <c r="J135" s="33">
        <f>+'2015 Hourly Load - RC2016'!J136/'2015 Hourly Load - RC2016'!$C$7</f>
        <v>0.52249505419762876</v>
      </c>
      <c r="K135" s="33">
        <f>+'2015 Hourly Load - RC2016'!K136/'2015 Hourly Load - RC2016'!$C$7</f>
        <v>0.57392794961126281</v>
      </c>
      <c r="L135" s="33">
        <f>+'2015 Hourly Load - RC2016'!L136/'2015 Hourly Load - RC2016'!$C$7</f>
        <v>0.62495479585057878</v>
      </c>
      <c r="M135" s="33">
        <f>+'2015 Hourly Load - RC2016'!M136/'2015 Hourly Load - RC2016'!$C$7</f>
        <v>0.67422209566784941</v>
      </c>
      <c r="N135" s="33">
        <f>+'2015 Hourly Load - RC2016'!N136/'2015 Hourly Load - RC2016'!$C$7</f>
        <v>0.72028611866549896</v>
      </c>
      <c r="O135" s="33">
        <f>+'2015 Hourly Load - RC2016'!O136/'2015 Hourly Load - RC2016'!$C$7</f>
        <v>0.75498076478223985</v>
      </c>
      <c r="P135" s="33">
        <f>+'2015 Hourly Load - RC2016'!P136/'2015 Hourly Load - RC2016'!$C$7</f>
        <v>0.78773539817723837</v>
      </c>
      <c r="Q135" s="33">
        <f>+'2015 Hourly Load - RC2016'!Q136/'2015 Hourly Load - RC2016'!$C$7</f>
        <v>0.81593325750488865</v>
      </c>
      <c r="R135" s="33">
        <f>+'2015 Hourly Load - RC2016'!R136/'2015 Hourly Load - RC2016'!$C$7</f>
        <v>0.83384453774981204</v>
      </c>
      <c r="S135" s="33">
        <f>+'2015 Hourly Load - RC2016'!S136/'2015 Hourly Load - RC2016'!$C$7</f>
        <v>0.83267150680178192</v>
      </c>
      <c r="T135" s="33">
        <f>+'2015 Hourly Load - RC2016'!T136/'2015 Hourly Load - RC2016'!$C$7</f>
        <v>0.81047415193905559</v>
      </c>
      <c r="U135" s="33">
        <f>+'2015 Hourly Load - RC2016'!U136/'2015 Hourly Load - RC2016'!$C$7</f>
        <v>0.7511007393387551</v>
      </c>
      <c r="V135" s="33">
        <f>+'2015 Hourly Load - RC2016'!V136/'2015 Hourly Load - RC2016'!$C$7</f>
        <v>0.75840962447648208</v>
      </c>
      <c r="W135" s="33">
        <f>+'2015 Hourly Load - RC2016'!W136/'2015 Hourly Load - RC2016'!$C$7</f>
        <v>0.71401491475102941</v>
      </c>
      <c r="X135" s="33">
        <f>+'2015 Hourly Load - RC2016'!X136/'2015 Hourly Load - RC2016'!$C$7</f>
        <v>0.64634005236466885</v>
      </c>
      <c r="Y135" s="33">
        <f>+'2015 Hourly Load - RC2016'!Y136/'2015 Hourly Load - RC2016'!$C$7</f>
        <v>0.56950652526868728</v>
      </c>
      <c r="AA135" s="34">
        <f t="shared" si="1"/>
        <v>0.83384453774981204</v>
      </c>
    </row>
    <row r="136" spans="1:27" x14ac:dyDescent="0.2">
      <c r="A136" s="29">
        <v>42131</v>
      </c>
      <c r="B136" s="33">
        <f>+'2015 Hourly Load - RC2016'!B137/'2015 Hourly Load - RC2016'!$C$7</f>
        <v>0.50837356624634145</v>
      </c>
      <c r="C136" s="33">
        <f>+'2015 Hourly Load - RC2016'!C137/'2015 Hourly Load - RC2016'!$C$7</f>
        <v>0.46646026814172215</v>
      </c>
      <c r="D136" s="33">
        <f>+'2015 Hourly Load - RC2016'!D137/'2015 Hourly Load - RC2016'!$C$7</f>
        <v>0.44209731768263222</v>
      </c>
      <c r="E136" s="33">
        <f>+'2015 Hourly Load - RC2016'!E137/'2015 Hourly Load - RC2016'!$C$7</f>
        <v>0.42590046728482994</v>
      </c>
      <c r="F136" s="33">
        <f>+'2015 Hourly Load - RC2016'!F137/'2015 Hourly Load - RC2016'!$C$7</f>
        <v>0.42238137444073914</v>
      </c>
      <c r="G136" s="33">
        <f>+'2015 Hourly Load - RC2016'!G137/'2015 Hourly Load - RC2016'!$C$7</f>
        <v>0.44322523205573827</v>
      </c>
      <c r="H136" s="33">
        <f>+'2015 Hourly Load - RC2016'!H137/'2015 Hourly Load - RC2016'!$C$7</f>
        <v>0.49321439707179671</v>
      </c>
      <c r="I136" s="33">
        <f>+'2015 Hourly Load - RC2016'!I137/'2015 Hourly Load - RC2016'!$C$7</f>
        <v>0.52362296857073476</v>
      </c>
      <c r="J136" s="33">
        <f>+'2015 Hourly Load - RC2016'!J137/'2015 Hourly Load - RC2016'!$C$7</f>
        <v>0.56688976392308144</v>
      </c>
      <c r="K136" s="33">
        <f>+'2015 Hourly Load - RC2016'!K137/'2015 Hourly Load - RC2016'!$C$7</f>
        <v>0.61868359193610944</v>
      </c>
      <c r="L136" s="33">
        <f>+'2015 Hourly Load - RC2016'!L137/'2015 Hourly Load - RC2016'!$C$7</f>
        <v>0.67480861114186452</v>
      </c>
      <c r="M136" s="33">
        <f>+'2015 Hourly Load - RC2016'!M137/'2015 Hourly Load - RC2016'!$C$7</f>
        <v>0.72087263413951408</v>
      </c>
      <c r="N136" s="33">
        <f>+'2015 Hourly Load - RC2016'!N137/'2015 Hourly Load - RC2016'!$C$7</f>
        <v>0.76156778472117892</v>
      </c>
      <c r="O136" s="33">
        <f>+'2015 Hourly Load - RC2016'!O137/'2015 Hourly Load - RC2016'!$C$7</f>
        <v>0.79860849273398027</v>
      </c>
      <c r="P136" s="33">
        <f>+'2015 Hourly Load - RC2016'!P137/'2015 Hourly Load - RC2016'!$C$7</f>
        <v>0.83194964160299401</v>
      </c>
      <c r="Q136" s="33">
        <f>+'2015 Hourly Load - RC2016'!Q137/'2015 Hourly Load - RC2016'!$C$7</f>
        <v>0.84837207487541766</v>
      </c>
      <c r="R136" s="33">
        <f>+'2015 Hourly Load - RC2016'!R137/'2015 Hourly Load - RC2016'!$C$7</f>
        <v>0.86046331695511402</v>
      </c>
      <c r="S136" s="33">
        <f>+'2015 Hourly Load - RC2016'!S137/'2015 Hourly Load - RC2016'!$C$7</f>
        <v>0.85707957383579592</v>
      </c>
      <c r="T136" s="33">
        <f>+'2015 Hourly Load - RC2016'!T137/'2015 Hourly Load - RC2016'!$C$7</f>
        <v>0.83046079463049405</v>
      </c>
      <c r="U136" s="33">
        <f>+'2015 Hourly Load - RC2016'!U137/'2015 Hourly Load - RC2016'!$C$7</f>
        <v>0.79161542362072301</v>
      </c>
      <c r="V136" s="33">
        <f>+'2015 Hourly Load - RC2016'!V137/'2015 Hourly Load - RC2016'!$C$7</f>
        <v>0.78218605946155684</v>
      </c>
      <c r="W136" s="33">
        <f>+'2015 Hourly Load - RC2016'!W137/'2015 Hourly Load - RC2016'!$C$7</f>
        <v>0.74397232050072515</v>
      </c>
      <c r="X136" s="33">
        <f>+'2015 Hourly Load - RC2016'!X137/'2015 Hourly Load - RC2016'!$C$7</f>
        <v>0.67471837799201606</v>
      </c>
      <c r="Y136" s="33">
        <f>+'2015 Hourly Load - RC2016'!Y137/'2015 Hourly Load - RC2016'!$C$7</f>
        <v>0.60275744098785256</v>
      </c>
      <c r="AA136" s="34">
        <f t="shared" si="1"/>
        <v>0.86046331695511402</v>
      </c>
    </row>
    <row r="137" spans="1:27" x14ac:dyDescent="0.2">
      <c r="A137" s="29">
        <v>42132</v>
      </c>
      <c r="B137" s="33">
        <f>+'2015 Hourly Load - RC2016'!B138/'2015 Hourly Load - RC2016'!$C$7</f>
        <v>0.53851143829573411</v>
      </c>
      <c r="C137" s="33">
        <f>+'2015 Hourly Load - RC2016'!C138/'2015 Hourly Load - RC2016'!$C$7</f>
        <v>0.49799675401376614</v>
      </c>
      <c r="D137" s="33">
        <f>+'2015 Hourly Load - RC2016'!D138/'2015 Hourly Load - RC2016'!$C$7</f>
        <v>0.47219007315710065</v>
      </c>
      <c r="E137" s="33">
        <f>+'2015 Hourly Load - RC2016'!E138/'2015 Hourly Load - RC2016'!$C$7</f>
        <v>0.45337646141369237</v>
      </c>
      <c r="F137" s="33">
        <f>+'2015 Hourly Load - RC2016'!F138/'2015 Hourly Load - RC2016'!$C$7</f>
        <v>0.44895503707111678</v>
      </c>
      <c r="G137" s="33">
        <f>+'2015 Hourly Load - RC2016'!G138/'2015 Hourly Load - RC2016'!$C$7</f>
        <v>0.46840028086346441</v>
      </c>
      <c r="H137" s="33">
        <f>+'2015 Hourly Load - RC2016'!H138/'2015 Hourly Load - RC2016'!$C$7</f>
        <v>0.51685548233209866</v>
      </c>
      <c r="I137" s="33">
        <f>+'2015 Hourly Load - RC2016'!I138/'2015 Hourly Load - RC2016'!$C$7</f>
        <v>0.54496310850990048</v>
      </c>
      <c r="J137" s="33">
        <f>+'2015 Hourly Load - RC2016'!J138/'2015 Hourly Load - RC2016'!$C$7</f>
        <v>0.59062108233323174</v>
      </c>
      <c r="K137" s="33">
        <f>+'2015 Hourly Load - RC2016'!K138/'2015 Hourly Load - RC2016'!$C$7</f>
        <v>0.6444451562178507</v>
      </c>
      <c r="L137" s="33">
        <f>+'2015 Hourly Load - RC2016'!L138/'2015 Hourly Load - RC2016'!$C$7</f>
        <v>0.69822411352754532</v>
      </c>
      <c r="M137" s="33">
        <f>+'2015 Hourly Load - RC2016'!M138/'2015 Hourly Load - RC2016'!$C$7</f>
        <v>0.74207742435390711</v>
      </c>
      <c r="N137" s="33">
        <f>+'2015 Hourly Load - RC2016'!N138/'2015 Hourly Load - RC2016'!$C$7</f>
        <v>0.77902789921686</v>
      </c>
      <c r="O137" s="33">
        <f>+'2015 Hourly Load - RC2016'!O138/'2015 Hourly Load - RC2016'!$C$7</f>
        <v>0.81367742875867677</v>
      </c>
      <c r="P137" s="33">
        <f>+'2015 Hourly Load - RC2016'!P138/'2015 Hourly Load - RC2016'!$C$7</f>
        <v>0.84034132453890265</v>
      </c>
      <c r="Q137" s="33">
        <f>+'2015 Hourly Load - RC2016'!Q138/'2015 Hourly Load - RC2016'!$C$7</f>
        <v>0.86384706007443202</v>
      </c>
      <c r="R137" s="33">
        <f>+'2015 Hourly Load - RC2016'!R138/'2015 Hourly Load - RC2016'!$C$7</f>
        <v>0.87805878117556779</v>
      </c>
      <c r="S137" s="33">
        <f>+'2015 Hourly Load - RC2016'!S138/'2015 Hourly Load - RC2016'!$C$7</f>
        <v>0.87413363915715891</v>
      </c>
      <c r="T137" s="33">
        <f>+'2015 Hourly Load - RC2016'!T138/'2015 Hourly Load - RC2016'!$C$7</f>
        <v>0.85134976882041746</v>
      </c>
      <c r="U137" s="33">
        <f>+'2015 Hourly Load - RC2016'!U138/'2015 Hourly Load - RC2016'!$C$7</f>
        <v>0.80984251989011624</v>
      </c>
      <c r="V137" s="33">
        <f>+'2015 Hourly Load - RC2016'!V138/'2015 Hourly Load - RC2016'!$C$7</f>
        <v>0.79391636894185935</v>
      </c>
      <c r="W137" s="33">
        <f>+'2015 Hourly Load - RC2016'!W138/'2015 Hourly Load - RC2016'!$C$7</f>
        <v>0.75173237138769444</v>
      </c>
      <c r="X137" s="33">
        <f>+'2015 Hourly Load - RC2016'!X138/'2015 Hourly Load - RC2016'!$C$7</f>
        <v>0.68721566924603061</v>
      </c>
      <c r="Y137" s="33">
        <f>+'2015 Hourly Load - RC2016'!Y138/'2015 Hourly Load - RC2016'!$C$7</f>
        <v>0.6187738250859578</v>
      </c>
      <c r="AA137" s="34">
        <f t="shared" si="1"/>
        <v>0.87805878117556779</v>
      </c>
    </row>
    <row r="138" spans="1:27" x14ac:dyDescent="0.2">
      <c r="A138" s="29">
        <v>42133</v>
      </c>
      <c r="B138" s="33">
        <f>+'2015 Hourly Load - RC2016'!B139/'2015 Hourly Load - RC2016'!$C$7</f>
        <v>0.54776033615520336</v>
      </c>
      <c r="C138" s="33">
        <f>+'2015 Hourly Load - RC2016'!C139/'2015 Hourly Load - RC2016'!$C$7</f>
        <v>0.50295957725543261</v>
      </c>
      <c r="D138" s="33">
        <f>+'2015 Hourly Load - RC2016'!D139/'2015 Hourly Load - RC2016'!$C$7</f>
        <v>0.47760406214800949</v>
      </c>
      <c r="E138" s="33">
        <f>+'2015 Hourly Load - RC2016'!E139/'2015 Hourly Load - RC2016'!$C$7</f>
        <v>0.45820393493058609</v>
      </c>
      <c r="F138" s="33">
        <f>+'2015 Hourly Load - RC2016'!F139/'2015 Hourly Load - RC2016'!$C$7</f>
        <v>0.4534215779886166</v>
      </c>
      <c r="G138" s="33">
        <f>+'2015 Hourly Load - RC2016'!G139/'2015 Hourly Load - RC2016'!$C$7</f>
        <v>0.47358868697975204</v>
      </c>
      <c r="H138" s="33">
        <f>+'2015 Hourly Load - RC2016'!H139/'2015 Hourly Load - RC2016'!$C$7</f>
        <v>0.52181830557376507</v>
      </c>
      <c r="I138" s="33">
        <f>+'2015 Hourly Load - RC2016'!I139/'2015 Hourly Load - RC2016'!$C$7</f>
        <v>0.55051244722558201</v>
      </c>
      <c r="J138" s="33">
        <f>+'2015 Hourly Load - RC2016'!J139/'2015 Hourly Load - RC2016'!$C$7</f>
        <v>0.59377924257792869</v>
      </c>
      <c r="K138" s="33">
        <f>+'2015 Hourly Load - RC2016'!K139/'2015 Hourly Load - RC2016'!$C$7</f>
        <v>0.64809959878671419</v>
      </c>
      <c r="L138" s="33">
        <f>+'2015 Hourly Load - RC2016'!L139/'2015 Hourly Load - RC2016'!$C$7</f>
        <v>0.70011900967436336</v>
      </c>
      <c r="M138" s="33">
        <f>+'2015 Hourly Load - RC2016'!M139/'2015 Hourly Load - RC2016'!$C$7</f>
        <v>0.74225789065360392</v>
      </c>
      <c r="N138" s="33">
        <f>+'2015 Hourly Load - RC2016'!N139/'2015 Hourly Load - RC2016'!$C$7</f>
        <v>0.77835115059299631</v>
      </c>
      <c r="O138" s="33">
        <f>+'2015 Hourly Load - RC2016'!O139/'2015 Hourly Load - RC2016'!$C$7</f>
        <v>0.81038391878920712</v>
      </c>
      <c r="P138" s="33">
        <f>+'2015 Hourly Load - RC2016'!P139/'2015 Hourly Load - RC2016'!$C$7</f>
        <v>0.83903294386609983</v>
      </c>
      <c r="Q138" s="33">
        <f>+'2015 Hourly Load - RC2016'!Q139/'2015 Hourly Load - RC2016'!$C$7</f>
        <v>0.86014750093064429</v>
      </c>
      <c r="R138" s="33">
        <f>+'2015 Hourly Load - RC2016'!R139/'2015 Hourly Load - RC2016'!$C$7</f>
        <v>0.87070477946291658</v>
      </c>
      <c r="S138" s="33">
        <f>+'2015 Hourly Load - RC2016'!S139/'2015 Hourly Load - RC2016'!$C$7</f>
        <v>0.86023773408049287</v>
      </c>
      <c r="T138" s="33">
        <f>+'2015 Hourly Load - RC2016'!T139/'2015 Hourly Load - RC2016'!$C$7</f>
        <v>0.82761845041026694</v>
      </c>
      <c r="U138" s="33">
        <f>+'2015 Hourly Load - RC2016'!U139/'2015 Hourly Load - RC2016'!$C$7</f>
        <v>0.78159954398754172</v>
      </c>
      <c r="V138" s="33">
        <f>+'2015 Hourly Load - RC2016'!V139/'2015 Hourly Load - RC2016'!$C$7</f>
        <v>0.76228964991996684</v>
      </c>
      <c r="W138" s="33">
        <f>+'2015 Hourly Load - RC2016'!W139/'2015 Hourly Load - RC2016'!$C$7</f>
        <v>0.72317357946065031</v>
      </c>
      <c r="X138" s="33">
        <f>+'2015 Hourly Load - RC2016'!X139/'2015 Hourly Load - RC2016'!$C$7</f>
        <v>0.67214673322133434</v>
      </c>
      <c r="Y138" s="33">
        <f>+'2015 Hourly Load - RC2016'!Y139/'2015 Hourly Load - RC2016'!$C$7</f>
        <v>0.61543519854156414</v>
      </c>
      <c r="AA138" s="34">
        <f t="shared" si="1"/>
        <v>0.87070477946291658</v>
      </c>
    </row>
    <row r="139" spans="1:27" x14ac:dyDescent="0.2">
      <c r="A139" s="29">
        <v>42134</v>
      </c>
      <c r="B139" s="33">
        <f>+'2015 Hourly Load - RC2016'!B140/'2015 Hourly Load - RC2016'!$C$7</f>
        <v>0.55867854728686961</v>
      </c>
      <c r="C139" s="33">
        <f>+'2015 Hourly Load - RC2016'!C140/'2015 Hourly Load - RC2016'!$C$7</f>
        <v>0.51825409615475015</v>
      </c>
      <c r="D139" s="33">
        <f>+'2015 Hourly Load - RC2016'!D140/'2015 Hourly Load - RC2016'!$C$7</f>
        <v>0.49104880147543312</v>
      </c>
      <c r="E139" s="33">
        <f>+'2015 Hourly Load - RC2016'!E140/'2015 Hourly Load - RC2016'!$C$7</f>
        <v>0.47155844110816125</v>
      </c>
      <c r="F139" s="33">
        <f>+'2015 Hourly Load - RC2016'!F140/'2015 Hourly Load - RC2016'!$C$7</f>
        <v>0.46217419352391925</v>
      </c>
      <c r="G139" s="33">
        <f>+'2015 Hourly Load - RC2016'!G140/'2015 Hourly Load - RC2016'!$C$7</f>
        <v>0.464565371994904</v>
      </c>
      <c r="H139" s="33">
        <f>+'2015 Hourly Load - RC2016'!H140/'2015 Hourly Load - RC2016'!$C$7</f>
        <v>0.47435566875346413</v>
      </c>
      <c r="I139" s="33">
        <f>+'2015 Hourly Load - RC2016'!I140/'2015 Hourly Load - RC2016'!$C$7</f>
        <v>0.49989165016058429</v>
      </c>
      <c r="J139" s="33">
        <f>+'2015 Hourly Load - RC2016'!J140/'2015 Hourly Load - RC2016'!$C$7</f>
        <v>0.56806279487111155</v>
      </c>
      <c r="K139" s="33">
        <f>+'2015 Hourly Load - RC2016'!K140/'2015 Hourly Load - RC2016'!$C$7</f>
        <v>0.63745208710459345</v>
      </c>
      <c r="L139" s="33">
        <f>+'2015 Hourly Load - RC2016'!L140/'2015 Hourly Load - RC2016'!$C$7</f>
        <v>0.68784730129496996</v>
      </c>
      <c r="M139" s="33">
        <f>+'2015 Hourly Load - RC2016'!M140/'2015 Hourly Load - RC2016'!$C$7</f>
        <v>0.72610615683072599</v>
      </c>
      <c r="N139" s="33">
        <f>+'2015 Hourly Load - RC2016'!N140/'2015 Hourly Load - RC2016'!$C$7</f>
        <v>0.76472594496587576</v>
      </c>
      <c r="O139" s="33">
        <f>+'2015 Hourly Load - RC2016'!O140/'2015 Hourly Load - RC2016'!$C$7</f>
        <v>0.78981076062375344</v>
      </c>
      <c r="P139" s="33">
        <f>+'2015 Hourly Load - RC2016'!P140/'2015 Hourly Load - RC2016'!$C$7</f>
        <v>0.80600761102155571</v>
      </c>
      <c r="Q139" s="33">
        <f>+'2015 Hourly Load - RC2016'!Q140/'2015 Hourly Load - RC2016'!$C$7</f>
        <v>0.81791838680155526</v>
      </c>
      <c r="R139" s="33">
        <f>+'2015 Hourly Load - RC2016'!R140/'2015 Hourly Load - RC2016'!$C$7</f>
        <v>0.81724163817769169</v>
      </c>
      <c r="S139" s="33">
        <f>+'2015 Hourly Load - RC2016'!S140/'2015 Hourly Load - RC2016'!$C$7</f>
        <v>0.80848902264238898</v>
      </c>
      <c r="T139" s="33">
        <f>+'2015 Hourly Load - RC2016'!T140/'2015 Hourly Load - RC2016'!$C$7</f>
        <v>0.78349444013435987</v>
      </c>
      <c r="U139" s="33">
        <f>+'2015 Hourly Load - RC2016'!U140/'2015 Hourly Load - RC2016'!$C$7</f>
        <v>0.73914484698383143</v>
      </c>
      <c r="V139" s="33">
        <f>+'2015 Hourly Load - RC2016'!V140/'2015 Hourly Load - RC2016'!$C$7</f>
        <v>0.74343092160163438</v>
      </c>
      <c r="W139" s="33">
        <f>+'2015 Hourly Load - RC2016'!W140/'2015 Hourly Load - RC2016'!$C$7</f>
        <v>0.71022512245739333</v>
      </c>
      <c r="X139" s="33">
        <f>+'2015 Hourly Load - RC2016'!X140/'2015 Hourly Load - RC2016'!$C$7</f>
        <v>0.66641692820595577</v>
      </c>
      <c r="Y139" s="33">
        <f>+'2015 Hourly Load - RC2016'!Y140/'2015 Hourly Load - RC2016'!$C$7</f>
        <v>0.6132696029452005</v>
      </c>
      <c r="AA139" s="34">
        <f t="shared" ref="AA139:AA202" si="2">MAX(B139:Y139)</f>
        <v>0.81791838680155526</v>
      </c>
    </row>
    <row r="140" spans="1:27" x14ac:dyDescent="0.2">
      <c r="A140" s="29">
        <v>42135</v>
      </c>
      <c r="B140" s="33">
        <f>+'2015 Hourly Load - RC2016'!B141/'2015 Hourly Load - RC2016'!$C$7</f>
        <v>0.5602125108342938</v>
      </c>
      <c r="C140" s="33">
        <f>+'2015 Hourly Load - RC2016'!C141/'2015 Hourly Load - RC2016'!$C$7</f>
        <v>0.52118667352482573</v>
      </c>
      <c r="D140" s="33">
        <f>+'2015 Hourly Load - RC2016'!D141/'2015 Hourly Load - RC2016'!$C$7</f>
        <v>0.49240229872316033</v>
      </c>
      <c r="E140" s="33">
        <f>+'2015 Hourly Load - RC2016'!E141/'2015 Hourly Load - RC2016'!$C$7</f>
        <v>0.47385938642929748</v>
      </c>
      <c r="F140" s="33">
        <f>+'2015 Hourly Load - RC2016'!F141/'2015 Hourly Load - RC2016'!$C$7</f>
        <v>0.46479095486952521</v>
      </c>
      <c r="G140" s="33">
        <f>+'2015 Hourly Load - RC2016'!G141/'2015 Hourly Load - RC2016'!$C$7</f>
        <v>0.46244489297346464</v>
      </c>
      <c r="H140" s="33">
        <f>+'2015 Hourly Load - RC2016'!H141/'2015 Hourly Load - RC2016'!$C$7</f>
        <v>0.46609933554232813</v>
      </c>
      <c r="I140" s="33">
        <f>+'2015 Hourly Load - RC2016'!I141/'2015 Hourly Load - RC2016'!$C$7</f>
        <v>0.48198036991566079</v>
      </c>
      <c r="J140" s="33">
        <f>+'2015 Hourly Load - RC2016'!J141/'2015 Hourly Load - RC2016'!$C$7</f>
        <v>0.53711282447308262</v>
      </c>
      <c r="K140" s="33">
        <f>+'2015 Hourly Load - RC2016'!K141/'2015 Hourly Load - RC2016'!$C$7</f>
        <v>0.60361465591141306</v>
      </c>
      <c r="L140" s="33">
        <f>+'2015 Hourly Load - RC2016'!L141/'2015 Hourly Load - RC2016'!$C$7</f>
        <v>0.65599499939845629</v>
      </c>
      <c r="M140" s="33">
        <f>+'2015 Hourly Load - RC2016'!M141/'2015 Hourly Load - RC2016'!$C$7</f>
        <v>0.69614875108103025</v>
      </c>
      <c r="N140" s="33">
        <f>+'2015 Hourly Load - RC2016'!N141/'2015 Hourly Load - RC2016'!$C$7</f>
        <v>0.73124944637208933</v>
      </c>
      <c r="O140" s="33">
        <f>+'2015 Hourly Load - RC2016'!O141/'2015 Hourly Load - RC2016'!$C$7</f>
        <v>0.76084591952239111</v>
      </c>
      <c r="P140" s="33">
        <f>+'2015 Hourly Load - RC2016'!P141/'2015 Hourly Load - RC2016'!$C$7</f>
        <v>0.7825469920609508</v>
      </c>
      <c r="Q140" s="33">
        <f>+'2015 Hourly Load - RC2016'!Q141/'2015 Hourly Load - RC2016'!$C$7</f>
        <v>0.7932847368929199</v>
      </c>
      <c r="R140" s="33">
        <f>+'2015 Hourly Load - RC2016'!R141/'2015 Hourly Load - RC2016'!$C$7</f>
        <v>0.79730011206117724</v>
      </c>
      <c r="S140" s="33">
        <f>+'2015 Hourly Load - RC2016'!S141/'2015 Hourly Load - RC2016'!$C$7</f>
        <v>0.78624655120473841</v>
      </c>
      <c r="T140" s="33">
        <f>+'2015 Hourly Load - RC2016'!T141/'2015 Hourly Load - RC2016'!$C$7</f>
        <v>0.76314686484352723</v>
      </c>
      <c r="U140" s="33">
        <f>+'2015 Hourly Load - RC2016'!U141/'2015 Hourly Load - RC2016'!$C$7</f>
        <v>0.72971548282466514</v>
      </c>
      <c r="V140" s="33">
        <f>+'2015 Hourly Load - RC2016'!V141/'2015 Hourly Load - RC2016'!$C$7</f>
        <v>0.73034711487360449</v>
      </c>
      <c r="W140" s="33">
        <f>+'2015 Hourly Load - RC2016'!W141/'2015 Hourly Load - RC2016'!$C$7</f>
        <v>0.70747301138701457</v>
      </c>
      <c r="X140" s="33">
        <f>+'2015 Hourly Load - RC2016'!X141/'2015 Hourly Load - RC2016'!$C$7</f>
        <v>0.65572429994891079</v>
      </c>
      <c r="Y140" s="33">
        <f>+'2015 Hourly Load - RC2016'!Y141/'2015 Hourly Load - RC2016'!$C$7</f>
        <v>0.58994433370936827</v>
      </c>
      <c r="AA140" s="34">
        <f t="shared" si="2"/>
        <v>0.79730011206117724</v>
      </c>
    </row>
    <row r="141" spans="1:27" x14ac:dyDescent="0.2">
      <c r="A141" s="29">
        <v>42136</v>
      </c>
      <c r="B141" s="33">
        <f>+'2015 Hourly Load - RC2016'!B142/'2015 Hourly Load - RC2016'!$C$7</f>
        <v>0.52867602496224964</v>
      </c>
      <c r="C141" s="33">
        <f>+'2015 Hourly Load - RC2016'!C142/'2015 Hourly Load - RC2016'!$C$7</f>
        <v>0.48865762300444837</v>
      </c>
      <c r="D141" s="33">
        <f>+'2015 Hourly Load - RC2016'!D142/'2015 Hourly Load - RC2016'!$C$7</f>
        <v>0.46375327364626767</v>
      </c>
      <c r="E141" s="33">
        <f>+'2015 Hourly Load - RC2016'!E142/'2015 Hourly Load - RC2016'!$C$7</f>
        <v>0.45066946691823795</v>
      </c>
      <c r="F141" s="33">
        <f>+'2015 Hourly Load - RC2016'!F142/'2015 Hourly Load - RC2016'!$C$7</f>
        <v>0.44954155254513189</v>
      </c>
      <c r="G141" s="33">
        <f>+'2015 Hourly Load - RC2016'!G142/'2015 Hourly Load - RC2016'!$C$7</f>
        <v>0.47237053945679758</v>
      </c>
      <c r="H141" s="33">
        <f>+'2015 Hourly Load - RC2016'!H142/'2015 Hourly Load - RC2016'!$C$7</f>
        <v>0.52154760612421969</v>
      </c>
      <c r="I141" s="33">
        <f>+'2015 Hourly Load - RC2016'!I142/'2015 Hourly Load - RC2016'!$C$7</f>
        <v>0.55042221407573355</v>
      </c>
      <c r="J141" s="33">
        <f>+'2015 Hourly Load - RC2016'!J142/'2015 Hourly Load - RC2016'!$C$7</f>
        <v>0.59044061603353493</v>
      </c>
      <c r="K141" s="33">
        <f>+'2015 Hourly Load - RC2016'!K142/'2015 Hourly Load - RC2016'!$C$7</f>
        <v>0.64724238386315358</v>
      </c>
      <c r="L141" s="33">
        <f>+'2015 Hourly Load - RC2016'!L142/'2015 Hourly Load - RC2016'!$C$7</f>
        <v>0.70408926826769658</v>
      </c>
      <c r="M141" s="33">
        <f>+'2015 Hourly Load - RC2016'!M142/'2015 Hourly Load - RC2016'!$C$7</f>
        <v>0.74929607634178541</v>
      </c>
      <c r="N141" s="33">
        <f>+'2015 Hourly Load - RC2016'!N142/'2015 Hourly Load - RC2016'!$C$7</f>
        <v>0.78606608490504148</v>
      </c>
      <c r="O141" s="33">
        <f>+'2015 Hourly Load - RC2016'!O142/'2015 Hourly Load - RC2016'!$C$7</f>
        <v>0.81471510998193419</v>
      </c>
      <c r="P141" s="33">
        <f>+'2015 Hourly Load - RC2016'!P142/'2015 Hourly Load - RC2016'!$C$7</f>
        <v>0.83555896759693327</v>
      </c>
      <c r="Q141" s="33">
        <f>+'2015 Hourly Load - RC2016'!Q142/'2015 Hourly Load - RC2016'!$C$7</f>
        <v>0.85369583071647781</v>
      </c>
      <c r="R141" s="33">
        <f>+'2015 Hourly Load - RC2016'!R142/'2015 Hourly Load - RC2016'!$C$7</f>
        <v>0.86041820038018979</v>
      </c>
      <c r="S141" s="33">
        <f>+'2015 Hourly Load - RC2016'!S142/'2015 Hourly Load - RC2016'!$C$7</f>
        <v>0.85482374508958403</v>
      </c>
      <c r="T141" s="33">
        <f>+'2015 Hourly Load - RC2016'!T142/'2015 Hourly Load - RC2016'!$C$7</f>
        <v>0.83596501677125146</v>
      </c>
      <c r="U141" s="33">
        <f>+'2015 Hourly Load - RC2016'!U142/'2015 Hourly Load - RC2016'!$C$7</f>
        <v>0.80745134141913144</v>
      </c>
      <c r="V141" s="33">
        <f>+'2015 Hourly Load - RC2016'!V142/'2015 Hourly Load - RC2016'!$C$7</f>
        <v>0.79951082423246511</v>
      </c>
      <c r="W141" s="33">
        <f>+'2015 Hourly Load - RC2016'!W142/'2015 Hourly Load - RC2016'!$C$7</f>
        <v>0.75398820013390655</v>
      </c>
      <c r="X141" s="33">
        <f>+'2015 Hourly Load - RC2016'!X142/'2015 Hourly Load - RC2016'!$C$7</f>
        <v>0.68680962007171242</v>
      </c>
      <c r="Y141" s="33">
        <f>+'2015 Hourly Load - RC2016'!Y142/'2015 Hourly Load - RC2016'!$C$7</f>
        <v>0.61850312563641241</v>
      </c>
      <c r="AA141" s="34">
        <f t="shared" si="2"/>
        <v>0.86041820038018979</v>
      </c>
    </row>
    <row r="142" spans="1:27" x14ac:dyDescent="0.2">
      <c r="A142" s="29">
        <v>42137</v>
      </c>
      <c r="B142" s="33">
        <f>+'2015 Hourly Load - RC2016'!B143/'2015 Hourly Load - RC2016'!$C$7</f>
        <v>0.55831761468747565</v>
      </c>
      <c r="C142" s="33">
        <f>+'2015 Hourly Load - RC2016'!C143/'2015 Hourly Load - RC2016'!$C$7</f>
        <v>0.51978805970217434</v>
      </c>
      <c r="D142" s="33">
        <f>+'2015 Hourly Load - RC2016'!D143/'2015 Hourly Load - RC2016'!$C$7</f>
        <v>0.49244741529808461</v>
      </c>
      <c r="E142" s="33">
        <f>+'2015 Hourly Load - RC2016'!E143/'2015 Hourly Load - RC2016'!$C$7</f>
        <v>0.47566404942626717</v>
      </c>
      <c r="F142" s="33">
        <f>+'2015 Hourly Load - RC2016'!F143/'2015 Hourly Load - RC2016'!$C$7</f>
        <v>0.47200960685740367</v>
      </c>
      <c r="G142" s="33">
        <f>+'2015 Hourly Load - RC2016'!G143/'2015 Hourly Load - RC2016'!$C$7</f>
        <v>0.49366556282103913</v>
      </c>
      <c r="H142" s="33">
        <f>+'2015 Hourly Load - RC2016'!H143/'2015 Hourly Load - RC2016'!$C$7</f>
        <v>0.54185006484012788</v>
      </c>
      <c r="I142" s="33">
        <f>+'2015 Hourly Load - RC2016'!I143/'2015 Hourly Load - RC2016'!$C$7</f>
        <v>0.56932605896899025</v>
      </c>
      <c r="J142" s="33">
        <f>+'2015 Hourly Load - RC2016'!J143/'2015 Hourly Load - RC2016'!$C$7</f>
        <v>0.60735933163012501</v>
      </c>
      <c r="K142" s="33">
        <f>+'2015 Hourly Load - RC2016'!K143/'2015 Hourly Load - RC2016'!$C$7</f>
        <v>0.66325876796125893</v>
      </c>
      <c r="L142" s="33">
        <f>+'2015 Hourly Load - RC2016'!L143/'2015 Hourly Load - RC2016'!$C$7</f>
        <v>0.71536841199875667</v>
      </c>
      <c r="M142" s="33">
        <f>+'2015 Hourly Load - RC2016'!M143/'2015 Hourly Load - RC2016'!$C$7</f>
        <v>0.75457471560792166</v>
      </c>
      <c r="N142" s="33">
        <f>+'2015 Hourly Load - RC2016'!N143/'2015 Hourly Load - RC2016'!$C$7</f>
        <v>0.78999122692345047</v>
      </c>
      <c r="O142" s="33">
        <f>+'2015 Hourly Load - RC2016'!O143/'2015 Hourly Load - RC2016'!$C$7</f>
        <v>0.81327137958435858</v>
      </c>
      <c r="P142" s="33">
        <f>+'2015 Hourly Load - RC2016'!P143/'2015 Hourly Load - RC2016'!$C$7</f>
        <v>0.83041567805556982</v>
      </c>
      <c r="Q142" s="33">
        <f>+'2015 Hourly Load - RC2016'!Q143/'2015 Hourly Load - RC2016'!$C$7</f>
        <v>0.84462739915670559</v>
      </c>
      <c r="R142" s="33">
        <f>+'2015 Hourly Load - RC2016'!R143/'2015 Hourly Load - RC2016'!$C$7</f>
        <v>0.85193628429443258</v>
      </c>
      <c r="S142" s="33">
        <f>+'2015 Hourly Load - RC2016'!S143/'2015 Hourly Load - RC2016'!$C$7</f>
        <v>0.84381530080806921</v>
      </c>
      <c r="T142" s="33">
        <f>+'2015 Hourly Load - RC2016'!T143/'2015 Hourly Load - RC2016'!$C$7</f>
        <v>0.81999374924807023</v>
      </c>
      <c r="U142" s="33">
        <f>+'2015 Hourly Load - RC2016'!U143/'2015 Hourly Load - RC2016'!$C$7</f>
        <v>0.78750981530261721</v>
      </c>
      <c r="V142" s="33">
        <f>+'2015 Hourly Load - RC2016'!V143/'2015 Hourly Load - RC2016'!$C$7</f>
        <v>0.78245675891110222</v>
      </c>
      <c r="W142" s="33">
        <f>+'2015 Hourly Load - RC2016'!W143/'2015 Hourly Load - RC2016'!$C$7</f>
        <v>0.74695001444572506</v>
      </c>
      <c r="X142" s="33">
        <f>+'2015 Hourly Load - RC2016'!X143/'2015 Hourly Load - RC2016'!$C$7</f>
        <v>0.68347099352731866</v>
      </c>
      <c r="Y142" s="33">
        <f>+'2015 Hourly Load - RC2016'!Y143/'2015 Hourly Load - RC2016'!$C$7</f>
        <v>0.61250262117148846</v>
      </c>
      <c r="AA142" s="34">
        <f t="shared" si="2"/>
        <v>0.85193628429443258</v>
      </c>
    </row>
    <row r="143" spans="1:27" x14ac:dyDescent="0.2">
      <c r="A143" s="29">
        <v>42138</v>
      </c>
      <c r="B143" s="33">
        <f>+'2015 Hourly Load - RC2016'!B144/'2015 Hourly Load - RC2016'!$C$7</f>
        <v>0.55777621578838477</v>
      </c>
      <c r="C143" s="33">
        <f>+'2015 Hourly Load - RC2016'!C144/'2015 Hourly Load - RC2016'!$C$7</f>
        <v>0.51947224367770461</v>
      </c>
      <c r="D143" s="33">
        <f>+'2015 Hourly Load - RC2016'!D144/'2015 Hourly Load - RC2016'!$C$7</f>
        <v>0.4907329854509635</v>
      </c>
      <c r="E143" s="33">
        <f>+'2015 Hourly Load - RC2016'!E144/'2015 Hourly Load - RC2016'!$C$7</f>
        <v>0.47399473615407023</v>
      </c>
      <c r="F143" s="33">
        <f>+'2015 Hourly Load - RC2016'!F144/'2015 Hourly Load - RC2016'!$C$7</f>
        <v>0.47079145933444916</v>
      </c>
      <c r="G143" s="33">
        <f>+'2015 Hourly Load - RC2016'!G144/'2015 Hourly Load - RC2016'!$C$7</f>
        <v>0.47963430801960033</v>
      </c>
      <c r="H143" s="33">
        <f>+'2015 Hourly Load - RC2016'!H144/'2015 Hourly Load - RC2016'!$C$7</f>
        <v>0.54577520685853675</v>
      </c>
      <c r="I143" s="33">
        <f>+'2015 Hourly Load - RC2016'!I144/'2015 Hourly Load - RC2016'!$C$7</f>
        <v>0.56788232857141463</v>
      </c>
      <c r="J143" s="33">
        <f>+'2015 Hourly Load - RC2016'!J144/'2015 Hourly Load - RC2016'!$C$7</f>
        <v>0.60997609297573097</v>
      </c>
      <c r="K143" s="33">
        <f>+'2015 Hourly Load - RC2016'!K144/'2015 Hourly Load - RC2016'!$C$7</f>
        <v>0.67128951829777384</v>
      </c>
      <c r="L143" s="33">
        <f>+'2015 Hourly Load - RC2016'!L144/'2015 Hourly Load - RC2016'!$C$7</f>
        <v>0.72339916233527146</v>
      </c>
      <c r="M143" s="33">
        <f>+'2015 Hourly Load - RC2016'!M144/'2015 Hourly Load - RC2016'!$C$7</f>
        <v>0.77144831462958752</v>
      </c>
      <c r="N143" s="33">
        <f>+'2015 Hourly Load - RC2016'!N144/'2015 Hourly Load - RC2016'!$C$7</f>
        <v>0.80546621212246494</v>
      </c>
      <c r="O143" s="33">
        <f>+'2015 Hourly Load - RC2016'!O144/'2015 Hourly Load - RC2016'!$C$7</f>
        <v>0.82689658521147902</v>
      </c>
      <c r="P143" s="33">
        <f>+'2015 Hourly Load - RC2016'!P144/'2015 Hourly Load - RC2016'!$C$7</f>
        <v>0.84196552123617541</v>
      </c>
      <c r="Q143" s="33">
        <f>+'2015 Hourly Load - RC2016'!Q144/'2015 Hourly Load - RC2016'!$C$7</f>
        <v>0.84151435548693299</v>
      </c>
      <c r="R143" s="33">
        <f>+'2015 Hourly Load - RC2016'!R144/'2015 Hourly Load - RC2016'!$C$7</f>
        <v>0.83713804771928169</v>
      </c>
      <c r="S143" s="33">
        <f>+'2015 Hourly Load - RC2016'!S144/'2015 Hourly Load - RC2016'!$C$7</f>
        <v>0.82766356698519117</v>
      </c>
      <c r="T143" s="33">
        <f>+'2015 Hourly Load - RC2016'!T144/'2015 Hourly Load - RC2016'!$C$7</f>
        <v>0.80190200270344991</v>
      </c>
      <c r="U143" s="33">
        <f>+'2015 Hourly Load - RC2016'!U144/'2015 Hourly Load - RC2016'!$C$7</f>
        <v>0.77131296490481482</v>
      </c>
      <c r="V143" s="33">
        <f>+'2015 Hourly Load - RC2016'!V144/'2015 Hourly Load - RC2016'!$C$7</f>
        <v>0.77352367707610259</v>
      </c>
      <c r="W143" s="33">
        <f>+'2015 Hourly Load - RC2016'!W144/'2015 Hourly Load - RC2016'!$C$7</f>
        <v>0.73652808563822547</v>
      </c>
      <c r="X143" s="33">
        <f>+'2015 Hourly Load - RC2016'!X144/'2015 Hourly Load - RC2016'!$C$7</f>
        <v>0.67729002276269779</v>
      </c>
      <c r="Y143" s="33">
        <f>+'2015 Hourly Load - RC2016'!Y144/'2015 Hourly Load - RC2016'!$C$7</f>
        <v>0.60763003107967051</v>
      </c>
      <c r="AA143" s="34">
        <f t="shared" si="2"/>
        <v>0.84196552123617541</v>
      </c>
    </row>
    <row r="144" spans="1:27" x14ac:dyDescent="0.2">
      <c r="A144" s="29">
        <v>42139</v>
      </c>
      <c r="B144" s="33">
        <f>+'2015 Hourly Load - RC2016'!B145/'2015 Hourly Load - RC2016'!$C$7</f>
        <v>0.54726405383103671</v>
      </c>
      <c r="C144" s="33">
        <f>+'2015 Hourly Load - RC2016'!C145/'2015 Hourly Load - RC2016'!$C$7</f>
        <v>0.5074712347478566</v>
      </c>
      <c r="D144" s="33">
        <f>+'2015 Hourly Load - RC2016'!D145/'2015 Hourly Load - RC2016'!$C$7</f>
        <v>0.48062687266793358</v>
      </c>
      <c r="E144" s="33">
        <f>+'2015 Hourly Load - RC2016'!E145/'2015 Hourly Load - RC2016'!$C$7</f>
        <v>0.46587375266770692</v>
      </c>
      <c r="F144" s="33">
        <f>+'2015 Hourly Load - RC2016'!F145/'2015 Hourly Load - RC2016'!$C$7</f>
        <v>0.46533235376861609</v>
      </c>
      <c r="G144" s="33">
        <f>+'2015 Hourly Load - RC2016'!G145/'2015 Hourly Load - RC2016'!$C$7</f>
        <v>0.48671761028270599</v>
      </c>
      <c r="H144" s="33">
        <f>+'2015 Hourly Load - RC2016'!H145/'2015 Hourly Load - RC2016'!$C$7</f>
        <v>0.53566909407550689</v>
      </c>
      <c r="I144" s="33">
        <f>+'2015 Hourly Load - RC2016'!I145/'2015 Hourly Load - RC2016'!$C$7</f>
        <v>0.56264880588020272</v>
      </c>
      <c r="J144" s="33">
        <f>+'2015 Hourly Load - RC2016'!J145/'2015 Hourly Load - RC2016'!$C$7</f>
        <v>0.59806531719573153</v>
      </c>
      <c r="K144" s="33">
        <f>+'2015 Hourly Load - RC2016'!K145/'2015 Hourly Load - RC2016'!$C$7</f>
        <v>0.65631081542292591</v>
      </c>
      <c r="L144" s="33">
        <f>+'2015 Hourly Load - RC2016'!L145/'2015 Hourly Load - RC2016'!$C$7</f>
        <v>0.70720231193746919</v>
      </c>
      <c r="M144" s="33">
        <f>+'2015 Hourly Load - RC2016'!M145/'2015 Hourly Load - RC2016'!$C$7</f>
        <v>0.73364062484307413</v>
      </c>
      <c r="N144" s="33">
        <f>+'2015 Hourly Load - RC2016'!N145/'2015 Hourly Load - RC2016'!$C$7</f>
        <v>0.74343092160163438</v>
      </c>
      <c r="O144" s="33">
        <f>+'2015 Hourly Load - RC2016'!O145/'2015 Hourly Load - RC2016'!$C$7</f>
        <v>0.741490908879892</v>
      </c>
      <c r="P144" s="33">
        <f>+'2015 Hourly Load - RC2016'!P145/'2015 Hourly Load - RC2016'!$C$7</f>
        <v>0.72579034080625626</v>
      </c>
      <c r="Q144" s="33">
        <f>+'2015 Hourly Load - RC2016'!Q145/'2015 Hourly Load - RC2016'!$C$7</f>
        <v>0.70747301138701457</v>
      </c>
      <c r="R144" s="33">
        <f>+'2015 Hourly Load - RC2016'!R145/'2015 Hourly Load - RC2016'!$C$7</f>
        <v>0.70246507157042393</v>
      </c>
      <c r="S144" s="33">
        <f>+'2015 Hourly Load - RC2016'!S145/'2015 Hourly Load - RC2016'!$C$7</f>
        <v>0.70174320637163612</v>
      </c>
      <c r="T144" s="33">
        <f>+'2015 Hourly Load - RC2016'!T145/'2015 Hourly Load - RC2016'!$C$7</f>
        <v>0.69213337591277291</v>
      </c>
      <c r="U144" s="33">
        <f>+'2015 Hourly Load - RC2016'!U145/'2015 Hourly Load - RC2016'!$C$7</f>
        <v>0.67634257468928871</v>
      </c>
      <c r="V144" s="33">
        <f>+'2015 Hourly Load - RC2016'!V145/'2015 Hourly Load - RC2016'!$C$7</f>
        <v>0.67634257468928871</v>
      </c>
      <c r="W144" s="33">
        <f>+'2015 Hourly Load - RC2016'!W145/'2015 Hourly Load - RC2016'!$C$7</f>
        <v>0.65112240930663823</v>
      </c>
      <c r="X144" s="33">
        <f>+'2015 Hourly Load - RC2016'!X145/'2015 Hourly Load - RC2016'!$C$7</f>
        <v>0.59851648294497384</v>
      </c>
      <c r="Y144" s="33">
        <f>+'2015 Hourly Load - RC2016'!Y145/'2015 Hourly Load - RC2016'!$C$7</f>
        <v>0.5399100521183855</v>
      </c>
      <c r="AA144" s="34">
        <f t="shared" si="2"/>
        <v>0.74343092160163438</v>
      </c>
    </row>
    <row r="145" spans="1:27" x14ac:dyDescent="0.2">
      <c r="A145" s="29">
        <v>42140</v>
      </c>
      <c r="B145" s="33">
        <f>+'2015 Hourly Load - RC2016'!B146/'2015 Hourly Load - RC2016'!$C$7</f>
        <v>0.4862213279585394</v>
      </c>
      <c r="C145" s="33">
        <f>+'2015 Hourly Load - RC2016'!C146/'2015 Hourly Load - RC2016'!$C$7</f>
        <v>0.4520229641659651</v>
      </c>
      <c r="D145" s="33">
        <f>+'2015 Hourly Load - RC2016'!D146/'2015 Hourly Load - RC2016'!$C$7</f>
        <v>0.42996095902801157</v>
      </c>
      <c r="E145" s="33">
        <f>+'2015 Hourly Load - RC2016'!E146/'2015 Hourly Load - RC2016'!$C$7</f>
        <v>0.415974820801497</v>
      </c>
      <c r="F145" s="33">
        <f>+'2015 Hourly Load - RC2016'!F146/'2015 Hourly Load - RC2016'!$C$7</f>
        <v>0.4138543417800577</v>
      </c>
      <c r="G145" s="33">
        <f>+'2015 Hourly Load - RC2016'!G146/'2015 Hourly Load - RC2016'!$C$7</f>
        <v>0.43835264196392026</v>
      </c>
      <c r="H145" s="33">
        <f>+'2015 Hourly Load - RC2016'!H146/'2015 Hourly Load - RC2016'!$C$7</f>
        <v>0.48892832245399381</v>
      </c>
      <c r="I145" s="33">
        <f>+'2015 Hourly Load - RC2016'!I146/'2015 Hourly Load - RC2016'!$C$7</f>
        <v>0.51108056074179586</v>
      </c>
      <c r="J145" s="33">
        <f>+'2015 Hourly Load - RC2016'!J146/'2015 Hourly Load - RC2016'!$C$7</f>
        <v>0.52754811058914364</v>
      </c>
      <c r="K145" s="33">
        <f>+'2015 Hourly Load - RC2016'!K146/'2015 Hourly Load - RC2016'!$C$7</f>
        <v>0.55723481688929388</v>
      </c>
      <c r="L145" s="33">
        <f>+'2015 Hourly Load - RC2016'!L146/'2015 Hourly Load - RC2016'!$C$7</f>
        <v>0.5825000988468686</v>
      </c>
      <c r="M145" s="33">
        <f>+'2015 Hourly Load - RC2016'!M146/'2015 Hourly Load - RC2016'!$C$7</f>
        <v>0.60032114594194352</v>
      </c>
      <c r="N145" s="33">
        <f>+'2015 Hourly Load - RC2016'!N146/'2015 Hourly Load - RC2016'!$C$7</f>
        <v>0.60826166312860985</v>
      </c>
      <c r="O145" s="33">
        <f>+'2015 Hourly Load - RC2016'!O146/'2015 Hourly Load - RC2016'!$C$7</f>
        <v>0.61367565211951869</v>
      </c>
      <c r="P145" s="33">
        <f>+'2015 Hourly Load - RC2016'!P146/'2015 Hourly Load - RC2016'!$C$7</f>
        <v>0.62486456270073032</v>
      </c>
      <c r="Q145" s="33">
        <f>+'2015 Hourly Load - RC2016'!Q146/'2015 Hourly Load - RC2016'!$C$7</f>
        <v>0.63127111633997246</v>
      </c>
      <c r="R145" s="33">
        <f>+'2015 Hourly Load - RC2016'!R146/'2015 Hourly Load - RC2016'!$C$7</f>
        <v>0.63844465175292675</v>
      </c>
      <c r="S145" s="33">
        <f>+'2015 Hourly Load - RC2016'!S146/'2015 Hourly Load - RC2016'!$C$7</f>
        <v>0.63095530031550273</v>
      </c>
      <c r="T145" s="33">
        <f>+'2015 Hourly Load - RC2016'!T146/'2015 Hourly Load - RC2016'!$C$7</f>
        <v>0.61132959022345823</v>
      </c>
      <c r="U145" s="33">
        <f>+'2015 Hourly Load - RC2016'!U146/'2015 Hourly Load - RC2016'!$C$7</f>
        <v>0.58579360881633813</v>
      </c>
      <c r="V145" s="33">
        <f>+'2015 Hourly Load - RC2016'!V146/'2015 Hourly Load - RC2016'!$C$7</f>
        <v>0.57514609713421738</v>
      </c>
      <c r="W145" s="33">
        <f>+'2015 Hourly Load - RC2016'!W146/'2015 Hourly Load - RC2016'!$C$7</f>
        <v>0.55204641077300631</v>
      </c>
      <c r="X145" s="33">
        <f>+'2015 Hourly Load - RC2016'!X146/'2015 Hourly Load - RC2016'!$C$7</f>
        <v>0.51279499058891709</v>
      </c>
      <c r="Y145" s="33">
        <f>+'2015 Hourly Load - RC2016'!Y146/'2015 Hourly Load - RC2016'!$C$7</f>
        <v>0.46262535927316162</v>
      </c>
      <c r="AA145" s="34">
        <f t="shared" si="2"/>
        <v>0.63844465175292675</v>
      </c>
    </row>
    <row r="146" spans="1:27" x14ac:dyDescent="0.2">
      <c r="A146" s="29">
        <v>42141</v>
      </c>
      <c r="B146" s="33">
        <f>+'2015 Hourly Load - RC2016'!B147/'2015 Hourly Load - RC2016'!$C$7</f>
        <v>0.41453109040392133</v>
      </c>
      <c r="C146" s="33">
        <f>+'2015 Hourly Load - RC2016'!C147/'2015 Hourly Load - RC2016'!$C$7</f>
        <v>0.38272390508233178</v>
      </c>
      <c r="D146" s="33">
        <f>+'2015 Hourly Load - RC2016'!D147/'2015 Hourly Load - RC2016'!$C$7</f>
        <v>0.36075213309422666</v>
      </c>
      <c r="E146" s="33">
        <f>+'2015 Hourly Load - RC2016'!E147/'2015 Hourly Load - RC2016'!$C$7</f>
        <v>0.34834507499006057</v>
      </c>
      <c r="F146" s="33">
        <f>+'2015 Hourly Load - RC2016'!F147/'2015 Hourly Load - RC2016'!$C$7</f>
        <v>0.34460039927134861</v>
      </c>
      <c r="G146" s="33">
        <f>+'2015 Hourly Load - RC2016'!G147/'2015 Hourly Load - RC2016'!$C$7</f>
        <v>0.34884135731422722</v>
      </c>
      <c r="H146" s="33">
        <f>+'2015 Hourly Load - RC2016'!H147/'2015 Hourly Load - RC2016'!$C$7</f>
        <v>0.36224098006672661</v>
      </c>
      <c r="I146" s="33">
        <f>+'2015 Hourly Load - RC2016'!I147/'2015 Hourly Load - RC2016'!$C$7</f>
        <v>0.38764161174907402</v>
      </c>
      <c r="J146" s="33">
        <f>+'2015 Hourly Load - RC2016'!J147/'2015 Hourly Load - RC2016'!$C$7</f>
        <v>0.44119498618414738</v>
      </c>
      <c r="K146" s="33">
        <f>+'2015 Hourly Load - RC2016'!K147/'2015 Hourly Load - RC2016'!$C$7</f>
        <v>0.49668837334096322</v>
      </c>
      <c r="L146" s="33">
        <f>+'2015 Hourly Load - RC2016'!L147/'2015 Hourly Load - RC2016'!$C$7</f>
        <v>0.54162448196550661</v>
      </c>
      <c r="M146" s="33">
        <f>+'2015 Hourly Load - RC2016'!M147/'2015 Hourly Load - RC2016'!$C$7</f>
        <v>0.57582284575808096</v>
      </c>
      <c r="N146" s="33">
        <f>+'2015 Hourly Load - RC2016'!N147/'2015 Hourly Load - RC2016'!$C$7</f>
        <v>0.60068207854133748</v>
      </c>
      <c r="O146" s="33">
        <f>+'2015 Hourly Load - RC2016'!O147/'2015 Hourly Load - RC2016'!$C$7</f>
        <v>0.62337571572823036</v>
      </c>
      <c r="P146" s="33">
        <f>+'2015 Hourly Load - RC2016'!P147/'2015 Hourly Load - RC2016'!$C$7</f>
        <v>0.64512190484171428</v>
      </c>
      <c r="Q146" s="33">
        <f>+'2015 Hourly Load - RC2016'!Q147/'2015 Hourly Load - RC2016'!$C$7</f>
        <v>0.6622210867380014</v>
      </c>
      <c r="R146" s="33">
        <f>+'2015 Hourly Load - RC2016'!R147/'2015 Hourly Load - RC2016'!$C$7</f>
        <v>0.67295883156997061</v>
      </c>
      <c r="S146" s="33">
        <f>+'2015 Hourly Load - RC2016'!S147/'2015 Hourly Load - RC2016'!$C$7</f>
        <v>0.67092858569837988</v>
      </c>
      <c r="T146" s="33">
        <f>+'2015 Hourly Load - RC2016'!T147/'2015 Hourly Load - RC2016'!$C$7</f>
        <v>0.651077292731714</v>
      </c>
      <c r="U146" s="33">
        <f>+'2015 Hourly Load - RC2016'!U147/'2015 Hourly Load - RC2016'!$C$7</f>
        <v>0.61696916208898822</v>
      </c>
      <c r="V146" s="33">
        <f>+'2015 Hourly Load - RC2016'!V147/'2015 Hourly Load - RC2016'!$C$7</f>
        <v>0.60672769958118566</v>
      </c>
      <c r="W146" s="33">
        <f>+'2015 Hourly Load - RC2016'!W147/'2015 Hourly Load - RC2016'!$C$7</f>
        <v>0.58678617346467143</v>
      </c>
      <c r="X146" s="33">
        <f>+'2015 Hourly Load - RC2016'!X147/'2015 Hourly Load - RC2016'!$C$7</f>
        <v>0.54424124331111268</v>
      </c>
      <c r="Y146" s="33">
        <f>+'2015 Hourly Load - RC2016'!Y147/'2015 Hourly Load - RC2016'!$C$7</f>
        <v>0.49668837334096322</v>
      </c>
      <c r="AA146" s="34">
        <f t="shared" si="2"/>
        <v>0.67295883156997061</v>
      </c>
    </row>
    <row r="147" spans="1:27" x14ac:dyDescent="0.2">
      <c r="A147" s="29">
        <v>42142</v>
      </c>
      <c r="B147" s="33">
        <f>+'2015 Hourly Load - RC2016'!B148/'2015 Hourly Load - RC2016'!$C$7</f>
        <v>0.45030853431884399</v>
      </c>
      <c r="C147" s="33">
        <f>+'2015 Hourly Load - RC2016'!C148/'2015 Hourly Load - RC2016'!$C$7</f>
        <v>0.41520783902778491</v>
      </c>
      <c r="D147" s="33">
        <f>+'2015 Hourly Load - RC2016'!D148/'2015 Hourly Load - RC2016'!$C$7</f>
        <v>0.39079977199377086</v>
      </c>
      <c r="E147" s="33">
        <f>+'2015 Hourly Load - RC2016'!E148/'2015 Hourly Load - RC2016'!$C$7</f>
        <v>0.37419687242165039</v>
      </c>
      <c r="F147" s="33">
        <f>+'2015 Hourly Load - RC2016'!F148/'2015 Hourly Load - RC2016'!$C$7</f>
        <v>0.36670752098422643</v>
      </c>
      <c r="G147" s="33">
        <f>+'2015 Hourly Load - RC2016'!G148/'2015 Hourly Load - RC2016'!$C$7</f>
        <v>0.36824148453165068</v>
      </c>
      <c r="H147" s="33">
        <f>+'2015 Hourly Load - RC2016'!H148/'2015 Hourly Load - RC2016'!$C$7</f>
        <v>0.3727982585989989</v>
      </c>
      <c r="I147" s="33">
        <f>+'2015 Hourly Load - RC2016'!I148/'2015 Hourly Load - RC2016'!$C$7</f>
        <v>0.39337141676445253</v>
      </c>
      <c r="J147" s="33">
        <f>+'2015 Hourly Load - RC2016'!J148/'2015 Hourly Load - RC2016'!$C$7</f>
        <v>0.4505341171934652</v>
      </c>
      <c r="K147" s="33">
        <f>+'2015 Hourly Load - RC2016'!K148/'2015 Hourly Load - RC2016'!$C$7</f>
        <v>0.51595315083361393</v>
      </c>
      <c r="L147" s="33">
        <f>+'2015 Hourly Load - RC2016'!L148/'2015 Hourly Load - RC2016'!$C$7</f>
        <v>0.56788232857141463</v>
      </c>
      <c r="M147" s="33">
        <f>+'2015 Hourly Load - RC2016'!M148/'2015 Hourly Load - RC2016'!$C$7</f>
        <v>0.60695328245580682</v>
      </c>
      <c r="N147" s="33">
        <f>+'2015 Hourly Load - RC2016'!N148/'2015 Hourly Load - RC2016'!$C$7</f>
        <v>0.63921163352663879</v>
      </c>
      <c r="O147" s="33">
        <f>+'2015 Hourly Load - RC2016'!O148/'2015 Hourly Load - RC2016'!$C$7</f>
        <v>0.66524389725792554</v>
      </c>
      <c r="P147" s="33">
        <f>+'2015 Hourly Load - RC2016'!P148/'2015 Hourly Load - RC2016'!$C$7</f>
        <v>0.68870451621853057</v>
      </c>
      <c r="Q147" s="33">
        <f>+'2015 Hourly Load - RC2016'!Q148/'2015 Hourly Load - RC2016'!$C$7</f>
        <v>0.705668348390045</v>
      </c>
      <c r="R147" s="33">
        <f>+'2015 Hourly Load - RC2016'!R148/'2015 Hourly Load - RC2016'!$C$7</f>
        <v>0.71784982361958993</v>
      </c>
      <c r="S147" s="33">
        <f>+'2015 Hourly Load - RC2016'!S148/'2015 Hourly Load - RC2016'!$C$7</f>
        <v>0.71509771254921128</v>
      </c>
      <c r="T147" s="33">
        <f>+'2015 Hourly Load - RC2016'!T148/'2015 Hourly Load - RC2016'!$C$7</f>
        <v>0.69217849248769714</v>
      </c>
      <c r="U147" s="33">
        <f>+'2015 Hourly Load - RC2016'!U148/'2015 Hourly Load - RC2016'!$C$7</f>
        <v>0.65955920881747121</v>
      </c>
      <c r="V147" s="33">
        <f>+'2015 Hourly Load - RC2016'!V148/'2015 Hourly Load - RC2016'!$C$7</f>
        <v>0.65581453309875926</v>
      </c>
      <c r="W147" s="33">
        <f>+'2015 Hourly Load - RC2016'!W148/'2015 Hourly Load - RC2016'!$C$7</f>
        <v>0.63154181578951796</v>
      </c>
      <c r="X147" s="33">
        <f>+'2015 Hourly Load - RC2016'!X148/'2015 Hourly Load - RC2016'!$C$7</f>
        <v>0.57925170545232318</v>
      </c>
      <c r="Y147" s="33">
        <f>+'2015 Hourly Load - RC2016'!Y148/'2015 Hourly Load - RC2016'!$C$7</f>
        <v>0.51672013260732597</v>
      </c>
      <c r="AA147" s="34">
        <f t="shared" si="2"/>
        <v>0.71784982361958993</v>
      </c>
    </row>
    <row r="148" spans="1:27" x14ac:dyDescent="0.2">
      <c r="A148" s="29">
        <v>42143</v>
      </c>
      <c r="B148" s="33">
        <f>+'2015 Hourly Load - RC2016'!B149/'2015 Hourly Load - RC2016'!$C$7</f>
        <v>0.4616779111997526</v>
      </c>
      <c r="C148" s="33">
        <f>+'2015 Hourly Load - RC2016'!C149/'2015 Hourly Load - RC2016'!$C$7</f>
        <v>0.42364463853861783</v>
      </c>
      <c r="D148" s="33">
        <f>+'2015 Hourly Load - RC2016'!D149/'2015 Hourly Load - RC2016'!$C$7</f>
        <v>0.39977797040369467</v>
      </c>
      <c r="E148" s="33">
        <f>+'2015 Hourly Load - RC2016'!E149/'2015 Hourly Load - RC2016'!$C$7</f>
        <v>0.38800254434846793</v>
      </c>
      <c r="F148" s="33">
        <f>+'2015 Hourly Load - RC2016'!F149/'2015 Hourly Load - RC2016'!$C$7</f>
        <v>0.38854394324755887</v>
      </c>
      <c r="G148" s="33">
        <f>+'2015 Hourly Load - RC2016'!G149/'2015 Hourly Load - RC2016'!$C$7</f>
        <v>0.41155339645892147</v>
      </c>
      <c r="H148" s="33">
        <f>+'2015 Hourly Load - RC2016'!H149/'2015 Hourly Load - RC2016'!$C$7</f>
        <v>0.46050488025172231</v>
      </c>
      <c r="I148" s="33">
        <f>+'2015 Hourly Load - RC2016'!I149/'2015 Hourly Load - RC2016'!$C$7</f>
        <v>0.48910878875369079</v>
      </c>
      <c r="J148" s="33">
        <f>+'2015 Hourly Load - RC2016'!J149/'2015 Hourly Load - RC2016'!$C$7</f>
        <v>0.53147325260755252</v>
      </c>
      <c r="K148" s="33">
        <f>+'2015 Hourly Load - RC2016'!K149/'2015 Hourly Load - RC2016'!$C$7</f>
        <v>0.58137218447376249</v>
      </c>
      <c r="L148" s="33">
        <f>+'2015 Hourly Load - RC2016'!L149/'2015 Hourly Load - RC2016'!$C$7</f>
        <v>0.62748132404633628</v>
      </c>
      <c r="M148" s="33">
        <f>+'2015 Hourly Load - RC2016'!M149/'2015 Hourly Load - RC2016'!$C$7</f>
        <v>0.66641692820595577</v>
      </c>
      <c r="N148" s="33">
        <f>+'2015 Hourly Load - RC2016'!N149/'2015 Hourly Load - RC2016'!$C$7</f>
        <v>0.69935202790065132</v>
      </c>
      <c r="O148" s="33">
        <f>+'2015 Hourly Load - RC2016'!O149/'2015 Hourly Load - RC2016'!$C$7</f>
        <v>0.73188107842102867</v>
      </c>
      <c r="P148" s="33">
        <f>+'2015 Hourly Load - RC2016'!P149/'2015 Hourly Load - RC2016'!$C$7</f>
        <v>0.75358215095958836</v>
      </c>
      <c r="Q148" s="33">
        <f>+'2015 Hourly Load - RC2016'!Q149/'2015 Hourly Load - RC2016'!$C$7</f>
        <v>0.77447112514951166</v>
      </c>
      <c r="R148" s="33">
        <f>+'2015 Hourly Load - RC2016'!R149/'2015 Hourly Load - RC2016'!$C$7</f>
        <v>0.78575026888057176</v>
      </c>
      <c r="S148" s="33">
        <f>+'2015 Hourly Load - RC2016'!S149/'2015 Hourly Load - RC2016'!$C$7</f>
        <v>0.78394560588360207</v>
      </c>
      <c r="T148" s="33">
        <f>+'2015 Hourly Load - RC2016'!T149/'2015 Hourly Load - RC2016'!$C$7</f>
        <v>0.76522222729004241</v>
      </c>
      <c r="U148" s="33">
        <f>+'2015 Hourly Load - RC2016'!U149/'2015 Hourly Load - RC2016'!$C$7</f>
        <v>0.72876803475125607</v>
      </c>
      <c r="V148" s="33">
        <f>+'2015 Hourly Load - RC2016'!V149/'2015 Hourly Load - RC2016'!$C$7</f>
        <v>0.71590981089784755</v>
      </c>
      <c r="W148" s="33">
        <f>+'2015 Hourly Load - RC2016'!W149/'2015 Hourly Load - RC2016'!$C$7</f>
        <v>0.68220772942943997</v>
      </c>
      <c r="X148" s="33">
        <f>+'2015 Hourly Load - RC2016'!X149/'2015 Hourly Load - RC2016'!$C$7</f>
        <v>0.62193198533065475</v>
      </c>
      <c r="Y148" s="33">
        <f>+'2015 Hourly Load - RC2016'!Y149/'2015 Hourly Load - RC2016'!$C$7</f>
        <v>0.54997104832649113</v>
      </c>
      <c r="AA148" s="34">
        <f t="shared" si="2"/>
        <v>0.78575026888057176</v>
      </c>
    </row>
    <row r="149" spans="1:27" x14ac:dyDescent="0.2">
      <c r="A149" s="29">
        <v>42144</v>
      </c>
      <c r="B149" s="33">
        <f>+'2015 Hourly Load - RC2016'!B150/'2015 Hourly Load - RC2016'!$C$7</f>
        <v>0.48960507107785745</v>
      </c>
      <c r="C149" s="33">
        <f>+'2015 Hourly Load - RC2016'!C150/'2015 Hourly Load - RC2016'!$C$7</f>
        <v>0.44818805529740474</v>
      </c>
      <c r="D149" s="33">
        <f>+'2015 Hourly Load - RC2016'!D150/'2015 Hourly Load - RC2016'!$C$7</f>
        <v>0.424231154012633</v>
      </c>
      <c r="E149" s="33">
        <f>+'2015 Hourly Load - RC2016'!E150/'2015 Hourly Load - RC2016'!$C$7</f>
        <v>0.40961338373717915</v>
      </c>
      <c r="F149" s="33">
        <f>+'2015 Hourly Load - RC2016'!F150/'2015 Hourly Load - RC2016'!$C$7</f>
        <v>0.40541754226922477</v>
      </c>
      <c r="G149" s="33">
        <f>+'2015 Hourly Load - RC2016'!G150/'2015 Hourly Load - RC2016'!$C$7</f>
        <v>0.42486278606157235</v>
      </c>
      <c r="H149" s="33">
        <f>+'2015 Hourly Load - RC2016'!H150/'2015 Hourly Load - RC2016'!$C$7</f>
        <v>0.47074634275952493</v>
      </c>
      <c r="I149" s="33">
        <f>+'2015 Hourly Load - RC2016'!I150/'2015 Hourly Load - RC2016'!$C$7</f>
        <v>0.50453865737778103</v>
      </c>
      <c r="J149" s="33">
        <f>+'2015 Hourly Load - RC2016'!J150/'2015 Hourly Load - RC2016'!$C$7</f>
        <v>0.54636172233255198</v>
      </c>
      <c r="K149" s="33">
        <f>+'2015 Hourly Load - RC2016'!K150/'2015 Hourly Load - RC2016'!$C$7</f>
        <v>0.59725321884709515</v>
      </c>
      <c r="L149" s="33">
        <f>+'2015 Hourly Load - RC2016'!L150/'2015 Hourly Load - RC2016'!$C$7</f>
        <v>0.64688145126375973</v>
      </c>
      <c r="M149" s="33">
        <f>+'2015 Hourly Load - RC2016'!M150/'2015 Hourly Load - RC2016'!$C$7</f>
        <v>0.68726078582095484</v>
      </c>
      <c r="N149" s="33">
        <f>+'2015 Hourly Load - RC2016'!N150/'2015 Hourly Load - RC2016'!$C$7</f>
        <v>0.71929355401716566</v>
      </c>
      <c r="O149" s="33">
        <f>+'2015 Hourly Load - RC2016'!O150/'2015 Hourly Load - RC2016'!$C$7</f>
        <v>0.74582210007261895</v>
      </c>
      <c r="P149" s="33">
        <f>+'2015 Hourly Load - RC2016'!P150/'2015 Hourly Load - RC2016'!$C$7</f>
        <v>0.76459059524110295</v>
      </c>
      <c r="Q149" s="33">
        <f>+'2015 Hourly Load - RC2016'!Q150/'2015 Hourly Load - RC2016'!$C$7</f>
        <v>0.77961441469087511</v>
      </c>
      <c r="R149" s="33">
        <f>+'2015 Hourly Load - RC2016'!R150/'2015 Hourly Load - RC2016'!$C$7</f>
        <v>0.78836703022617771</v>
      </c>
      <c r="S149" s="33">
        <f>+'2015 Hourly Load - RC2016'!S150/'2015 Hourly Load - RC2016'!$C$7</f>
        <v>0.78448700478269318</v>
      </c>
      <c r="T149" s="33">
        <f>+'2015 Hourly Load - RC2016'!T150/'2015 Hourly Load - RC2016'!$C$7</f>
        <v>0.76856085383443618</v>
      </c>
      <c r="U149" s="33">
        <f>+'2015 Hourly Load - RC2016'!U150/'2015 Hourly Load - RC2016'!$C$7</f>
        <v>0.73111409664731664</v>
      </c>
      <c r="V149" s="33">
        <f>+'2015 Hourly Load - RC2016'!V150/'2015 Hourly Load - RC2016'!$C$7</f>
        <v>0.71960937004163528</v>
      </c>
      <c r="W149" s="33">
        <f>+'2015 Hourly Load - RC2016'!W150/'2015 Hourly Load - RC2016'!$C$7</f>
        <v>0.68229796257928843</v>
      </c>
      <c r="X149" s="33">
        <f>+'2015 Hourly Load - RC2016'!X150/'2015 Hourly Load - RC2016'!$C$7</f>
        <v>0.62030778863338198</v>
      </c>
      <c r="Y149" s="33">
        <f>+'2015 Hourly Load - RC2016'!Y150/'2015 Hourly Load - RC2016'!$C$7</f>
        <v>0.55105384612467301</v>
      </c>
      <c r="AA149" s="34">
        <f t="shared" si="2"/>
        <v>0.78836703022617771</v>
      </c>
    </row>
    <row r="150" spans="1:27" x14ac:dyDescent="0.2">
      <c r="A150" s="29">
        <v>42145</v>
      </c>
      <c r="B150" s="33">
        <f>+'2015 Hourly Load - RC2016'!B151/'2015 Hourly Load - RC2016'!$C$7</f>
        <v>0.49064275230111493</v>
      </c>
      <c r="C150" s="33">
        <f>+'2015 Hourly Load - RC2016'!C151/'2015 Hourly Load - RC2016'!$C$7</f>
        <v>0.44868433762157139</v>
      </c>
      <c r="D150" s="33">
        <f>+'2015 Hourly Load - RC2016'!D151/'2015 Hourly Load - RC2016'!$C$7</f>
        <v>0.42197532526642101</v>
      </c>
      <c r="E150" s="33">
        <f>+'2015 Hourly Load - RC2016'!E151/'2015 Hourly Load - RC2016'!$C$7</f>
        <v>0.4048310267952096</v>
      </c>
      <c r="F150" s="33">
        <f>+'2015 Hourly Load - RC2016'!F151/'2015 Hourly Load - RC2016'!$C$7</f>
        <v>0.40013890300308858</v>
      </c>
      <c r="G150" s="33">
        <f>+'2015 Hourly Load - RC2016'!G151/'2015 Hourly Load - RC2016'!$C$7</f>
        <v>0.41962926337036049</v>
      </c>
      <c r="H150" s="33">
        <f>+'2015 Hourly Load - RC2016'!H151/'2015 Hourly Load - RC2016'!$C$7</f>
        <v>0.46700166704081297</v>
      </c>
      <c r="I150" s="33">
        <f>+'2015 Hourly Load - RC2016'!I151/'2015 Hourly Load - RC2016'!$C$7</f>
        <v>0.49980141701073577</v>
      </c>
      <c r="J150" s="33">
        <f>+'2015 Hourly Load - RC2016'!J151/'2015 Hourly Load - RC2016'!$C$7</f>
        <v>0.53675189187368877</v>
      </c>
      <c r="K150" s="33">
        <f>+'2015 Hourly Load - RC2016'!K151/'2015 Hourly Load - RC2016'!$C$7</f>
        <v>0.5832219640456564</v>
      </c>
      <c r="L150" s="33">
        <f>+'2015 Hourly Load - RC2016'!L151/'2015 Hourly Load - RC2016'!$C$7</f>
        <v>0.62874458814421508</v>
      </c>
      <c r="M150" s="33">
        <f>+'2015 Hourly Load - RC2016'!M151/'2015 Hourly Load - RC2016'!$C$7</f>
        <v>0.66844717407754661</v>
      </c>
      <c r="N150" s="33">
        <f>+'2015 Hourly Load - RC2016'!N151/'2015 Hourly Load - RC2016'!$C$7</f>
        <v>0.70138227377224216</v>
      </c>
      <c r="O150" s="33">
        <f>+'2015 Hourly Load - RC2016'!O151/'2015 Hourly Load - RC2016'!$C$7</f>
        <v>0.7364378524883769</v>
      </c>
      <c r="P150" s="33">
        <f>+'2015 Hourly Load - RC2016'!P151/'2015 Hourly Load - RC2016'!$C$7</f>
        <v>0.76950830190784514</v>
      </c>
      <c r="Q150" s="33">
        <f>+'2015 Hourly Load - RC2016'!Q151/'2015 Hourly Load - RC2016'!$C$7</f>
        <v>0.79188612307026862</v>
      </c>
      <c r="R150" s="33">
        <f>+'2015 Hourly Load - RC2016'!R151/'2015 Hourly Load - RC2016'!$C$7</f>
        <v>0.80537597897261648</v>
      </c>
      <c r="S150" s="33">
        <f>+'2015 Hourly Load - RC2016'!S151/'2015 Hourly Load - RC2016'!$C$7</f>
        <v>0.79982664025693484</v>
      </c>
      <c r="T150" s="33">
        <f>+'2015 Hourly Load - RC2016'!T151/'2015 Hourly Load - RC2016'!$C$7</f>
        <v>0.77659160417095108</v>
      </c>
      <c r="U150" s="33">
        <f>+'2015 Hourly Load - RC2016'!U151/'2015 Hourly Load - RC2016'!$C$7</f>
        <v>0.73761088343640724</v>
      </c>
      <c r="V150" s="33">
        <f>+'2015 Hourly Load - RC2016'!V151/'2015 Hourly Load - RC2016'!$C$7</f>
        <v>0.71956425346671105</v>
      </c>
      <c r="W150" s="33">
        <f>+'2015 Hourly Load - RC2016'!W151/'2015 Hourly Load - RC2016'!$C$7</f>
        <v>0.68667427034693973</v>
      </c>
      <c r="X150" s="33">
        <f>+'2015 Hourly Load - RC2016'!X151/'2015 Hourly Load - RC2016'!$C$7</f>
        <v>0.62558642789951824</v>
      </c>
      <c r="Y150" s="33">
        <f>+'2015 Hourly Load - RC2016'!Y151/'2015 Hourly Load - RC2016'!$C$7</f>
        <v>0.55412177321952127</v>
      </c>
      <c r="AA150" s="34">
        <f t="shared" si="2"/>
        <v>0.80537597897261648</v>
      </c>
    </row>
    <row r="151" spans="1:27" x14ac:dyDescent="0.2">
      <c r="A151" s="29">
        <v>42146</v>
      </c>
      <c r="B151" s="33">
        <f>+'2015 Hourly Load - RC2016'!B152/'2015 Hourly Load - RC2016'!$C$7</f>
        <v>0.48761994178119084</v>
      </c>
      <c r="C151" s="33">
        <f>+'2015 Hourly Load - RC2016'!C152/'2015 Hourly Load - RC2016'!$C$7</f>
        <v>0.44421779670407158</v>
      </c>
      <c r="D151" s="33">
        <f>+'2015 Hourly Load - RC2016'!D152/'2015 Hourly Load - RC2016'!$C$7</f>
        <v>0.41362875890543649</v>
      </c>
      <c r="E151" s="33">
        <f>+'2015 Hourly Load - RC2016'!E152/'2015 Hourly Load - RC2016'!$C$7</f>
        <v>0.39783795768195235</v>
      </c>
      <c r="F151" s="33">
        <f>+'2015 Hourly Load - RC2016'!F152/'2015 Hourly Load - RC2016'!$C$7</f>
        <v>0.39504073003664947</v>
      </c>
      <c r="G151" s="33">
        <f>+'2015 Hourly Load - RC2016'!G152/'2015 Hourly Load - RC2016'!$C$7</f>
        <v>0.41592970422657277</v>
      </c>
      <c r="H151" s="33">
        <f>+'2015 Hourly Load - RC2016'!H152/'2015 Hourly Load - RC2016'!$C$7</f>
        <v>0.4637983902211919</v>
      </c>
      <c r="I151" s="33">
        <f>+'2015 Hourly Load - RC2016'!I152/'2015 Hourly Load - RC2016'!$C$7</f>
        <v>0.49452277774459963</v>
      </c>
      <c r="J151" s="33">
        <f>+'2015 Hourly Load - RC2016'!J152/'2015 Hourly Load - RC2016'!$C$7</f>
        <v>0.53751887364740081</v>
      </c>
      <c r="K151" s="33">
        <f>+'2015 Hourly Load - RC2016'!K152/'2015 Hourly Load - RC2016'!$C$7</f>
        <v>0.58832013701209551</v>
      </c>
      <c r="L151" s="33">
        <f>+'2015 Hourly Load - RC2016'!L152/'2015 Hourly Load - RC2016'!$C$7</f>
        <v>0.64187351144716898</v>
      </c>
      <c r="M151" s="33">
        <f>+'2015 Hourly Load - RC2016'!M152/'2015 Hourly Load - RC2016'!$C$7</f>
        <v>0.69235895878739406</v>
      </c>
      <c r="N151" s="33">
        <f>+'2015 Hourly Load - RC2016'!N152/'2015 Hourly Load - RC2016'!$C$7</f>
        <v>0.73855833150981631</v>
      </c>
      <c r="O151" s="33">
        <f>+'2015 Hourly Load - RC2016'!O152/'2015 Hourly Load - RC2016'!$C$7</f>
        <v>0.78277257493557195</v>
      </c>
      <c r="P151" s="33">
        <f>+'2015 Hourly Load - RC2016'!P152/'2015 Hourly Load - RC2016'!$C$7</f>
        <v>0.81557232490549469</v>
      </c>
      <c r="Q151" s="33">
        <f>+'2015 Hourly Load - RC2016'!Q152/'2015 Hourly Load - RC2016'!$C$7</f>
        <v>0.84309343560928141</v>
      </c>
      <c r="R151" s="33">
        <f>+'2015 Hourly Load - RC2016'!R152/'2015 Hourly Load - RC2016'!$C$7</f>
        <v>0.8602828506554171</v>
      </c>
      <c r="S151" s="33">
        <f>+'2015 Hourly Load - RC2016'!S152/'2015 Hourly Load - RC2016'!$C$7</f>
        <v>0.85500421138928084</v>
      </c>
      <c r="T151" s="33">
        <f>+'2015 Hourly Load - RC2016'!T152/'2015 Hourly Load - RC2016'!$C$7</f>
        <v>0.83046079463049405</v>
      </c>
      <c r="U151" s="33">
        <f>+'2015 Hourly Load - RC2016'!U152/'2015 Hourly Load - RC2016'!$C$7</f>
        <v>0.78696841640352633</v>
      </c>
      <c r="V151" s="33">
        <f>+'2015 Hourly Load - RC2016'!V152/'2015 Hourly Load - RC2016'!$C$7</f>
        <v>0.76206406704534557</v>
      </c>
      <c r="W151" s="33">
        <f>+'2015 Hourly Load - RC2016'!W152/'2015 Hourly Load - RC2016'!$C$7</f>
        <v>0.72944478337511964</v>
      </c>
      <c r="X151" s="33">
        <f>+'2015 Hourly Load - RC2016'!X152/'2015 Hourly Load - RC2016'!$C$7</f>
        <v>0.65937874251777429</v>
      </c>
      <c r="Y151" s="33">
        <f>+'2015 Hourly Load - RC2016'!Y152/'2015 Hourly Load - RC2016'!$C$7</f>
        <v>0.58367312979489872</v>
      </c>
      <c r="AA151" s="34">
        <f t="shared" si="2"/>
        <v>0.8602828506554171</v>
      </c>
    </row>
    <row r="152" spans="1:27" x14ac:dyDescent="0.2">
      <c r="A152" s="29">
        <v>42147</v>
      </c>
      <c r="B152" s="33">
        <f>+'2015 Hourly Load - RC2016'!B153/'2015 Hourly Load - RC2016'!$C$7</f>
        <v>0.51527640220975024</v>
      </c>
      <c r="C152" s="33">
        <f>+'2015 Hourly Load - RC2016'!C153/'2015 Hourly Load - RC2016'!$C$7</f>
        <v>0.46907702948732805</v>
      </c>
      <c r="D152" s="33">
        <f>+'2015 Hourly Load - RC2016'!D153/'2015 Hourly Load - RC2016'!$C$7</f>
        <v>0.43726984416573855</v>
      </c>
      <c r="E152" s="33">
        <f>+'2015 Hourly Load - RC2016'!E153/'2015 Hourly Load - RC2016'!$C$7</f>
        <v>0.4185013489972545</v>
      </c>
      <c r="F152" s="33">
        <f>+'2015 Hourly Load - RC2016'!F153/'2015 Hourly Load - RC2016'!$C$7</f>
        <v>0.41092176440998207</v>
      </c>
      <c r="G152" s="33">
        <f>+'2015 Hourly Load - RC2016'!G153/'2015 Hourly Load - RC2016'!$C$7</f>
        <v>0.42815629603104194</v>
      </c>
      <c r="H152" s="33">
        <f>+'2015 Hourly Load - RC2016'!H153/'2015 Hourly Load - RC2016'!$C$7</f>
        <v>0.47025006043535827</v>
      </c>
      <c r="I152" s="33">
        <f>+'2015 Hourly Load - RC2016'!I153/'2015 Hourly Load - RC2016'!$C$7</f>
        <v>0.50927589774482629</v>
      </c>
      <c r="J152" s="33">
        <f>+'2015 Hourly Load - RC2016'!J153/'2015 Hourly Load - RC2016'!$C$7</f>
        <v>0.56030274398414226</v>
      </c>
      <c r="K152" s="33">
        <f>+'2015 Hourly Load - RC2016'!K153/'2015 Hourly Load - RC2016'!$C$7</f>
        <v>0.62107477040709413</v>
      </c>
      <c r="L152" s="33">
        <f>+'2015 Hourly Load - RC2016'!L153/'2015 Hourly Load - RC2016'!$C$7</f>
        <v>0.6832454106526975</v>
      </c>
      <c r="M152" s="33">
        <f>+'2015 Hourly Load - RC2016'!M153/'2015 Hourly Load - RC2016'!$C$7</f>
        <v>0.74388208735087658</v>
      </c>
      <c r="N152" s="33">
        <f>+'2015 Hourly Load - RC2016'!N153/'2015 Hourly Load - RC2016'!$C$7</f>
        <v>0.79481870044034408</v>
      </c>
      <c r="O152" s="33">
        <f>+'2015 Hourly Load - RC2016'!O153/'2015 Hourly Load - RC2016'!$C$7</f>
        <v>0.84566508037996313</v>
      </c>
      <c r="P152" s="33">
        <f>+'2015 Hourly Load - RC2016'!P153/'2015 Hourly Load - RC2016'!$C$7</f>
        <v>0.88238997236829475</v>
      </c>
      <c r="Q152" s="33">
        <f>+'2015 Hourly Load - RC2016'!Q153/'2015 Hourly Load - RC2016'!$C$7</f>
        <v>0.90634687365306654</v>
      </c>
      <c r="R152" s="33">
        <f>+'2015 Hourly Load - RC2016'!R153/'2015 Hourly Load - RC2016'!$C$7</f>
        <v>0.91401669139018737</v>
      </c>
      <c r="S152" s="33">
        <f>+'2015 Hourly Load - RC2016'!S153/'2015 Hourly Load - RC2016'!$C$7</f>
        <v>0.90363987915761201</v>
      </c>
      <c r="T152" s="33">
        <f>+'2015 Hourly Load - RC2016'!T153/'2015 Hourly Load - RC2016'!$C$7</f>
        <v>0.87142664466170439</v>
      </c>
      <c r="U152" s="33">
        <f>+'2015 Hourly Load - RC2016'!U153/'2015 Hourly Load - RC2016'!$C$7</f>
        <v>0.81530162545594931</v>
      </c>
      <c r="V152" s="33">
        <f>+'2015 Hourly Load - RC2016'!V153/'2015 Hourly Load - RC2016'!$C$7</f>
        <v>0.79157030704579889</v>
      </c>
      <c r="W152" s="33">
        <f>+'2015 Hourly Load - RC2016'!W153/'2015 Hourly Load - RC2016'!$C$7</f>
        <v>0.75777799242754273</v>
      </c>
      <c r="X152" s="33">
        <f>+'2015 Hourly Load - RC2016'!X153/'2015 Hourly Load - RC2016'!$C$7</f>
        <v>0.69817899695262109</v>
      </c>
      <c r="Y152" s="33">
        <f>+'2015 Hourly Load - RC2016'!Y153/'2015 Hourly Load - RC2016'!$C$7</f>
        <v>0.63307577933694203</v>
      </c>
      <c r="AA152" s="34">
        <f t="shared" si="2"/>
        <v>0.91401669139018737</v>
      </c>
    </row>
    <row r="153" spans="1:27" x14ac:dyDescent="0.2">
      <c r="A153" s="29">
        <v>42148</v>
      </c>
      <c r="B153" s="33">
        <f>+'2015 Hourly Load - RC2016'!B154/'2015 Hourly Load - RC2016'!$C$7</f>
        <v>0.57063443964179328</v>
      </c>
      <c r="C153" s="33">
        <f>+'2015 Hourly Load - RC2016'!C154/'2015 Hourly Load - RC2016'!$C$7</f>
        <v>0.52344250227103784</v>
      </c>
      <c r="D153" s="33">
        <f>+'2015 Hourly Load - RC2016'!D154/'2015 Hourly Load - RC2016'!$C$7</f>
        <v>0.48635667768331214</v>
      </c>
      <c r="E153" s="33">
        <f>+'2015 Hourly Load - RC2016'!E154/'2015 Hourly Load - RC2016'!$C$7</f>
        <v>0.46082069627619204</v>
      </c>
      <c r="F153" s="33">
        <f>+'2015 Hourly Load - RC2016'!F154/'2015 Hourly Load - RC2016'!$C$7</f>
        <v>0.44692479119952599</v>
      </c>
      <c r="G153" s="33">
        <f>+'2015 Hourly Load - RC2016'!G154/'2015 Hourly Load - RC2016'!$C$7</f>
        <v>0.44313499890588975</v>
      </c>
      <c r="H153" s="33">
        <f>+'2015 Hourly Load - RC2016'!H154/'2015 Hourly Load - RC2016'!$C$7</f>
        <v>0.44674432489982902</v>
      </c>
      <c r="I153" s="33">
        <f>+'2015 Hourly Load - RC2016'!I154/'2015 Hourly Load - RC2016'!$C$7</f>
        <v>0.47449101847823688</v>
      </c>
      <c r="J153" s="33">
        <f>+'2015 Hourly Load - RC2016'!J154/'2015 Hourly Load - RC2016'!$C$7</f>
        <v>0.5478054527301276</v>
      </c>
      <c r="K153" s="33">
        <f>+'2015 Hourly Load - RC2016'!K154/'2015 Hourly Load - RC2016'!$C$7</f>
        <v>0.62788737322065447</v>
      </c>
      <c r="L153" s="33">
        <f>+'2015 Hourly Load - RC2016'!L154/'2015 Hourly Load - RC2016'!$C$7</f>
        <v>0.69926179475080286</v>
      </c>
      <c r="M153" s="33">
        <f>+'2015 Hourly Load - RC2016'!M154/'2015 Hourly Load - RC2016'!$C$7</f>
        <v>0.76431989579155757</v>
      </c>
      <c r="N153" s="33">
        <f>+'2015 Hourly Load - RC2016'!N154/'2015 Hourly Load - RC2016'!$C$7</f>
        <v>0.81868536857526741</v>
      </c>
      <c r="O153" s="33">
        <f>+'2015 Hourly Load - RC2016'!O154/'2015 Hourly Load - RC2016'!$C$7</f>
        <v>0.85599677603761415</v>
      </c>
      <c r="P153" s="33">
        <f>+'2015 Hourly Load - RC2016'!P154/'2015 Hourly Load - RC2016'!$C$7</f>
        <v>0.87860018007465868</v>
      </c>
      <c r="Q153" s="33">
        <f>+'2015 Hourly Load - RC2016'!Q154/'2015 Hourly Load - RC2016'!$C$7</f>
        <v>0.89060118900450658</v>
      </c>
      <c r="R153" s="33">
        <f>+'2015 Hourly Load - RC2016'!R154/'2015 Hourly Load - RC2016'!$C$7</f>
        <v>0.8900597901054158</v>
      </c>
      <c r="S153" s="33">
        <f>+'2015 Hourly Load - RC2016'!S154/'2015 Hourly Load - RC2016'!$C$7</f>
        <v>0.87986344417253737</v>
      </c>
      <c r="T153" s="33">
        <f>+'2015 Hourly Load - RC2016'!T154/'2015 Hourly Load - RC2016'!$C$7</f>
        <v>0.84480786545640252</v>
      </c>
      <c r="U153" s="33">
        <f>+'2015 Hourly Load - RC2016'!U154/'2015 Hourly Load - RC2016'!$C$7</f>
        <v>0.79910477505814692</v>
      </c>
      <c r="V153" s="33">
        <f>+'2015 Hourly Load - RC2016'!V154/'2015 Hourly Load - RC2016'!$C$7</f>
        <v>0.77956929811595088</v>
      </c>
      <c r="W153" s="33">
        <f>+'2015 Hourly Load - RC2016'!W154/'2015 Hourly Load - RC2016'!$C$7</f>
        <v>0.74473930227443719</v>
      </c>
      <c r="X153" s="33">
        <f>+'2015 Hourly Load - RC2016'!X154/'2015 Hourly Load - RC2016'!$C$7</f>
        <v>0.69154686043875768</v>
      </c>
      <c r="Y153" s="33">
        <f>+'2015 Hourly Load - RC2016'!Y154/'2015 Hourly Load - RC2016'!$C$7</f>
        <v>0.63294042961216945</v>
      </c>
      <c r="AA153" s="34">
        <f t="shared" si="2"/>
        <v>0.89060118900450658</v>
      </c>
    </row>
    <row r="154" spans="1:27" x14ac:dyDescent="0.2">
      <c r="A154" s="29">
        <v>42149</v>
      </c>
      <c r="B154" s="33">
        <f>+'2015 Hourly Load - RC2016'!B155/'2015 Hourly Load - RC2016'!$C$7</f>
        <v>0.57780797505474757</v>
      </c>
      <c r="C154" s="33">
        <f>+'2015 Hourly Load - RC2016'!C155/'2015 Hourly Load - RC2016'!$C$7</f>
        <v>0.5310220868583102</v>
      </c>
      <c r="D154" s="33">
        <f>+'2015 Hourly Load - RC2016'!D155/'2015 Hourly Load - RC2016'!$C$7</f>
        <v>0.49551534239293293</v>
      </c>
      <c r="E154" s="33">
        <f>+'2015 Hourly Load - RC2016'!E155/'2015 Hourly Load - RC2016'!$C$7</f>
        <v>0.47196449028247944</v>
      </c>
      <c r="F154" s="33">
        <f>+'2015 Hourly Load - RC2016'!F155/'2015 Hourly Load - RC2016'!$C$7</f>
        <v>0.45757230288164674</v>
      </c>
      <c r="G154" s="33">
        <f>+'2015 Hourly Load - RC2016'!G155/'2015 Hourly Load - RC2016'!$C$7</f>
        <v>0.45211319731581368</v>
      </c>
      <c r="H154" s="33">
        <f>+'2015 Hourly Load - RC2016'!H155/'2015 Hourly Load - RC2016'!$C$7</f>
        <v>0.4544141426369499</v>
      </c>
      <c r="I154" s="33">
        <f>+'2015 Hourly Load - RC2016'!I155/'2015 Hourly Load - RC2016'!$C$7</f>
        <v>0.47196449028247944</v>
      </c>
      <c r="J154" s="33">
        <f>+'2015 Hourly Load - RC2016'!J155/'2015 Hourly Load - RC2016'!$C$7</f>
        <v>0.5310220868583102</v>
      </c>
      <c r="K154" s="33">
        <f>+'2015 Hourly Load - RC2016'!K155/'2015 Hourly Load - RC2016'!$C$7</f>
        <v>0.60384023878603432</v>
      </c>
      <c r="L154" s="33">
        <f>+'2015 Hourly Load - RC2016'!L155/'2015 Hourly Load - RC2016'!$C$7</f>
        <v>0.68107981505633397</v>
      </c>
      <c r="M154" s="33">
        <f>+'2015 Hourly Load - RC2016'!M155/'2015 Hourly Load - RC2016'!$C$7</f>
        <v>0.74158114202974046</v>
      </c>
      <c r="N154" s="33">
        <f>+'2015 Hourly Load - RC2016'!N155/'2015 Hourly Load - RC2016'!$C$7</f>
        <v>0.79459311756572293</v>
      </c>
      <c r="O154" s="33">
        <f>+'2015 Hourly Load - RC2016'!O155/'2015 Hourly Load - RC2016'!$C$7</f>
        <v>0.82951334655708509</v>
      </c>
      <c r="P154" s="33">
        <f>+'2015 Hourly Load - RC2016'!P155/'2015 Hourly Load - RC2016'!$C$7</f>
        <v>0.85013162129746289</v>
      </c>
      <c r="Q154" s="33">
        <f>+'2015 Hourly Load - RC2016'!Q155/'2015 Hourly Load - RC2016'!$C$7</f>
        <v>0.86190704735268964</v>
      </c>
      <c r="R154" s="33">
        <f>+'2015 Hourly Load - RC2016'!R155/'2015 Hourly Load - RC2016'!$C$7</f>
        <v>0.86583218937109863</v>
      </c>
      <c r="S154" s="33">
        <f>+'2015 Hourly Load - RC2016'!S155/'2015 Hourly Load - RC2016'!$C$7</f>
        <v>0.84959022239837201</v>
      </c>
      <c r="T154" s="33">
        <f>+'2015 Hourly Load - RC2016'!T155/'2015 Hourly Load - RC2016'!$C$7</f>
        <v>0.81530162545594931</v>
      </c>
      <c r="U154" s="33">
        <f>+'2015 Hourly Load - RC2016'!U155/'2015 Hourly Load - RC2016'!$C$7</f>
        <v>0.77559903952261777</v>
      </c>
      <c r="V154" s="33">
        <f>+'2015 Hourly Load - RC2016'!V155/'2015 Hourly Load - RC2016'!$C$7</f>
        <v>0.763101748268603</v>
      </c>
      <c r="W154" s="33">
        <f>+'2015 Hourly Load - RC2016'!W155/'2015 Hourly Load - RC2016'!$C$7</f>
        <v>0.73170061212133175</v>
      </c>
      <c r="X154" s="33">
        <f>+'2015 Hourly Load - RC2016'!X155/'2015 Hourly Load - RC2016'!$C$7</f>
        <v>0.67670350728868256</v>
      </c>
      <c r="Y154" s="33">
        <f>+'2015 Hourly Load - RC2016'!Y155/'2015 Hourly Load - RC2016'!$C$7</f>
        <v>0.62107477040709413</v>
      </c>
      <c r="AA154" s="34">
        <f t="shared" si="2"/>
        <v>0.86583218937109863</v>
      </c>
    </row>
    <row r="155" spans="1:27" x14ac:dyDescent="0.2">
      <c r="A155" s="29">
        <v>42150</v>
      </c>
      <c r="B155" s="33">
        <f>+'2015 Hourly Load - RC2016'!B156/'2015 Hourly Load - RC2016'!$C$7</f>
        <v>0.56300973847959668</v>
      </c>
      <c r="C155" s="33">
        <f>+'2015 Hourly Load - RC2016'!C156/'2015 Hourly Load - RC2016'!$C$7</f>
        <v>0.52181830557376507</v>
      </c>
      <c r="D155" s="33">
        <f>+'2015 Hourly Load - RC2016'!D156/'2015 Hourly Load - RC2016'!$C$7</f>
        <v>0.49131950092497856</v>
      </c>
      <c r="E155" s="33">
        <f>+'2015 Hourly Load - RC2016'!E156/'2015 Hourly Load - RC2016'!$C$7</f>
        <v>0.47128774165861581</v>
      </c>
      <c r="F155" s="33">
        <f>+'2015 Hourly Load - RC2016'!F156/'2015 Hourly Load - RC2016'!$C$7</f>
        <v>0.46027929737710116</v>
      </c>
      <c r="G155" s="33">
        <f>+'2015 Hourly Load - RC2016'!G156/'2015 Hourly Load - RC2016'!$C$7</f>
        <v>0.46045976367679808</v>
      </c>
      <c r="H155" s="33">
        <f>+'2015 Hourly Load - RC2016'!H156/'2015 Hourly Load - RC2016'!$C$7</f>
        <v>0.46533235376861609</v>
      </c>
      <c r="I155" s="33">
        <f>+'2015 Hourly Load - RC2016'!I156/'2015 Hourly Load - RC2016'!$C$7</f>
        <v>0.48816134068028172</v>
      </c>
      <c r="J155" s="33">
        <f>+'2015 Hourly Load - RC2016'!J156/'2015 Hourly Load - RC2016'!$C$7</f>
        <v>0.55926506276088472</v>
      </c>
      <c r="K155" s="33">
        <f>+'2015 Hourly Load - RC2016'!K156/'2015 Hourly Load - RC2016'!$C$7</f>
        <v>0.64282095952057805</v>
      </c>
      <c r="L155" s="33">
        <f>+'2015 Hourly Load - RC2016'!L156/'2015 Hourly Load - RC2016'!$C$7</f>
        <v>0.71703772527095355</v>
      </c>
      <c r="M155" s="33">
        <f>+'2015 Hourly Load - RC2016'!M156/'2015 Hourly Load - RC2016'!$C$7</f>
        <v>0.76991435108216344</v>
      </c>
      <c r="N155" s="33">
        <f>+'2015 Hourly Load - RC2016'!N156/'2015 Hourly Load - RC2016'!$C$7</f>
        <v>0.81412859450791897</v>
      </c>
      <c r="O155" s="33">
        <f>+'2015 Hourly Load - RC2016'!O156/'2015 Hourly Load - RC2016'!$C$7</f>
        <v>0.84444693285700867</v>
      </c>
      <c r="P155" s="33">
        <f>+'2015 Hourly Load - RC2016'!P156/'2015 Hourly Load - RC2016'!$C$7</f>
        <v>0.86132053187867463</v>
      </c>
      <c r="Q155" s="33">
        <f>+'2015 Hourly Load - RC2016'!Q156/'2015 Hourly Load - RC2016'!$C$7</f>
        <v>0.87007314741397734</v>
      </c>
      <c r="R155" s="33">
        <f>+'2015 Hourly Load - RC2016'!R156/'2015 Hourly Load - RC2016'!$C$7</f>
        <v>0.87034384686352262</v>
      </c>
      <c r="S155" s="33">
        <f>+'2015 Hourly Load - RC2016'!S156/'2015 Hourly Load - RC2016'!$C$7</f>
        <v>0.85680887438625053</v>
      </c>
      <c r="T155" s="33">
        <f>+'2015 Hourly Load - RC2016'!T156/'2015 Hourly Load - RC2016'!$C$7</f>
        <v>0.82337749236738833</v>
      </c>
      <c r="U155" s="33">
        <f>+'2015 Hourly Load - RC2016'!U156/'2015 Hourly Load - RC2016'!$C$7</f>
        <v>0.78349444013435987</v>
      </c>
      <c r="V155" s="33">
        <f>+'2015 Hourly Load - RC2016'!V156/'2015 Hourly Load - RC2016'!$C$7</f>
        <v>0.77505764062352678</v>
      </c>
      <c r="W155" s="33">
        <f>+'2015 Hourly Load - RC2016'!W156/'2015 Hourly Load - RC2016'!$C$7</f>
        <v>0.7389643806841345</v>
      </c>
      <c r="X155" s="33">
        <f>+'2015 Hourly Load - RC2016'!X156/'2015 Hourly Load - RC2016'!$C$7</f>
        <v>0.67882398631012197</v>
      </c>
      <c r="Y155" s="33">
        <f>+'2015 Hourly Load - RC2016'!Y156/'2015 Hourly Load - RC2016'!$C$7</f>
        <v>0.60943469407664008</v>
      </c>
      <c r="AA155" s="34">
        <f t="shared" si="2"/>
        <v>0.87034384686352262</v>
      </c>
    </row>
    <row r="156" spans="1:27" x14ac:dyDescent="0.2">
      <c r="A156" s="29">
        <v>42151</v>
      </c>
      <c r="B156" s="33">
        <f>+'2015 Hourly Load - RC2016'!B157/'2015 Hourly Load - RC2016'!$C$7</f>
        <v>0.55123431242436993</v>
      </c>
      <c r="C156" s="33">
        <f>+'2015 Hourly Load - RC2016'!C157/'2015 Hourly Load - RC2016'!$C$7</f>
        <v>0.50909543144512936</v>
      </c>
      <c r="D156" s="33">
        <f>+'2015 Hourly Load - RC2016'!D157/'2015 Hourly Load - RC2016'!$C$7</f>
        <v>0.48139385444164567</v>
      </c>
      <c r="E156" s="33">
        <f>+'2015 Hourly Load - RC2016'!E157/'2015 Hourly Load - RC2016'!$C$7</f>
        <v>0.46443002227013125</v>
      </c>
      <c r="F156" s="33">
        <f>+'2015 Hourly Load - RC2016'!F157/'2015 Hourly Load - RC2016'!$C$7</f>
        <v>0.45874533382967692</v>
      </c>
      <c r="G156" s="33">
        <f>+'2015 Hourly Load - RC2016'!G157/'2015 Hourly Load - RC2016'!$C$7</f>
        <v>0.47990500746914577</v>
      </c>
      <c r="H156" s="33">
        <f>+'2015 Hourly Load - RC2016'!H157/'2015 Hourly Load - RC2016'!$C$7</f>
        <v>0.52366808514565899</v>
      </c>
      <c r="I156" s="33">
        <f>+'2015 Hourly Load - RC2016'!I157/'2015 Hourly Load - RC2016'!$C$7</f>
        <v>0.56179159095664222</v>
      </c>
      <c r="J156" s="33">
        <f>+'2015 Hourly Load - RC2016'!J157/'2015 Hourly Load - RC2016'!$C$7</f>
        <v>0.61272820404610961</v>
      </c>
      <c r="K156" s="33">
        <f>+'2015 Hourly Load - RC2016'!K157/'2015 Hourly Load - RC2016'!$C$7</f>
        <v>0.67503419401648579</v>
      </c>
      <c r="L156" s="33">
        <f>+'2015 Hourly Load - RC2016'!L157/'2015 Hourly Load - RC2016'!$C$7</f>
        <v>0.7345880729164832</v>
      </c>
      <c r="M156" s="33">
        <f>+'2015 Hourly Load - RC2016'!M157/'2015 Hourly Load - RC2016'!$C$7</f>
        <v>0.78737446557784441</v>
      </c>
      <c r="N156" s="33">
        <f>+'2015 Hourly Load - RC2016'!N157/'2015 Hourly Load - RC2016'!$C$7</f>
        <v>0.82599425371299418</v>
      </c>
      <c r="O156" s="33">
        <f>+'2015 Hourly Load - RC2016'!O157/'2015 Hourly Load - RC2016'!$C$7</f>
        <v>0.8555004937134475</v>
      </c>
      <c r="P156" s="33">
        <f>+'2015 Hourly Load - RC2016'!P157/'2015 Hourly Load - RC2016'!$C$7</f>
        <v>0.87259967560973473</v>
      </c>
      <c r="Q156" s="33">
        <f>+'2015 Hourly Load - RC2016'!Q157/'2015 Hourly Load - RC2016'!$C$7</f>
        <v>0.88063042594624952</v>
      </c>
      <c r="R156" s="33">
        <f>+'2015 Hourly Load - RC2016'!R157/'2015 Hourly Load - RC2016'!$C$7</f>
        <v>0.86781731866776524</v>
      </c>
      <c r="S156" s="33">
        <f>+'2015 Hourly Load - RC2016'!S157/'2015 Hourly Load - RC2016'!$C$7</f>
        <v>0.834205470349206</v>
      </c>
      <c r="T156" s="33">
        <f>+'2015 Hourly Load - RC2016'!T157/'2015 Hourly Load - RC2016'!$C$7</f>
        <v>0.80239828502761656</v>
      </c>
      <c r="U156" s="33">
        <f>+'2015 Hourly Load - RC2016'!U157/'2015 Hourly Load - RC2016'!$C$7</f>
        <v>0.77126784832989059</v>
      </c>
      <c r="V156" s="33">
        <f>+'2015 Hourly Load - RC2016'!V157/'2015 Hourly Load - RC2016'!$C$7</f>
        <v>0.76765852233595144</v>
      </c>
      <c r="W156" s="33">
        <f>+'2015 Hourly Load - RC2016'!W157/'2015 Hourly Load - RC2016'!$C$7</f>
        <v>0.73436249004186194</v>
      </c>
      <c r="X156" s="33">
        <f>+'2015 Hourly Load - RC2016'!X157/'2015 Hourly Load - RC2016'!$C$7</f>
        <v>0.67480861114186452</v>
      </c>
      <c r="Y156" s="33">
        <f>+'2015 Hourly Load - RC2016'!Y157/'2015 Hourly Load - RC2016'!$C$7</f>
        <v>0.60185510948936771</v>
      </c>
      <c r="AA156" s="34">
        <f t="shared" si="2"/>
        <v>0.88063042594624952</v>
      </c>
    </row>
    <row r="157" spans="1:27" x14ac:dyDescent="0.2">
      <c r="A157" s="29">
        <v>42152</v>
      </c>
      <c r="B157" s="33">
        <f>+'2015 Hourly Load - RC2016'!B158/'2015 Hourly Load - RC2016'!$C$7</f>
        <v>0.54266216318876426</v>
      </c>
      <c r="C157" s="33">
        <f>+'2015 Hourly Load - RC2016'!C158/'2015 Hourly Load - RC2016'!$C$7</f>
        <v>0.50187677945725084</v>
      </c>
      <c r="D157" s="33">
        <f>+'2015 Hourly Load - RC2016'!D158/'2015 Hourly Load - RC2016'!$C$7</f>
        <v>0.47607009860058525</v>
      </c>
      <c r="E157" s="33">
        <f>+'2015 Hourly Load - RC2016'!E158/'2015 Hourly Load - RC2016'!$C$7</f>
        <v>0.45987324820278297</v>
      </c>
      <c r="F157" s="33">
        <f>+'2015 Hourly Load - RC2016'!F158/'2015 Hourly Load - RC2016'!$C$7</f>
        <v>0.45594810618437404</v>
      </c>
      <c r="G157" s="33">
        <f>+'2015 Hourly Load - RC2016'!G158/'2015 Hourly Load - RC2016'!$C$7</f>
        <v>0.47674684722444888</v>
      </c>
      <c r="H157" s="33">
        <f>+'2015 Hourly Load - RC2016'!H158/'2015 Hourly Load - RC2016'!$C$7</f>
        <v>0.52231458789793173</v>
      </c>
      <c r="I157" s="33">
        <f>+'2015 Hourly Load - RC2016'!I158/'2015 Hourly Load - RC2016'!$C$7</f>
        <v>0.55574596991679392</v>
      </c>
      <c r="J157" s="33">
        <f>+'2015 Hourly Load - RC2016'!J158/'2015 Hourly Load - RC2016'!$C$7</f>
        <v>0.60329883988694344</v>
      </c>
      <c r="K157" s="33">
        <f>+'2015 Hourly Load - RC2016'!K158/'2015 Hourly Load - RC2016'!$C$7</f>
        <v>0.6599652579917894</v>
      </c>
      <c r="L157" s="33">
        <f>+'2015 Hourly Load - RC2016'!L158/'2015 Hourly Load - RC2016'!$C$7</f>
        <v>0.7178047070446657</v>
      </c>
      <c r="M157" s="33">
        <f>+'2015 Hourly Load - RC2016'!M158/'2015 Hourly Load - RC2016'!$C$7</f>
        <v>0.77614043842170866</v>
      </c>
      <c r="N157" s="33">
        <f>+'2015 Hourly Load - RC2016'!N158/'2015 Hourly Load - RC2016'!$C$7</f>
        <v>0.81715140502784323</v>
      </c>
      <c r="O157" s="33">
        <f>+'2015 Hourly Load - RC2016'!O158/'2015 Hourly Load - RC2016'!$C$7</f>
        <v>0.85062790362162954</v>
      </c>
      <c r="P157" s="33">
        <f>+'2015 Hourly Load - RC2016'!P158/'2015 Hourly Load - RC2016'!$C$7</f>
        <v>0.86876476674117431</v>
      </c>
      <c r="Q157" s="33">
        <f>+'2015 Hourly Load - RC2016'!Q158/'2015 Hourly Load - RC2016'!$C$7</f>
        <v>0.87390805628253765</v>
      </c>
      <c r="R157" s="33">
        <f>+'2015 Hourly Load - RC2016'!R158/'2015 Hourly Load - RC2016'!$C$7</f>
        <v>0.873411773958371</v>
      </c>
      <c r="S157" s="33">
        <f>+'2015 Hourly Load - RC2016'!S158/'2015 Hourly Load - RC2016'!$C$7</f>
        <v>0.85595165946268992</v>
      </c>
      <c r="T157" s="33">
        <f>+'2015 Hourly Load - RC2016'!T158/'2015 Hourly Load - RC2016'!$C$7</f>
        <v>0.82847566533382744</v>
      </c>
      <c r="U157" s="33">
        <f>+'2015 Hourly Load - RC2016'!U158/'2015 Hourly Load - RC2016'!$C$7</f>
        <v>0.79788662753519257</v>
      </c>
      <c r="V157" s="33">
        <f>+'2015 Hourly Load - RC2016'!V158/'2015 Hourly Load - RC2016'!$C$7</f>
        <v>0.78805121420170809</v>
      </c>
      <c r="W157" s="33">
        <f>+'2015 Hourly Load - RC2016'!W158/'2015 Hourly Load - RC2016'!$C$7</f>
        <v>0.7523640034366339</v>
      </c>
      <c r="X157" s="33">
        <f>+'2015 Hourly Load - RC2016'!X158/'2015 Hourly Load - RC2016'!$C$7</f>
        <v>0.69109569468951537</v>
      </c>
      <c r="Y157" s="33">
        <f>+'2015 Hourly Load - RC2016'!Y158/'2015 Hourly Load - RC2016'!$C$7</f>
        <v>0.6224282676548214</v>
      </c>
      <c r="AA157" s="34">
        <f t="shared" si="2"/>
        <v>0.87390805628253765</v>
      </c>
    </row>
    <row r="158" spans="1:27" x14ac:dyDescent="0.2">
      <c r="A158" s="29">
        <v>42153</v>
      </c>
      <c r="B158" s="33">
        <f>+'2015 Hourly Load - RC2016'!B159/'2015 Hourly Load - RC2016'!$C$7</f>
        <v>0.56012227768444522</v>
      </c>
      <c r="C158" s="33">
        <f>+'2015 Hourly Load - RC2016'!C159/'2015 Hourly Load - RC2016'!$C$7</f>
        <v>0.51523128563482601</v>
      </c>
      <c r="D158" s="33">
        <f>+'2015 Hourly Load - RC2016'!D159/'2015 Hourly Load - RC2016'!$C$7</f>
        <v>0.4883418069799787</v>
      </c>
      <c r="E158" s="33">
        <f>+'2015 Hourly Load - RC2016'!E159/'2015 Hourly Load - RC2016'!$C$7</f>
        <v>0.47187425713263093</v>
      </c>
      <c r="F158" s="33">
        <f>+'2015 Hourly Load - RC2016'!F159/'2015 Hourly Load - RC2016'!$C$7</f>
        <v>0.46605421896740395</v>
      </c>
      <c r="G158" s="33">
        <f>+'2015 Hourly Load - RC2016'!G159/'2015 Hourly Load - RC2016'!$C$7</f>
        <v>0.48495806386066065</v>
      </c>
      <c r="H158" s="33">
        <f>+'2015 Hourly Load - RC2016'!H159/'2015 Hourly Load - RC2016'!$C$7</f>
        <v>0.52917230728641629</v>
      </c>
      <c r="I158" s="33">
        <f>+'2015 Hourly Load - RC2016'!I159/'2015 Hourly Load - RC2016'!$C$7</f>
        <v>0.56224275670588464</v>
      </c>
      <c r="J158" s="33">
        <f>+'2015 Hourly Load - RC2016'!J159/'2015 Hourly Load - RC2016'!$C$7</f>
        <v>0.60248674153830706</v>
      </c>
      <c r="K158" s="33">
        <f>+'2015 Hourly Load - RC2016'!K159/'2015 Hourly Load - RC2016'!$C$7</f>
        <v>0.65252102312928972</v>
      </c>
      <c r="L158" s="33">
        <f>+'2015 Hourly Load - RC2016'!L159/'2015 Hourly Load - RC2016'!$C$7</f>
        <v>0.70413438484262081</v>
      </c>
      <c r="M158" s="33">
        <f>+'2015 Hourly Load - RC2016'!M159/'2015 Hourly Load - RC2016'!$C$7</f>
        <v>0.74045322765663446</v>
      </c>
      <c r="N158" s="33">
        <f>+'2015 Hourly Load - RC2016'!N159/'2015 Hourly Load - RC2016'!$C$7</f>
        <v>0.76224453334504261</v>
      </c>
      <c r="O158" s="33">
        <f>+'2015 Hourly Load - RC2016'!O159/'2015 Hourly Load - RC2016'!$C$7</f>
        <v>0.77650137102110239</v>
      </c>
      <c r="P158" s="33">
        <f>+'2015 Hourly Load - RC2016'!P159/'2015 Hourly Load - RC2016'!$C$7</f>
        <v>0.76657572453776957</v>
      </c>
      <c r="Q158" s="33">
        <f>+'2015 Hourly Load - RC2016'!Q159/'2015 Hourly Load - RC2016'!$C$7</f>
        <v>0.7556123968311792</v>
      </c>
      <c r="R158" s="33">
        <f>+'2015 Hourly Load - RC2016'!R159/'2015 Hourly Load - RC2016'!$C$7</f>
        <v>0.74861932771792195</v>
      </c>
      <c r="S158" s="33">
        <f>+'2015 Hourly Load - RC2016'!S159/'2015 Hourly Load - RC2016'!$C$7</f>
        <v>0.73977647903277077</v>
      </c>
      <c r="T158" s="33">
        <f>+'2015 Hourly Load - RC2016'!T159/'2015 Hourly Load - RC2016'!$C$7</f>
        <v>0.73165549554640752</v>
      </c>
      <c r="U158" s="33">
        <f>+'2015 Hourly Load - RC2016'!U159/'2015 Hourly Load - RC2016'!$C$7</f>
        <v>0.70702184563777226</v>
      </c>
      <c r="V158" s="33">
        <f>+'2015 Hourly Load - RC2016'!V159/'2015 Hourly Load - RC2016'!$C$7</f>
        <v>0.70463066716678746</v>
      </c>
      <c r="W158" s="33">
        <f>+'2015 Hourly Load - RC2016'!W159/'2015 Hourly Load - RC2016'!$C$7</f>
        <v>0.68080911560678847</v>
      </c>
      <c r="X158" s="33">
        <f>+'2015 Hourly Load - RC2016'!X159/'2015 Hourly Load - RC2016'!$C$7</f>
        <v>0.63136134948982092</v>
      </c>
      <c r="Y158" s="33">
        <f>+'2015 Hourly Load - RC2016'!Y159/'2015 Hourly Load - RC2016'!$C$7</f>
        <v>0.57013815731762674</v>
      </c>
      <c r="AA158" s="34">
        <f t="shared" si="2"/>
        <v>0.77650137102110239</v>
      </c>
    </row>
    <row r="159" spans="1:27" x14ac:dyDescent="0.2">
      <c r="A159" s="29">
        <v>42154</v>
      </c>
      <c r="B159" s="33">
        <f>+'2015 Hourly Load - RC2016'!B160/'2015 Hourly Load - RC2016'!$C$7</f>
        <v>0.5091405480200536</v>
      </c>
      <c r="C159" s="33">
        <f>+'2015 Hourly Load - RC2016'!C160/'2015 Hourly Load - RC2016'!$C$7</f>
        <v>0.46515188746891911</v>
      </c>
      <c r="D159" s="33">
        <f>+'2015 Hourly Load - RC2016'!D160/'2015 Hourly Load - RC2016'!$C$7</f>
        <v>0.44349593150528371</v>
      </c>
      <c r="E159" s="33">
        <f>+'2015 Hourly Load - RC2016'!E160/'2015 Hourly Load - RC2016'!$C$7</f>
        <v>0.43005119217786003</v>
      </c>
      <c r="F159" s="33">
        <f>+'2015 Hourly Load - RC2016'!F160/'2015 Hourly Load - RC2016'!$C$7</f>
        <v>0.42756978055702677</v>
      </c>
      <c r="G159" s="33">
        <f>+'2015 Hourly Load - RC2016'!G160/'2015 Hourly Load - RC2016'!$C$7</f>
        <v>0.44710525749922292</v>
      </c>
      <c r="H159" s="33">
        <f>+'2015 Hourly Load - RC2016'!H160/'2015 Hourly Load - RC2016'!$C$7</f>
        <v>0.49014646997694833</v>
      </c>
      <c r="I159" s="33">
        <f>+'2015 Hourly Load - RC2016'!I160/'2015 Hourly Load - RC2016'!$C$7</f>
        <v>0.52416436746982564</v>
      </c>
      <c r="J159" s="33">
        <f>+'2015 Hourly Load - RC2016'!J160/'2015 Hourly Load - RC2016'!$C$7</f>
        <v>0.57117583854088416</v>
      </c>
      <c r="K159" s="33">
        <f>+'2015 Hourly Load - RC2016'!K160/'2015 Hourly Load - RC2016'!$C$7</f>
        <v>0.63848976832785098</v>
      </c>
      <c r="L159" s="33">
        <f>+'2015 Hourly Load - RC2016'!L160/'2015 Hourly Load - RC2016'!$C$7</f>
        <v>0.69754736490368174</v>
      </c>
      <c r="M159" s="33">
        <f>+'2015 Hourly Load - RC2016'!M160/'2015 Hourly Load - RC2016'!$C$7</f>
        <v>0.7453258177484523</v>
      </c>
      <c r="N159" s="33">
        <f>+'2015 Hourly Load - RC2016'!N160/'2015 Hourly Load - RC2016'!$C$7</f>
        <v>0.78263722521079926</v>
      </c>
      <c r="O159" s="33">
        <f>+'2015 Hourly Load - RC2016'!O160/'2015 Hourly Load - RC2016'!$C$7</f>
        <v>0.8113313668626162</v>
      </c>
      <c r="P159" s="33">
        <f>+'2015 Hourly Load - RC2016'!P160/'2015 Hourly Load - RC2016'!$C$7</f>
        <v>0.82815984930935782</v>
      </c>
      <c r="Q159" s="33">
        <f>+'2015 Hourly Load - RC2016'!Q160/'2015 Hourly Load - RC2016'!$C$7</f>
        <v>0.83894271071625137</v>
      </c>
      <c r="R159" s="33">
        <f>+'2015 Hourly Load - RC2016'!R160/'2015 Hourly Load - RC2016'!$C$7</f>
        <v>0.83591990019632723</v>
      </c>
      <c r="S159" s="33">
        <f>+'2015 Hourly Load - RC2016'!S160/'2015 Hourly Load - RC2016'!$C$7</f>
        <v>0.81313602985958566</v>
      </c>
      <c r="T159" s="33">
        <f>+'2015 Hourly Load - RC2016'!T160/'2015 Hourly Load - RC2016'!$C$7</f>
        <v>0.77221529640329967</v>
      </c>
      <c r="U159" s="33">
        <f>+'2015 Hourly Load - RC2016'!U160/'2015 Hourly Load - RC2016'!$C$7</f>
        <v>0.73842298178504351</v>
      </c>
      <c r="V159" s="33">
        <f>+'2015 Hourly Load - RC2016'!V160/'2015 Hourly Load - RC2016'!$C$7</f>
        <v>0.72831686900201364</v>
      </c>
      <c r="W159" s="33">
        <f>+'2015 Hourly Load - RC2016'!W160/'2015 Hourly Load - RC2016'!$C$7</f>
        <v>0.69808876380277263</v>
      </c>
      <c r="X159" s="33">
        <f>+'2015 Hourly Load - RC2016'!X160/'2015 Hourly Load - RC2016'!$C$7</f>
        <v>0.65089682643201707</v>
      </c>
      <c r="Y159" s="33">
        <f>+'2015 Hourly Load - RC2016'!Y160/'2015 Hourly Load - RC2016'!$C$7</f>
        <v>0.59959928074315572</v>
      </c>
      <c r="AA159" s="34">
        <f t="shared" si="2"/>
        <v>0.83894271071625137</v>
      </c>
    </row>
    <row r="160" spans="1:27" x14ac:dyDescent="0.2">
      <c r="A160" s="29">
        <v>42155</v>
      </c>
      <c r="B160" s="33">
        <f>+'2015 Hourly Load - RC2016'!B161/'2015 Hourly Load - RC2016'!$C$7</f>
        <v>0.5485273179289154</v>
      </c>
      <c r="C160" s="33">
        <f>+'2015 Hourly Load - RC2016'!C161/'2015 Hourly Load - RC2016'!$C$7</f>
        <v>0.50458377395270526</v>
      </c>
      <c r="D160" s="33">
        <f>+'2015 Hourly Load - RC2016'!D161/'2015 Hourly Load - RC2016'!$C$7</f>
        <v>0.473949619579146</v>
      </c>
      <c r="E160" s="33">
        <f>+'2015 Hourly Load - RC2016'!E161/'2015 Hourly Load - RC2016'!$C$7</f>
        <v>0.45391786031278325</v>
      </c>
      <c r="F160" s="33">
        <f>+'2015 Hourly Load - RC2016'!F161/'2015 Hourly Load - RC2016'!$C$7</f>
        <v>0.44620292600073813</v>
      </c>
      <c r="G160" s="33">
        <f>+'2015 Hourly Load - RC2016'!G161/'2015 Hourly Load - RC2016'!$C$7</f>
        <v>0.44484942875301087</v>
      </c>
      <c r="H160" s="33">
        <f>+'2015 Hourly Load - RC2016'!H161/'2015 Hourly Load - RC2016'!$C$7</f>
        <v>0.45391786031278325</v>
      </c>
      <c r="I160" s="33">
        <f>+'2015 Hourly Load - RC2016'!I161/'2015 Hourly Load - RC2016'!$C$7</f>
        <v>0.48310828428876684</v>
      </c>
      <c r="J160" s="33">
        <f>+'2015 Hourly Load - RC2016'!J161/'2015 Hourly Load - RC2016'!$C$7</f>
        <v>0.55520457101770304</v>
      </c>
      <c r="K160" s="33">
        <f>+'2015 Hourly Load - RC2016'!K161/'2015 Hourly Load - RC2016'!$C$7</f>
        <v>0.63479020918406326</v>
      </c>
      <c r="L160" s="33">
        <f>+'2015 Hourly Load - RC2016'!L161/'2015 Hourly Load - RC2016'!$C$7</f>
        <v>0.70445020086709054</v>
      </c>
      <c r="M160" s="33">
        <f>+'2015 Hourly Load - RC2016'!M161/'2015 Hourly Load - RC2016'!$C$7</f>
        <v>0.75782310900246697</v>
      </c>
      <c r="N160" s="33">
        <f>+'2015 Hourly Load - RC2016'!N161/'2015 Hourly Load - RC2016'!$C$7</f>
        <v>0.79193123964519285</v>
      </c>
      <c r="O160" s="33">
        <f>+'2015 Hourly Load - RC2016'!O161/'2015 Hourly Load - RC2016'!$C$7</f>
        <v>0.81363231218375232</v>
      </c>
      <c r="P160" s="33">
        <f>+'2015 Hourly Load - RC2016'!P161/'2015 Hourly Load - RC2016'!$C$7</f>
        <v>0.81724163817769169</v>
      </c>
      <c r="Q160" s="33">
        <f>+'2015 Hourly Load - RC2016'!Q161/'2015 Hourly Load - RC2016'!$C$7</f>
        <v>0.81394812820822204</v>
      </c>
      <c r="R160" s="33">
        <f>+'2015 Hourly Load - RC2016'!R161/'2015 Hourly Load - RC2016'!$C$7</f>
        <v>0.80190200270344991</v>
      </c>
      <c r="S160" s="33">
        <f>+'2015 Hourly Load - RC2016'!S161/'2015 Hourly Load - RC2016'!$C$7</f>
        <v>0.7755088063727692</v>
      </c>
      <c r="T160" s="33">
        <f>+'2015 Hourly Load - RC2016'!T161/'2015 Hourly Load - RC2016'!$C$7</f>
        <v>0.74487465199920988</v>
      </c>
      <c r="U160" s="33">
        <f>+'2015 Hourly Load - RC2016'!U161/'2015 Hourly Load - RC2016'!$C$7</f>
        <v>0.7124358346286811</v>
      </c>
      <c r="V160" s="33">
        <f>+'2015 Hourly Load - RC2016'!V161/'2015 Hourly Load - RC2016'!$C$7</f>
        <v>0.70805952686102969</v>
      </c>
      <c r="W160" s="33">
        <f>+'2015 Hourly Load - RC2016'!W161/'2015 Hourly Load - RC2016'!$C$7</f>
        <v>0.68617798802277319</v>
      </c>
      <c r="X160" s="33">
        <f>+'2015 Hourly Load - RC2016'!X161/'2015 Hourly Load - RC2016'!$C$7</f>
        <v>0.64652051866436577</v>
      </c>
      <c r="Y160" s="33">
        <f>+'2015 Hourly Load - RC2016'!Y161/'2015 Hourly Load - RC2016'!$C$7</f>
        <v>0.59513273982565584</v>
      </c>
      <c r="AA160" s="34">
        <f t="shared" si="2"/>
        <v>0.81724163817769169</v>
      </c>
    </row>
    <row r="161" spans="1:27" x14ac:dyDescent="0.2">
      <c r="A161" s="29">
        <v>42156</v>
      </c>
      <c r="B161" s="33">
        <f>+'2015 Hourly Load - RC2016'!B162/'2015 Hourly Load - RC2016'!$C$7</f>
        <v>0.54821150190444579</v>
      </c>
      <c r="C161" s="33">
        <f>+'2015 Hourly Load - RC2016'!C162/'2015 Hourly Load - RC2016'!$C$7</f>
        <v>0.50602750435028088</v>
      </c>
      <c r="D161" s="33">
        <f>+'2015 Hourly Load - RC2016'!D162/'2015 Hourly Load - RC2016'!$C$7</f>
        <v>0.47832592734679735</v>
      </c>
      <c r="E161" s="33">
        <f>+'2015 Hourly Load - RC2016'!E162/'2015 Hourly Load - RC2016'!$C$7</f>
        <v>0.45888068355444972</v>
      </c>
      <c r="F161" s="33">
        <f>+'2015 Hourly Load - RC2016'!F162/'2015 Hourly Load - RC2016'!$C$7</f>
        <v>0.44823317187232897</v>
      </c>
      <c r="G161" s="33">
        <f>+'2015 Hourly Load - RC2016'!G162/'2015 Hourly Load - RC2016'!$C$7</f>
        <v>0.44769177297323809</v>
      </c>
      <c r="H161" s="33">
        <f>+'2015 Hourly Load - RC2016'!H162/'2015 Hourly Load - RC2016'!$C$7</f>
        <v>0.45184249786626812</v>
      </c>
      <c r="I161" s="33">
        <f>+'2015 Hourly Load - RC2016'!I162/'2015 Hourly Load - RC2016'!$C$7</f>
        <v>0.47255100575649456</v>
      </c>
      <c r="J161" s="33">
        <f>+'2015 Hourly Load - RC2016'!J162/'2015 Hourly Load - RC2016'!$C$7</f>
        <v>0.53395466422838578</v>
      </c>
      <c r="K161" s="33">
        <f>+'2015 Hourly Load - RC2016'!K162/'2015 Hourly Load - RC2016'!$C$7</f>
        <v>0.60821654655368562</v>
      </c>
      <c r="L161" s="33">
        <f>+'2015 Hourly Load - RC2016'!L162/'2015 Hourly Load - RC2016'!$C$7</f>
        <v>0.67516954374125837</v>
      </c>
      <c r="M161" s="33">
        <f>+'2015 Hourly Load - RC2016'!M162/'2015 Hourly Load - RC2016'!$C$7</f>
        <v>0.72488800930777142</v>
      </c>
      <c r="N161" s="33">
        <f>+'2015 Hourly Load - RC2016'!N162/'2015 Hourly Load - RC2016'!$C$7</f>
        <v>0.76553804331451203</v>
      </c>
      <c r="O161" s="33">
        <f>+'2015 Hourly Load - RC2016'!O162/'2015 Hourly Load - RC2016'!$C$7</f>
        <v>0.79323962031799566</v>
      </c>
      <c r="P161" s="33">
        <f>+'2015 Hourly Load - RC2016'!P162/'2015 Hourly Load - RC2016'!$C$7</f>
        <v>0.80740622484420721</v>
      </c>
      <c r="Q161" s="33">
        <f>+'2015 Hourly Load - RC2016'!Q162/'2015 Hourly Load - RC2016'!$C$7</f>
        <v>0.80388713200011652</v>
      </c>
      <c r="R161" s="33">
        <f>+'2015 Hourly Load - RC2016'!R162/'2015 Hourly Load - RC2016'!$C$7</f>
        <v>0.78678795010382929</v>
      </c>
      <c r="S161" s="33">
        <f>+'2015 Hourly Load - RC2016'!S162/'2015 Hourly Load - RC2016'!$C$7</f>
        <v>0.75723659352845174</v>
      </c>
      <c r="T161" s="33">
        <f>+'2015 Hourly Load - RC2016'!T162/'2015 Hourly Load - RC2016'!$C$7</f>
        <v>0.7243014938337563</v>
      </c>
      <c r="U161" s="33">
        <f>+'2015 Hourly Load - RC2016'!U162/'2015 Hourly Load - RC2016'!$C$7</f>
        <v>0.70165297322178755</v>
      </c>
      <c r="V161" s="33">
        <f>+'2015 Hourly Load - RC2016'!V162/'2015 Hourly Load - RC2016'!$C$7</f>
        <v>0.70120180747254512</v>
      </c>
      <c r="W161" s="33">
        <f>+'2015 Hourly Load - RC2016'!W162/'2015 Hourly Load - RC2016'!$C$7</f>
        <v>0.6855012393989095</v>
      </c>
      <c r="X161" s="33">
        <f>+'2015 Hourly Load - RC2016'!X162/'2015 Hourly Load - RC2016'!$C$7</f>
        <v>0.64236979377133563</v>
      </c>
      <c r="Y161" s="33">
        <f>+'2015 Hourly Load - RC2016'!Y162/'2015 Hourly Load - RC2016'!$C$7</f>
        <v>0.58493639389277752</v>
      </c>
      <c r="AA161" s="34">
        <f t="shared" si="2"/>
        <v>0.80740622484420721</v>
      </c>
    </row>
    <row r="162" spans="1:27" x14ac:dyDescent="0.2">
      <c r="A162" s="29">
        <v>42157</v>
      </c>
      <c r="B162" s="33">
        <f>+'2015 Hourly Load - RC2016'!B163/'2015 Hourly Load - RC2016'!$C$7</f>
        <v>0.53282674985527978</v>
      </c>
      <c r="C162" s="33">
        <f>+'2015 Hourly Load - RC2016'!C163/'2015 Hourly Load - RC2016'!$C$7</f>
        <v>0.49664325676603899</v>
      </c>
      <c r="D162" s="33">
        <f>+'2015 Hourly Load - RC2016'!D163/'2015 Hourly Load - RC2016'!$C$7</f>
        <v>0.47575428257611563</v>
      </c>
      <c r="E162" s="33">
        <f>+'2015 Hourly Load - RC2016'!E163/'2015 Hourly Load - RC2016'!$C$7</f>
        <v>0.46406908967073734</v>
      </c>
      <c r="F162" s="33">
        <f>+'2015 Hourly Load - RC2016'!F163/'2015 Hourly Load - RC2016'!$C$7</f>
        <v>0.46551282006831307</v>
      </c>
      <c r="G162" s="33">
        <f>+'2015 Hourly Load - RC2016'!G163/'2015 Hourly Load - RC2016'!$C$7</f>
        <v>0.4907329854509635</v>
      </c>
      <c r="H162" s="33">
        <f>+'2015 Hourly Load - RC2016'!H163/'2015 Hourly Load - RC2016'!$C$7</f>
        <v>0.53544351120088574</v>
      </c>
      <c r="I162" s="33">
        <f>+'2015 Hourly Load - RC2016'!I163/'2015 Hourly Load - RC2016'!$C$7</f>
        <v>0.56526556722580867</v>
      </c>
      <c r="J162" s="33">
        <f>+'2015 Hourly Load - RC2016'!J163/'2015 Hourly Load - RC2016'!$C$7</f>
        <v>0.59278667792959538</v>
      </c>
      <c r="K162" s="33">
        <f>+'2015 Hourly Load - RC2016'!K163/'2015 Hourly Load - RC2016'!$C$7</f>
        <v>0.62450363010133636</v>
      </c>
      <c r="L162" s="33">
        <f>+'2015 Hourly Load - RC2016'!L163/'2015 Hourly Load - RC2016'!$C$7</f>
        <v>0.6547317353005776</v>
      </c>
      <c r="M162" s="33">
        <f>+'2015 Hourly Load - RC2016'!M163/'2015 Hourly Load - RC2016'!$C$7</f>
        <v>0.67178580062194049</v>
      </c>
      <c r="N162" s="33">
        <f>+'2015 Hourly Load - RC2016'!N163/'2015 Hourly Load - RC2016'!$C$7</f>
        <v>0.68843381676898519</v>
      </c>
      <c r="O162" s="33">
        <f>+'2015 Hourly Load - RC2016'!O163/'2015 Hourly Load - RC2016'!$C$7</f>
        <v>0.69953249420034835</v>
      </c>
      <c r="P162" s="33">
        <f>+'2015 Hourly Load - RC2016'!P163/'2015 Hourly Load - RC2016'!$C$7</f>
        <v>0.70697672906284803</v>
      </c>
      <c r="Q162" s="33">
        <f>+'2015 Hourly Load - RC2016'!Q163/'2015 Hourly Load - RC2016'!$C$7</f>
        <v>0.70661579646345396</v>
      </c>
      <c r="R162" s="33">
        <f>+'2015 Hourly Load - RC2016'!R163/'2015 Hourly Load - RC2016'!$C$7</f>
        <v>0.70490136661633285</v>
      </c>
      <c r="S162" s="33">
        <f>+'2015 Hourly Load - RC2016'!S163/'2015 Hourly Load - RC2016'!$C$7</f>
        <v>0.69637433395565151</v>
      </c>
      <c r="T162" s="33">
        <f>+'2015 Hourly Load - RC2016'!T163/'2015 Hourly Load - RC2016'!$C$7</f>
        <v>0.6876217184203488</v>
      </c>
      <c r="U162" s="33">
        <f>+'2015 Hourly Load - RC2016'!U163/'2015 Hourly Load - RC2016'!$C$7</f>
        <v>0.67796677138656136</v>
      </c>
      <c r="V162" s="33">
        <f>+'2015 Hourly Load - RC2016'!V163/'2015 Hourly Load - RC2016'!$C$7</f>
        <v>0.68103469848140974</v>
      </c>
      <c r="W162" s="33">
        <f>+'2015 Hourly Load - RC2016'!W163/'2015 Hourly Load - RC2016'!$C$7</f>
        <v>0.66199550386338024</v>
      </c>
      <c r="X162" s="33">
        <f>+'2015 Hourly Load - RC2016'!X163/'2015 Hourly Load - RC2016'!$C$7</f>
        <v>0.61272820404610961</v>
      </c>
      <c r="Y162" s="33">
        <f>+'2015 Hourly Load - RC2016'!Y163/'2015 Hourly Load - RC2016'!$C$7</f>
        <v>0.55416688979444551</v>
      </c>
      <c r="AA162" s="34">
        <f t="shared" si="2"/>
        <v>0.70697672906284803</v>
      </c>
    </row>
    <row r="163" spans="1:27" x14ac:dyDescent="0.2">
      <c r="A163" s="29">
        <v>42158</v>
      </c>
      <c r="B163" s="33">
        <f>+'2015 Hourly Load - RC2016'!B164/'2015 Hourly Load - RC2016'!$C$7</f>
        <v>0.50038793248475089</v>
      </c>
      <c r="C163" s="33">
        <f>+'2015 Hourly Load - RC2016'!C164/'2015 Hourly Load - RC2016'!$C$7</f>
        <v>0.46384350679611613</v>
      </c>
      <c r="D163" s="33">
        <f>+'2015 Hourly Load - RC2016'!D164/'2015 Hourly Load - RC2016'!$C$7</f>
        <v>0.44119498618414738</v>
      </c>
      <c r="E163" s="33">
        <f>+'2015 Hourly Load - RC2016'!E164/'2015 Hourly Load - RC2016'!$C$7</f>
        <v>0.42756978055702677</v>
      </c>
      <c r="F163" s="33">
        <f>+'2015 Hourly Load - RC2016'!F164/'2015 Hourly Load - RC2016'!$C$7</f>
        <v>0.4267576822083905</v>
      </c>
      <c r="G163" s="33">
        <f>+'2015 Hourly Load - RC2016'!G164/'2015 Hourly Load - RC2016'!$C$7</f>
        <v>0.44985736856960157</v>
      </c>
      <c r="H163" s="33">
        <f>+'2015 Hourly Load - RC2016'!H164/'2015 Hourly Load - RC2016'!$C$7</f>
        <v>0.49614697444187233</v>
      </c>
      <c r="I163" s="33">
        <f>+'2015 Hourly Load - RC2016'!I164/'2015 Hourly Load - RC2016'!$C$7</f>
        <v>0.52542763156770433</v>
      </c>
      <c r="J163" s="33">
        <f>+'2015 Hourly Load - RC2016'!J164/'2015 Hourly Load - RC2016'!$C$7</f>
        <v>0.55326455829596066</v>
      </c>
      <c r="K163" s="33">
        <f>+'2015 Hourly Load - RC2016'!K164/'2015 Hourly Load - RC2016'!$C$7</f>
        <v>0.59247086190512566</v>
      </c>
      <c r="L163" s="33">
        <f>+'2015 Hourly Load - RC2016'!L164/'2015 Hourly Load - RC2016'!$C$7</f>
        <v>0.63158693236444219</v>
      </c>
      <c r="M163" s="33">
        <f>+'2015 Hourly Load - RC2016'!M164/'2015 Hourly Load - RC2016'!$C$7</f>
        <v>0.66452203205913773</v>
      </c>
      <c r="N163" s="33">
        <f>+'2015 Hourly Load - RC2016'!N164/'2015 Hourly Load - RC2016'!$C$7</f>
        <v>0.68834358361913661</v>
      </c>
      <c r="O163" s="33">
        <f>+'2015 Hourly Load - RC2016'!O164/'2015 Hourly Load - RC2016'!$C$7</f>
        <v>0.7055329986652723</v>
      </c>
      <c r="P163" s="33">
        <f>+'2015 Hourly Load - RC2016'!P164/'2015 Hourly Load - RC2016'!$C$7</f>
        <v>0.71270653407822648</v>
      </c>
      <c r="Q163" s="33">
        <f>+'2015 Hourly Load - RC2016'!Q164/'2015 Hourly Load - RC2016'!$C$7</f>
        <v>0.71505259597428694</v>
      </c>
      <c r="R163" s="33">
        <f>+'2015 Hourly Load - RC2016'!R164/'2015 Hourly Load - RC2016'!$C$7</f>
        <v>0.70629998043898434</v>
      </c>
      <c r="S163" s="33">
        <f>+'2015 Hourly Load - RC2016'!S164/'2015 Hourly Load - RC2016'!$C$7</f>
        <v>0.69682549970489394</v>
      </c>
      <c r="T163" s="33">
        <f>+'2015 Hourly Load - RC2016'!T164/'2015 Hourly Load - RC2016'!$C$7</f>
        <v>0.68058353273216732</v>
      </c>
      <c r="U163" s="33">
        <f>+'2015 Hourly Load - RC2016'!U164/'2015 Hourly Load - RC2016'!$C$7</f>
        <v>0.66641692820595577</v>
      </c>
      <c r="V163" s="33">
        <f>+'2015 Hourly Load - RC2016'!V164/'2015 Hourly Load - RC2016'!$C$7</f>
        <v>0.67106393542315257</v>
      </c>
      <c r="W163" s="33">
        <f>+'2015 Hourly Load - RC2016'!W164/'2015 Hourly Load - RC2016'!$C$7</f>
        <v>0.64652051866436577</v>
      </c>
      <c r="X163" s="33">
        <f>+'2015 Hourly Load - RC2016'!X164/'2015 Hourly Load - RC2016'!$C$7</f>
        <v>0.59847136637004961</v>
      </c>
      <c r="Y163" s="33">
        <f>+'2015 Hourly Load - RC2016'!Y164/'2015 Hourly Load - RC2016'!$C$7</f>
        <v>0.53760910679724927</v>
      </c>
      <c r="AA163" s="34">
        <f t="shared" si="2"/>
        <v>0.71505259597428694</v>
      </c>
    </row>
    <row r="164" spans="1:27" x14ac:dyDescent="0.2">
      <c r="A164" s="29">
        <v>42159</v>
      </c>
      <c r="B164" s="33">
        <f>+'2015 Hourly Load - RC2016'!B165/'2015 Hourly Load - RC2016'!$C$7</f>
        <v>0.4818450201908881</v>
      </c>
      <c r="C164" s="33">
        <f>+'2015 Hourly Load - RC2016'!C165/'2015 Hourly Load - RC2016'!$C$7</f>
        <v>0.44435314642884427</v>
      </c>
      <c r="D164" s="33">
        <f>+'2015 Hourly Load - RC2016'!D165/'2015 Hourly Load - RC2016'!$C$7</f>
        <v>0.42084741089331495</v>
      </c>
      <c r="E164" s="33">
        <f>+'2015 Hourly Load - RC2016'!E165/'2015 Hourly Load - RC2016'!$C$7</f>
        <v>0.40857570251392161</v>
      </c>
      <c r="F164" s="33">
        <f>+'2015 Hourly Load - RC2016'!F165/'2015 Hourly Load - RC2016'!$C$7</f>
        <v>0.40839523621422463</v>
      </c>
      <c r="G164" s="33">
        <f>+'2015 Hourly Load - RC2016'!G165/'2015 Hourly Load - RC2016'!$C$7</f>
        <v>0.43090840710142064</v>
      </c>
      <c r="H164" s="33">
        <f>+'2015 Hourly Load - RC2016'!H165/'2015 Hourly Load - RC2016'!$C$7</f>
        <v>0.47579939915103986</v>
      </c>
      <c r="I164" s="33">
        <f>+'2015 Hourly Load - RC2016'!I165/'2015 Hourly Load - RC2016'!$C$7</f>
        <v>0.48247665223982744</v>
      </c>
      <c r="J164" s="33">
        <f>+'2015 Hourly Load - RC2016'!J165/'2015 Hourly Load - RC2016'!$C$7</f>
        <v>0.54130866594103699</v>
      </c>
      <c r="K164" s="33">
        <f>+'2015 Hourly Load - RC2016'!K165/'2015 Hourly Load - RC2016'!$C$7</f>
        <v>0.59432064147701946</v>
      </c>
      <c r="L164" s="33">
        <f>+'2015 Hourly Load - RC2016'!L165/'2015 Hourly Load - RC2016'!$C$7</f>
        <v>0.6379483694287601</v>
      </c>
      <c r="M164" s="33">
        <f>+'2015 Hourly Load - RC2016'!M165/'2015 Hourly Load - RC2016'!$C$7</f>
        <v>0.6721016166464101</v>
      </c>
      <c r="N164" s="33">
        <f>+'2015 Hourly Load - RC2016'!N165/'2015 Hourly Load - RC2016'!$C$7</f>
        <v>0.69538176930731821</v>
      </c>
      <c r="O164" s="33">
        <f>+'2015 Hourly Load - RC2016'!O165/'2015 Hourly Load - RC2016'!$C$7</f>
        <v>0.72308334631080173</v>
      </c>
      <c r="P164" s="33">
        <f>+'2015 Hourly Load - RC2016'!P165/'2015 Hourly Load - RC2016'!$C$7</f>
        <v>0.74293463927746772</v>
      </c>
      <c r="Q164" s="33">
        <f>+'2015 Hourly Load - RC2016'!Q165/'2015 Hourly Load - RC2016'!$C$7</f>
        <v>0.75628914545504289</v>
      </c>
      <c r="R164" s="33">
        <f>+'2015 Hourly Load - RC2016'!R165/'2015 Hourly Load - RC2016'!$C$7</f>
        <v>0.76644037481299687</v>
      </c>
      <c r="S164" s="33">
        <f>+'2015 Hourly Load - RC2016'!S165/'2015 Hourly Load - RC2016'!$C$7</f>
        <v>0.76847062068458771</v>
      </c>
      <c r="T164" s="33">
        <f>+'2015 Hourly Load - RC2016'!T165/'2015 Hourly Load - RC2016'!$C$7</f>
        <v>0.75534169738163381</v>
      </c>
      <c r="U164" s="33">
        <f>+'2015 Hourly Load - RC2016'!U165/'2015 Hourly Load - RC2016'!$C$7</f>
        <v>0.72466242643315026</v>
      </c>
      <c r="V164" s="33">
        <f>+'2015 Hourly Load - RC2016'!V165/'2015 Hourly Load - RC2016'!$C$7</f>
        <v>0.70941302410875695</v>
      </c>
      <c r="W164" s="33">
        <f>+'2015 Hourly Load - RC2016'!W165/'2015 Hourly Load - RC2016'!$C$7</f>
        <v>0.68360634325209135</v>
      </c>
      <c r="X164" s="33">
        <f>+'2015 Hourly Load - RC2016'!X165/'2015 Hourly Load - RC2016'!$C$7</f>
        <v>0.63257949701277549</v>
      </c>
      <c r="Y164" s="33">
        <f>+'2015 Hourly Load - RC2016'!Y165/'2015 Hourly Load - RC2016'!$C$7</f>
        <v>0.56693488049800556</v>
      </c>
      <c r="AA164" s="34">
        <f t="shared" si="2"/>
        <v>0.76847062068458771</v>
      </c>
    </row>
    <row r="165" spans="1:27" x14ac:dyDescent="0.2">
      <c r="A165" s="29">
        <v>42160</v>
      </c>
      <c r="B165" s="33">
        <f>+'2015 Hourly Load - RC2016'!B166/'2015 Hourly Load - RC2016'!$C$7</f>
        <v>0.50738100159800814</v>
      </c>
      <c r="C165" s="33">
        <f>+'2015 Hourly Load - RC2016'!C166/'2015 Hourly Load - RC2016'!$C$7</f>
        <v>0.46713701676558567</v>
      </c>
      <c r="D165" s="33">
        <f>+'2015 Hourly Load - RC2016'!D166/'2015 Hourly Load - RC2016'!$C$7</f>
        <v>0.43979637236149599</v>
      </c>
      <c r="E165" s="33">
        <f>+'2015 Hourly Load - RC2016'!E166/'2015 Hourly Load - RC2016'!$C$7</f>
        <v>0.4228776567649058</v>
      </c>
      <c r="F165" s="33">
        <f>+'2015 Hourly Load - RC2016'!F166/'2015 Hourly Load - RC2016'!$C$7</f>
        <v>0.4174636677739969</v>
      </c>
      <c r="G165" s="33">
        <f>+'2015 Hourly Load - RC2016'!G166/'2015 Hourly Load - RC2016'!$C$7</f>
        <v>0.4361419297926325</v>
      </c>
      <c r="H165" s="33">
        <f>+'2015 Hourly Load - RC2016'!H166/'2015 Hourly Load - RC2016'!$C$7</f>
        <v>0.47530311682687321</v>
      </c>
      <c r="I165" s="33">
        <f>+'2015 Hourly Load - RC2016'!I166/'2015 Hourly Load - RC2016'!$C$7</f>
        <v>0.51631408343300778</v>
      </c>
      <c r="J165" s="33">
        <f>+'2015 Hourly Load - RC2016'!J166/'2015 Hourly Load - RC2016'!$C$7</f>
        <v>0.57185258716474785</v>
      </c>
      <c r="K165" s="33">
        <f>+'2015 Hourly Load - RC2016'!K166/'2015 Hourly Load - RC2016'!$C$7</f>
        <v>0.63230879756323</v>
      </c>
      <c r="L165" s="33">
        <f>+'2015 Hourly Load - RC2016'!L166/'2015 Hourly Load - RC2016'!$C$7</f>
        <v>0.69380268918496979</v>
      </c>
      <c r="M165" s="33">
        <f>+'2015 Hourly Load - RC2016'!M166/'2015 Hourly Load - RC2016'!$C$7</f>
        <v>0.74794257909405837</v>
      </c>
      <c r="N165" s="33">
        <f>+'2015 Hourly Load - RC2016'!N166/'2015 Hourly Load - RC2016'!$C$7</f>
        <v>0.78908889542496563</v>
      </c>
      <c r="O165" s="33">
        <f>+'2015 Hourly Load - RC2016'!O166/'2015 Hourly Load - RC2016'!$C$7</f>
        <v>0.82667100233685797</v>
      </c>
      <c r="P165" s="33">
        <f>+'2015 Hourly Load - RC2016'!P166/'2015 Hourly Load - RC2016'!$C$7</f>
        <v>0.85243256661859923</v>
      </c>
      <c r="Q165" s="33">
        <f>+'2015 Hourly Load - RC2016'!Q166/'2015 Hourly Load - RC2016'!$C$7</f>
        <v>0.87084012918768927</v>
      </c>
      <c r="R165" s="33">
        <f>+'2015 Hourly Load - RC2016'!R166/'2015 Hourly Load - RC2016'!$C$7</f>
        <v>0.87850994692481021</v>
      </c>
      <c r="S165" s="33">
        <f>+'2015 Hourly Load - RC2016'!S166/'2015 Hourly Load - RC2016'!$C$7</f>
        <v>0.87512620380549222</v>
      </c>
      <c r="T165" s="33">
        <f>+'2015 Hourly Load - RC2016'!T166/'2015 Hourly Load - RC2016'!$C$7</f>
        <v>0.85356048099170523</v>
      </c>
      <c r="U165" s="33">
        <f>+'2015 Hourly Load - RC2016'!U166/'2015 Hourly Load - RC2016'!$C$7</f>
        <v>0.80939135414087382</v>
      </c>
      <c r="V165" s="33">
        <f>+'2015 Hourly Load - RC2016'!V166/'2015 Hourly Load - RC2016'!$C$7</f>
        <v>0.78435165505792026</v>
      </c>
      <c r="W165" s="33">
        <f>+'2015 Hourly Load - RC2016'!W166/'2015 Hourly Load - RC2016'!$C$7</f>
        <v>0.74455883597474026</v>
      </c>
      <c r="X165" s="33">
        <f>+'2015 Hourly Load - RC2016'!X166/'2015 Hourly Load - RC2016'!$C$7</f>
        <v>0.68135051450587936</v>
      </c>
      <c r="Y165" s="33">
        <f>+'2015 Hourly Load - RC2016'!Y166/'2015 Hourly Load - RC2016'!$C$7</f>
        <v>0.60632165040686747</v>
      </c>
      <c r="AA165" s="34">
        <f t="shared" si="2"/>
        <v>0.87850994692481021</v>
      </c>
    </row>
    <row r="166" spans="1:27" x14ac:dyDescent="0.2">
      <c r="A166" s="29">
        <v>42161</v>
      </c>
      <c r="B166" s="33">
        <f>+'2015 Hourly Load - RC2016'!B167/'2015 Hourly Load - RC2016'!$C$7</f>
        <v>0.5455496239839156</v>
      </c>
      <c r="C166" s="33">
        <f>+'2015 Hourly Load - RC2016'!C167/'2015 Hourly Load - RC2016'!$C$7</f>
        <v>0.49795163743884191</v>
      </c>
      <c r="D166" s="33">
        <f>+'2015 Hourly Load - RC2016'!D167/'2015 Hourly Load - RC2016'!$C$7</f>
        <v>0.46546770349338884</v>
      </c>
      <c r="E166" s="33">
        <f>+'2015 Hourly Load - RC2016'!E167/'2015 Hourly Load - RC2016'!$C$7</f>
        <v>0.44484942875301087</v>
      </c>
      <c r="F166" s="33">
        <f>+'2015 Hourly Load - RC2016'!F167/'2015 Hourly Load - RC2016'!$C$7</f>
        <v>0.43523959829414766</v>
      </c>
      <c r="G166" s="33">
        <f>+'2015 Hourly Load - RC2016'!G167/'2015 Hourly Load - RC2016'!$C$7</f>
        <v>0.44981225199467734</v>
      </c>
      <c r="H166" s="33">
        <f>+'2015 Hourly Load - RC2016'!H167/'2015 Hourly Load - RC2016'!$C$7</f>
        <v>0.48098780526732748</v>
      </c>
      <c r="I166" s="33">
        <f>+'2015 Hourly Load - RC2016'!I167/'2015 Hourly Load - RC2016'!$C$7</f>
        <v>0.5224048210477803</v>
      </c>
      <c r="J166" s="33">
        <f>+'2015 Hourly Load - RC2016'!J167/'2015 Hourly Load - RC2016'!$C$7</f>
        <v>0.58755315523838347</v>
      </c>
      <c r="K166" s="33">
        <f>+'2015 Hourly Load - RC2016'!K167/'2015 Hourly Load - RC2016'!$C$7</f>
        <v>0.65816059499481971</v>
      </c>
      <c r="L166" s="33">
        <f>+'2015 Hourly Load - RC2016'!L167/'2015 Hourly Load - RC2016'!$C$7</f>
        <v>0.7299410656992863</v>
      </c>
      <c r="M166" s="33">
        <f>+'2015 Hourly Load - RC2016'!M167/'2015 Hourly Load - RC2016'!$C$7</f>
        <v>0.79486381701526843</v>
      </c>
      <c r="N166" s="33">
        <f>+'2015 Hourly Load - RC2016'!N167/'2015 Hourly Load - RC2016'!$C$7</f>
        <v>0.84638694557875105</v>
      </c>
      <c r="O166" s="33">
        <f>+'2015 Hourly Load - RC2016'!O167/'2015 Hourly Load - RC2016'!$C$7</f>
        <v>0.88496161713897659</v>
      </c>
      <c r="P166" s="33">
        <f>+'2015 Hourly Load - RC2016'!P167/'2015 Hourly Load - RC2016'!$C$7</f>
        <v>0.91180597921889961</v>
      </c>
      <c r="Q166" s="33">
        <f>+'2015 Hourly Load - RC2016'!Q167/'2015 Hourly Load - RC2016'!$C$7</f>
        <v>0.92669444894389896</v>
      </c>
      <c r="R166" s="33">
        <f>+'2015 Hourly Load - RC2016'!R167/'2015 Hourly Load - RC2016'!$C$7</f>
        <v>0.93156703903571703</v>
      </c>
      <c r="S166" s="33">
        <f>+'2015 Hourly Load - RC2016'!S167/'2015 Hourly Load - RC2016'!$C$7</f>
        <v>0.92263395720071739</v>
      </c>
      <c r="T166" s="33">
        <f>+'2015 Hourly Load - RC2016'!T167/'2015 Hourly Load - RC2016'!$C$7</f>
        <v>0.89371423267427919</v>
      </c>
      <c r="U166" s="33">
        <f>+'2015 Hourly Load - RC2016'!U167/'2015 Hourly Load - RC2016'!$C$7</f>
        <v>0.84724416050231144</v>
      </c>
      <c r="V166" s="33">
        <f>+'2015 Hourly Load - RC2016'!V167/'2015 Hourly Load - RC2016'!$C$7</f>
        <v>0.81651977297890377</v>
      </c>
      <c r="W166" s="33">
        <f>+'2015 Hourly Load - RC2016'!W167/'2015 Hourly Load - RC2016'!$C$7</f>
        <v>0.78182512686216288</v>
      </c>
      <c r="X166" s="33">
        <f>+'2015 Hourly Load - RC2016'!X167/'2015 Hourly Load - RC2016'!$C$7</f>
        <v>0.723308929185423</v>
      </c>
      <c r="Y166" s="33">
        <f>+'2015 Hourly Load - RC2016'!Y167/'2015 Hourly Load - RC2016'!$C$7</f>
        <v>0.6622210867380014</v>
      </c>
      <c r="AA166" s="34">
        <f t="shared" si="2"/>
        <v>0.93156703903571703</v>
      </c>
    </row>
    <row r="167" spans="1:27" x14ac:dyDescent="0.2">
      <c r="A167" s="29">
        <v>42162</v>
      </c>
      <c r="B167" s="33">
        <f>+'2015 Hourly Load - RC2016'!B168/'2015 Hourly Load - RC2016'!$C$7</f>
        <v>0.60185510948936771</v>
      </c>
      <c r="C167" s="33">
        <f>+'2015 Hourly Load - RC2016'!C168/'2015 Hourly Load - RC2016'!$C$7</f>
        <v>0.55439247266906677</v>
      </c>
      <c r="D167" s="33">
        <f>+'2015 Hourly Load - RC2016'!D168/'2015 Hourly Load - RC2016'!$C$7</f>
        <v>0.52019410887649253</v>
      </c>
      <c r="E167" s="33">
        <f>+'2015 Hourly Load - RC2016'!E168/'2015 Hourly Load - RC2016'!$C$7</f>
        <v>0.49853815291285702</v>
      </c>
      <c r="F167" s="33">
        <f>+'2015 Hourly Load - RC2016'!F168/'2015 Hourly Load - RC2016'!$C$7</f>
        <v>0.48355945003800926</v>
      </c>
      <c r="G167" s="33">
        <f>+'2015 Hourly Load - RC2016'!G168/'2015 Hourly Load - RC2016'!$C$7</f>
        <v>0.47828081077187307</v>
      </c>
      <c r="H167" s="33">
        <f>+'2015 Hourly Load - RC2016'!H168/'2015 Hourly Load - RC2016'!$C$7</f>
        <v>0.48270223511444865</v>
      </c>
      <c r="I167" s="33">
        <f>+'2015 Hourly Load - RC2016'!I168/'2015 Hourly Load - RC2016'!$C$7</f>
        <v>0.51220847511490186</v>
      </c>
      <c r="J167" s="33">
        <f>+'2015 Hourly Load - RC2016'!J168/'2015 Hourly Load - RC2016'!$C$7</f>
        <v>0.58669594031482297</v>
      </c>
      <c r="K167" s="33">
        <f>+'2015 Hourly Load - RC2016'!K168/'2015 Hourly Load - RC2016'!$C$7</f>
        <v>0.66519878068300131</v>
      </c>
      <c r="L167" s="33">
        <f>+'2015 Hourly Load - RC2016'!L168/'2015 Hourly Load - RC2016'!$C$7</f>
        <v>0.74361138790133119</v>
      </c>
      <c r="M167" s="33">
        <f>+'2015 Hourly Load - RC2016'!M168/'2015 Hourly Load - RC2016'!$C$7</f>
        <v>0.81110578398799493</v>
      </c>
      <c r="N167" s="33">
        <f>+'2015 Hourly Load - RC2016'!N168/'2015 Hourly Load - RC2016'!$C$7</f>
        <v>0.85473351193973557</v>
      </c>
      <c r="O167" s="33">
        <f>+'2015 Hourly Load - RC2016'!O168/'2015 Hourly Load - RC2016'!$C$7</f>
        <v>0.88491650056405236</v>
      </c>
      <c r="P167" s="33">
        <f>+'2015 Hourly Load - RC2016'!P168/'2015 Hourly Load - RC2016'!$C$7</f>
        <v>0.90260219793435459</v>
      </c>
      <c r="Q167" s="33">
        <f>+'2015 Hourly Load - RC2016'!Q168/'2015 Hourly Load - RC2016'!$C$7</f>
        <v>0.90733943830139985</v>
      </c>
      <c r="R167" s="33">
        <f>+'2015 Hourly Load - RC2016'!R168/'2015 Hourly Load - RC2016'!$C$7</f>
        <v>0.89096212160390054</v>
      </c>
      <c r="S167" s="33">
        <f>+'2015 Hourly Load - RC2016'!S168/'2015 Hourly Load - RC2016'!$C$7</f>
        <v>0.86583218937109863</v>
      </c>
      <c r="T167" s="33">
        <f>+'2015 Hourly Load - RC2016'!T168/'2015 Hourly Load - RC2016'!$C$7</f>
        <v>0.83213010790269104</v>
      </c>
      <c r="U167" s="33">
        <f>+'2015 Hourly Load - RC2016'!U168/'2015 Hourly Load - RC2016'!$C$7</f>
        <v>0.79739034521102592</v>
      </c>
      <c r="V167" s="33">
        <f>+'2015 Hourly Load - RC2016'!V168/'2015 Hourly Load - RC2016'!$C$7</f>
        <v>0.77347856050117836</v>
      </c>
      <c r="W167" s="33">
        <f>+'2015 Hourly Load - RC2016'!W168/'2015 Hourly Load - RC2016'!$C$7</f>
        <v>0.74085927683095254</v>
      </c>
      <c r="X167" s="33">
        <f>+'2015 Hourly Load - RC2016'!X168/'2015 Hourly Load - RC2016'!$C$7</f>
        <v>0.68915568196777299</v>
      </c>
      <c r="Y167" s="33">
        <f>+'2015 Hourly Load - RC2016'!Y168/'2015 Hourly Load - RC2016'!$C$7</f>
        <v>0.63203809811368461</v>
      </c>
      <c r="AA167" s="34">
        <f t="shared" si="2"/>
        <v>0.90733943830139985</v>
      </c>
    </row>
    <row r="168" spans="1:27" x14ac:dyDescent="0.2">
      <c r="A168" s="29">
        <v>42163</v>
      </c>
      <c r="B168" s="33">
        <f>+'2015 Hourly Load - RC2016'!B169/'2015 Hourly Load - RC2016'!$C$7</f>
        <v>0.57789820820459603</v>
      </c>
      <c r="C168" s="33">
        <f>+'2015 Hourly Load - RC2016'!C169/'2015 Hourly Load - RC2016'!$C$7</f>
        <v>0.53318768245467374</v>
      </c>
      <c r="D168" s="33">
        <f>+'2015 Hourly Load - RC2016'!D169/'2015 Hourly Load - RC2016'!$C$7</f>
        <v>0.50074886508414485</v>
      </c>
      <c r="E168" s="33">
        <f>+'2015 Hourly Load - RC2016'!E169/'2015 Hourly Load - RC2016'!$C$7</f>
        <v>0.47237053945679758</v>
      </c>
      <c r="F168" s="33">
        <f>+'2015 Hourly Load - RC2016'!F169/'2015 Hourly Load - RC2016'!$C$7</f>
        <v>0.46334722447194948</v>
      </c>
      <c r="G168" s="33">
        <f>+'2015 Hourly Load - RC2016'!G169/'2015 Hourly Load - RC2016'!$C$7</f>
        <v>0.45987324820278297</v>
      </c>
      <c r="H168" s="33">
        <f>+'2015 Hourly Load - RC2016'!H169/'2015 Hourly Load - RC2016'!$C$7</f>
        <v>0.46050488025172231</v>
      </c>
      <c r="I168" s="33">
        <f>+'2015 Hourly Load - RC2016'!I169/'2015 Hourly Load - RC2016'!$C$7</f>
        <v>0.47985989089422154</v>
      </c>
      <c r="J168" s="33">
        <f>+'2015 Hourly Load - RC2016'!J169/'2015 Hourly Load - RC2016'!$C$7</f>
        <v>0.54509845823467318</v>
      </c>
      <c r="K168" s="33">
        <f>+'2015 Hourly Load - RC2016'!K169/'2015 Hourly Load - RC2016'!$C$7</f>
        <v>0.631180883190124</v>
      </c>
      <c r="L168" s="33">
        <f>+'2015 Hourly Load - RC2016'!L169/'2015 Hourly Load - RC2016'!$C$7</f>
        <v>0.71148838655527202</v>
      </c>
      <c r="M168" s="33">
        <f>+'2015 Hourly Load - RC2016'!M169/'2015 Hourly Load - RC2016'!$C$7</f>
        <v>0.77857673346761758</v>
      </c>
      <c r="N168" s="33">
        <f>+'2015 Hourly Load - RC2016'!N169/'2015 Hourly Load - RC2016'!$C$7</f>
        <v>0.81769280392693411</v>
      </c>
      <c r="O168" s="33">
        <f>+'2015 Hourly Load - RC2016'!O169/'2015 Hourly Load - RC2016'!$C$7</f>
        <v>0.82658076918700951</v>
      </c>
      <c r="P168" s="33">
        <f>+'2015 Hourly Load - RC2016'!P169/'2015 Hourly Load - RC2016'!$C$7</f>
        <v>0.816564889553828</v>
      </c>
      <c r="Q168" s="33">
        <f>+'2015 Hourly Load - RC2016'!Q169/'2015 Hourly Load - RC2016'!$C$7</f>
        <v>0.81029368563935866</v>
      </c>
      <c r="R168" s="33">
        <f>+'2015 Hourly Load - RC2016'!R169/'2015 Hourly Load - RC2016'!$C$7</f>
        <v>0.79838290985935922</v>
      </c>
      <c r="S168" s="33">
        <f>+'2015 Hourly Load - RC2016'!S169/'2015 Hourly Load - RC2016'!$C$7</f>
        <v>0.78561491915579906</v>
      </c>
      <c r="T168" s="33">
        <f>+'2015 Hourly Load - RC2016'!T169/'2015 Hourly Load - RC2016'!$C$7</f>
        <v>0.76098126924716381</v>
      </c>
      <c r="U168" s="33">
        <f>+'2015 Hourly Load - RC2016'!U169/'2015 Hourly Load - RC2016'!$C$7</f>
        <v>0.73102386349746806</v>
      </c>
      <c r="V168" s="33">
        <f>+'2015 Hourly Load - RC2016'!V169/'2015 Hourly Load - RC2016'!$C$7</f>
        <v>0.71401491475102941</v>
      </c>
      <c r="W168" s="33">
        <f>+'2015 Hourly Load - RC2016'!W169/'2015 Hourly Load - RC2016'!$C$7</f>
        <v>0.68748636869557611</v>
      </c>
      <c r="X168" s="33">
        <f>+'2015 Hourly Load - RC2016'!X169/'2015 Hourly Load - RC2016'!$C$7</f>
        <v>0.63072971744088158</v>
      </c>
      <c r="Y168" s="33">
        <f>+'2015 Hourly Load - RC2016'!Y169/'2015 Hourly Load - RC2016'!$C$7</f>
        <v>0.57492051425959612</v>
      </c>
      <c r="AA168" s="34">
        <f t="shared" si="2"/>
        <v>0.82658076918700951</v>
      </c>
    </row>
    <row r="169" spans="1:27" x14ac:dyDescent="0.2">
      <c r="A169" s="29">
        <v>42164</v>
      </c>
      <c r="B169" s="33">
        <f>+'2015 Hourly Load - RC2016'!B170/'2015 Hourly Load - RC2016'!$C$7</f>
        <v>0.51662989945747739</v>
      </c>
      <c r="C169" s="33">
        <f>+'2015 Hourly Load - RC2016'!C170/'2015 Hourly Load - RC2016'!$C$7</f>
        <v>0.47561893285134293</v>
      </c>
      <c r="D169" s="33">
        <f>+'2015 Hourly Load - RC2016'!D170/'2015 Hourly Load - RC2016'!$C$7</f>
        <v>0.44687967462460171</v>
      </c>
      <c r="E169" s="33">
        <f>+'2015 Hourly Load - RC2016'!E170/'2015 Hourly Load - RC2016'!$C$7</f>
        <v>0.43203632147452659</v>
      </c>
      <c r="F169" s="33">
        <f>+'2015 Hourly Load - RC2016'!F170/'2015 Hourly Load - RC2016'!$C$7</f>
        <v>0.42996095902801157</v>
      </c>
      <c r="G169" s="33">
        <f>+'2015 Hourly Load - RC2016'!G170/'2015 Hourly Load - RC2016'!$C$7</f>
        <v>0.4487745707714198</v>
      </c>
      <c r="H169" s="33">
        <f>+'2015 Hourly Load - RC2016'!H170/'2015 Hourly Load - RC2016'!$C$7</f>
        <v>0.48342410031323652</v>
      </c>
      <c r="I169" s="33">
        <f>+'2015 Hourly Load - RC2016'!I170/'2015 Hourly Load - RC2016'!$C$7</f>
        <v>0.52114155694990161</v>
      </c>
      <c r="J169" s="33">
        <f>+'2015 Hourly Load - RC2016'!J170/'2015 Hourly Load - RC2016'!$C$7</f>
        <v>0.575461913158687</v>
      </c>
      <c r="K169" s="33">
        <f>+'2015 Hourly Load - RC2016'!K170/'2015 Hourly Load - RC2016'!$C$7</f>
        <v>0.64101629652360836</v>
      </c>
      <c r="L169" s="33">
        <f>+'2015 Hourly Load - RC2016'!L170/'2015 Hourly Load - RC2016'!$C$7</f>
        <v>0.71157861970512049</v>
      </c>
      <c r="M169" s="33">
        <f>+'2015 Hourly Load - RC2016'!M170/'2015 Hourly Load - RC2016'!$C$7</f>
        <v>0.78200559316185991</v>
      </c>
      <c r="N169" s="33">
        <f>+'2015 Hourly Load - RC2016'!N170/'2015 Hourly Load - RC2016'!$C$7</f>
        <v>0.83497245212291815</v>
      </c>
      <c r="O169" s="33">
        <f>+'2015 Hourly Load - RC2016'!O170/'2015 Hourly Load - RC2016'!$C$7</f>
        <v>0.87828436405018895</v>
      </c>
      <c r="P169" s="33">
        <f>+'2015 Hourly Load - RC2016'!P170/'2015 Hourly Load - RC2016'!$C$7</f>
        <v>0.90120358411170309</v>
      </c>
      <c r="Q169" s="33">
        <f>+'2015 Hourly Load - RC2016'!Q170/'2015 Hourly Load - RC2016'!$C$7</f>
        <v>0.89434586472321864</v>
      </c>
      <c r="R169" s="33">
        <f>+'2015 Hourly Load - RC2016'!R170/'2015 Hourly Load - RC2016'!$C$7</f>
        <v>0.88211927291874948</v>
      </c>
      <c r="S169" s="33">
        <f>+'2015 Hourly Load - RC2016'!S170/'2015 Hourly Load - RC2016'!$C$7</f>
        <v>0.85089860307117504</v>
      </c>
      <c r="T169" s="33">
        <f>+'2015 Hourly Load - RC2016'!T170/'2015 Hourly Load - RC2016'!$C$7</f>
        <v>0.81381277848344935</v>
      </c>
      <c r="U169" s="33">
        <f>+'2015 Hourly Load - RC2016'!U170/'2015 Hourly Load - RC2016'!$C$7</f>
        <v>0.78056186276428419</v>
      </c>
      <c r="V169" s="33">
        <f>+'2015 Hourly Load - RC2016'!V170/'2015 Hourly Load - RC2016'!$C$7</f>
        <v>0.76174825102087595</v>
      </c>
      <c r="W169" s="33">
        <f>+'2015 Hourly Load - RC2016'!W170/'2015 Hourly Load - RC2016'!$C$7</f>
        <v>0.72912896735065003</v>
      </c>
      <c r="X169" s="33">
        <f>+'2015 Hourly Load - RC2016'!X170/'2015 Hourly Load - RC2016'!$C$7</f>
        <v>0.66853740722739508</v>
      </c>
      <c r="Y169" s="33">
        <f>+'2015 Hourly Load - RC2016'!Y170/'2015 Hourly Load - RC2016'!$C$7</f>
        <v>0.60149417688997375</v>
      </c>
      <c r="AA169" s="34">
        <f t="shared" si="2"/>
        <v>0.90120358411170309</v>
      </c>
    </row>
    <row r="170" spans="1:27" x14ac:dyDescent="0.2">
      <c r="A170" s="29">
        <v>42165</v>
      </c>
      <c r="B170" s="33">
        <f>+'2015 Hourly Load - RC2016'!B171/'2015 Hourly Load - RC2016'!$C$7</f>
        <v>0.54049656759240072</v>
      </c>
      <c r="C170" s="33">
        <f>+'2015 Hourly Load - RC2016'!C171/'2015 Hourly Load - RC2016'!$C$7</f>
        <v>0.49754558826452372</v>
      </c>
      <c r="D170" s="33">
        <f>+'2015 Hourly Load - RC2016'!D171/'2015 Hourly Load - RC2016'!$C$7</f>
        <v>0.47092680905922191</v>
      </c>
      <c r="E170" s="33">
        <f>+'2015 Hourly Load - RC2016'!E171/'2015 Hourly Load - RC2016'!$C$7</f>
        <v>0.45405321003755594</v>
      </c>
      <c r="F170" s="33">
        <f>+'2015 Hourly Load - RC2016'!F171/'2015 Hourly Load - RC2016'!$C$7</f>
        <v>0.44967690226990464</v>
      </c>
      <c r="G170" s="33">
        <f>+'2015 Hourly Load - RC2016'!G171/'2015 Hourly Load - RC2016'!$C$7</f>
        <v>0.46803934826407051</v>
      </c>
      <c r="H170" s="33">
        <f>+'2015 Hourly Load - RC2016'!H171/'2015 Hourly Load - RC2016'!$C$7</f>
        <v>0.50286934410558415</v>
      </c>
      <c r="I170" s="33">
        <f>+'2015 Hourly Load - RC2016'!I171/'2015 Hourly Load - RC2016'!$C$7</f>
        <v>0.54721893725611248</v>
      </c>
      <c r="J170" s="33">
        <f>+'2015 Hourly Load - RC2016'!J171/'2015 Hourly Load - RC2016'!$C$7</f>
        <v>0.6086225957280037</v>
      </c>
      <c r="K170" s="33">
        <f>+'2015 Hourly Load - RC2016'!K171/'2015 Hourly Load - RC2016'!$C$7</f>
        <v>0.67282348184519791</v>
      </c>
      <c r="L170" s="33">
        <f>+'2015 Hourly Load - RC2016'!L171/'2015 Hourly Load - RC2016'!$C$7</f>
        <v>0.73192619499595291</v>
      </c>
      <c r="M170" s="33">
        <f>+'2015 Hourly Load - RC2016'!M171/'2015 Hourly Load - RC2016'!$C$7</f>
        <v>0.78475770423223845</v>
      </c>
      <c r="N170" s="33">
        <f>+'2015 Hourly Load - RC2016'!N171/'2015 Hourly Load - RC2016'!$C$7</f>
        <v>0.82509192221450955</v>
      </c>
      <c r="O170" s="33">
        <f>+'2015 Hourly Load - RC2016'!O171/'2015 Hourly Load - RC2016'!$C$7</f>
        <v>0.84719904392738721</v>
      </c>
      <c r="P170" s="33">
        <f>+'2015 Hourly Load - RC2016'!P171/'2015 Hourly Load - RC2016'!$C$7</f>
        <v>0.84602601297935709</v>
      </c>
      <c r="Q170" s="33">
        <f>+'2015 Hourly Load - RC2016'!Q171/'2015 Hourly Load - RC2016'!$C$7</f>
        <v>0.81692582215322196</v>
      </c>
      <c r="R170" s="33">
        <f>+'2015 Hourly Load - RC2016'!R171/'2015 Hourly Load - RC2016'!$C$7</f>
        <v>0.79053262582254136</v>
      </c>
      <c r="S170" s="33">
        <f>+'2015 Hourly Load - RC2016'!S171/'2015 Hourly Load - RC2016'!$C$7</f>
        <v>0.7780353345685268</v>
      </c>
      <c r="T170" s="33">
        <f>+'2015 Hourly Load - RC2016'!T171/'2015 Hourly Load - RC2016'!$C$7</f>
        <v>0.77474182459905716</v>
      </c>
      <c r="U170" s="33">
        <f>+'2015 Hourly Load - RC2016'!U171/'2015 Hourly Load - RC2016'!$C$7</f>
        <v>0.75101050618890663</v>
      </c>
      <c r="V170" s="33">
        <f>+'2015 Hourly Load - RC2016'!V171/'2015 Hourly Load - RC2016'!$C$7</f>
        <v>0.74311510557716454</v>
      </c>
      <c r="W170" s="33">
        <f>+'2015 Hourly Load - RC2016'!W171/'2015 Hourly Load - RC2016'!$C$7</f>
        <v>0.7075181279619388</v>
      </c>
      <c r="X170" s="33">
        <f>+'2015 Hourly Load - RC2016'!X171/'2015 Hourly Load - RC2016'!$C$7</f>
        <v>0.64746796673777474</v>
      </c>
      <c r="Y170" s="33">
        <f>+'2015 Hourly Load - RC2016'!Y171/'2015 Hourly Load - RC2016'!$C$7</f>
        <v>0.58281591487133821</v>
      </c>
      <c r="AA170" s="34">
        <f t="shared" si="2"/>
        <v>0.84719904392738721</v>
      </c>
    </row>
    <row r="171" spans="1:27" x14ac:dyDescent="0.2">
      <c r="A171" s="29">
        <v>42166</v>
      </c>
      <c r="B171" s="33">
        <f>+'2015 Hourly Load - RC2016'!B172/'2015 Hourly Load - RC2016'!$C$7</f>
        <v>0.5279090431885376</v>
      </c>
      <c r="C171" s="33">
        <f>+'2015 Hourly Load - RC2016'!C172/'2015 Hourly Load - RC2016'!$C$7</f>
        <v>0.4875748252062666</v>
      </c>
      <c r="D171" s="33">
        <f>+'2015 Hourly Load - RC2016'!D172/'2015 Hourly Load - RC2016'!$C$7</f>
        <v>0.4589258001293739</v>
      </c>
      <c r="E171" s="33">
        <f>+'2015 Hourly Load - RC2016'!E172/'2015 Hourly Load - RC2016'!$C$7</f>
        <v>0.44336058178051097</v>
      </c>
      <c r="F171" s="33">
        <f>+'2015 Hourly Load - RC2016'!F172/'2015 Hourly Load - RC2016'!$C$7</f>
        <v>0.43979637236149599</v>
      </c>
      <c r="G171" s="33">
        <f>+'2015 Hourly Load - RC2016'!G172/'2015 Hourly Load - RC2016'!$C$7</f>
        <v>0.45599322275929827</v>
      </c>
      <c r="H171" s="33">
        <f>+'2015 Hourly Load - RC2016'!H172/'2015 Hourly Load - RC2016'!$C$7</f>
        <v>0.49249253187300884</v>
      </c>
      <c r="I171" s="33">
        <f>+'2015 Hourly Load - RC2016'!I172/'2015 Hourly Load - RC2016'!$C$7</f>
        <v>0.53205976808156774</v>
      </c>
      <c r="J171" s="33">
        <f>+'2015 Hourly Load - RC2016'!J172/'2015 Hourly Load - RC2016'!$C$7</f>
        <v>0.58827502043717128</v>
      </c>
      <c r="K171" s="33">
        <f>+'2015 Hourly Load - RC2016'!K172/'2015 Hourly Load - RC2016'!$C$7</f>
        <v>0.6589726933434561</v>
      </c>
      <c r="L171" s="33">
        <f>+'2015 Hourly Load - RC2016'!L172/'2015 Hourly Load - RC2016'!$C$7</f>
        <v>0.72145914961352908</v>
      </c>
      <c r="M171" s="33">
        <f>+'2015 Hourly Load - RC2016'!M172/'2015 Hourly Load - RC2016'!$C$7</f>
        <v>0.77307251132686017</v>
      </c>
      <c r="N171" s="33">
        <f>+'2015 Hourly Load - RC2016'!N172/'2015 Hourly Load - RC2016'!$C$7</f>
        <v>0.80496992979829829</v>
      </c>
      <c r="O171" s="33">
        <f>+'2015 Hourly Load - RC2016'!O172/'2015 Hourly Load - RC2016'!$C$7</f>
        <v>0.8244602901655701</v>
      </c>
      <c r="P171" s="33">
        <f>+'2015 Hourly Load - RC2016'!P172/'2015 Hourly Load - RC2016'!$C$7</f>
        <v>0.80496992979829829</v>
      </c>
      <c r="Q171" s="33">
        <f>+'2015 Hourly Load - RC2016'!Q172/'2015 Hourly Load - RC2016'!$C$7</f>
        <v>0.77054598313110267</v>
      </c>
      <c r="R171" s="33">
        <f>+'2015 Hourly Load - RC2016'!R172/'2015 Hourly Load - RC2016'!$C$7</f>
        <v>0.75295051891064901</v>
      </c>
      <c r="S171" s="33">
        <f>+'2015 Hourly Load - RC2016'!S172/'2015 Hourly Load - RC2016'!$C$7</f>
        <v>0.74744629676989172</v>
      </c>
      <c r="T171" s="33">
        <f>+'2015 Hourly Load - RC2016'!T172/'2015 Hourly Load - RC2016'!$C$7</f>
        <v>0.73959601273307385</v>
      </c>
      <c r="U171" s="33">
        <f>+'2015 Hourly Load - RC2016'!U172/'2015 Hourly Load - RC2016'!$C$7</f>
        <v>0.71577446117307486</v>
      </c>
      <c r="V171" s="33">
        <f>+'2015 Hourly Load - RC2016'!V172/'2015 Hourly Load - RC2016'!$C$7</f>
        <v>0.70431485114231773</v>
      </c>
      <c r="W171" s="33">
        <f>+'2015 Hourly Load - RC2016'!W172/'2015 Hourly Load - RC2016'!$C$7</f>
        <v>0.68040306643247028</v>
      </c>
      <c r="X171" s="33">
        <f>+'2015 Hourly Load - RC2016'!X172/'2015 Hourly Load - RC2016'!$C$7</f>
        <v>0.62734597432156358</v>
      </c>
      <c r="Y171" s="33">
        <f>+'2015 Hourly Load - RC2016'!Y172/'2015 Hourly Load - RC2016'!$C$7</f>
        <v>0.56693488049800556</v>
      </c>
      <c r="AA171" s="34">
        <f t="shared" si="2"/>
        <v>0.8244602901655701</v>
      </c>
    </row>
    <row r="172" spans="1:27" x14ac:dyDescent="0.2">
      <c r="A172" s="29">
        <v>42167</v>
      </c>
      <c r="B172" s="33">
        <f>+'2015 Hourly Load - RC2016'!B173/'2015 Hourly Load - RC2016'!$C$7</f>
        <v>0.51207312539012917</v>
      </c>
      <c r="C172" s="33">
        <f>+'2015 Hourly Load - RC2016'!C173/'2015 Hourly Load - RC2016'!$C$7</f>
        <v>0.47160355768308548</v>
      </c>
      <c r="D172" s="33">
        <f>+'2015 Hourly Load - RC2016'!D173/'2015 Hourly Load - RC2016'!$C$7</f>
        <v>0.44557129395179873</v>
      </c>
      <c r="E172" s="33">
        <f>+'2015 Hourly Load - RC2016'!E173/'2015 Hourly Load - RC2016'!$C$7</f>
        <v>0.42937444355399645</v>
      </c>
      <c r="F172" s="33">
        <f>+'2015 Hourly Load - RC2016'!F173/'2015 Hourly Load - RC2016'!$C$7</f>
        <v>0.42572000098513296</v>
      </c>
      <c r="G172" s="33">
        <f>+'2015 Hourly Load - RC2016'!G173/'2015 Hourly Load - RC2016'!$C$7</f>
        <v>0.44124010275907172</v>
      </c>
      <c r="H172" s="33">
        <f>+'2015 Hourly Load - RC2016'!H173/'2015 Hourly Load - RC2016'!$C$7</f>
        <v>0.47692731352414586</v>
      </c>
      <c r="I172" s="33">
        <f>+'2015 Hourly Load - RC2016'!I173/'2015 Hourly Load - RC2016'!$C$7</f>
        <v>0.50778705077232633</v>
      </c>
      <c r="J172" s="33">
        <f>+'2015 Hourly Load - RC2016'!J173/'2015 Hourly Load - RC2016'!$C$7</f>
        <v>0.54040633444255215</v>
      </c>
      <c r="K172" s="33">
        <f>+'2015 Hourly Load - RC2016'!K173/'2015 Hourly Load - RC2016'!$C$7</f>
        <v>0.58308661432088371</v>
      </c>
      <c r="L172" s="33">
        <f>+'2015 Hourly Load - RC2016'!L173/'2015 Hourly Load - RC2016'!$C$7</f>
        <v>0.6365497556061086</v>
      </c>
      <c r="M172" s="33">
        <f>+'2015 Hourly Load - RC2016'!M173/'2015 Hourly Load - RC2016'!$C$7</f>
        <v>0.69362222288527275</v>
      </c>
      <c r="N172" s="33">
        <f>+'2015 Hourly Load - RC2016'!N173/'2015 Hourly Load - RC2016'!$C$7</f>
        <v>0.75380773383420963</v>
      </c>
      <c r="O172" s="33">
        <f>+'2015 Hourly Load - RC2016'!O173/'2015 Hourly Load - RC2016'!$C$7</f>
        <v>0.80668435964541929</v>
      </c>
      <c r="P172" s="33">
        <f>+'2015 Hourly Load - RC2016'!P173/'2015 Hourly Load - RC2016'!$C$7</f>
        <v>0.8413790057621604</v>
      </c>
      <c r="Q172" s="33">
        <f>+'2015 Hourly Load - RC2016'!Q173/'2015 Hourly Load - RC2016'!$C$7</f>
        <v>0.84895859034943266</v>
      </c>
      <c r="R172" s="33">
        <f>+'2015 Hourly Load - RC2016'!R173/'2015 Hourly Load - RC2016'!$C$7</f>
        <v>0.82752821726041859</v>
      </c>
      <c r="S172" s="33">
        <f>+'2015 Hourly Load - RC2016'!S173/'2015 Hourly Load - RC2016'!$C$7</f>
        <v>0.79346520319261693</v>
      </c>
      <c r="T172" s="33">
        <f>+'2015 Hourly Load - RC2016'!T173/'2015 Hourly Load - RC2016'!$C$7</f>
        <v>0.76734270631148171</v>
      </c>
      <c r="U172" s="33">
        <f>+'2015 Hourly Load - RC2016'!U173/'2015 Hourly Load - RC2016'!$C$7</f>
        <v>0.74027276135693743</v>
      </c>
      <c r="V172" s="33">
        <f>+'2015 Hourly Load - RC2016'!V173/'2015 Hourly Load - RC2016'!$C$7</f>
        <v>0.72579034080625626</v>
      </c>
      <c r="W172" s="33">
        <f>+'2015 Hourly Load - RC2016'!W173/'2015 Hourly Load - RC2016'!$C$7</f>
        <v>0.69447943780883337</v>
      </c>
      <c r="X172" s="33">
        <f>+'2015 Hourly Load - RC2016'!X173/'2015 Hourly Load - RC2016'!$C$7</f>
        <v>0.63266973016262384</v>
      </c>
      <c r="Y172" s="33">
        <f>+'2015 Hourly Load - RC2016'!Y173/'2015 Hourly Load - RC2016'!$C$7</f>
        <v>0.56932605896899025</v>
      </c>
      <c r="AA172" s="34">
        <f t="shared" si="2"/>
        <v>0.84895859034943266</v>
      </c>
    </row>
    <row r="173" spans="1:27" x14ac:dyDescent="0.2">
      <c r="A173" s="29">
        <v>42168</v>
      </c>
      <c r="B173" s="33">
        <f>+'2015 Hourly Load - RC2016'!B174/'2015 Hourly Load - RC2016'!$C$7</f>
        <v>0.51261452428922005</v>
      </c>
      <c r="C173" s="33">
        <f>+'2015 Hourly Load - RC2016'!C174/'2015 Hourly Load - RC2016'!$C$7</f>
        <v>0.47182914055770669</v>
      </c>
      <c r="D173" s="33">
        <f>+'2015 Hourly Load - RC2016'!D174/'2015 Hourly Load - RC2016'!$C$7</f>
        <v>0.4450298950527079</v>
      </c>
      <c r="E173" s="33">
        <f>+'2015 Hourly Load - RC2016'!E174/'2015 Hourly Load - RC2016'!$C$7</f>
        <v>0.42756978055702677</v>
      </c>
      <c r="F173" s="33">
        <f>+'2015 Hourly Load - RC2016'!F174/'2015 Hourly Load - RC2016'!$C$7</f>
        <v>0.42427627058755724</v>
      </c>
      <c r="G173" s="33">
        <f>+'2015 Hourly Load - RC2016'!G174/'2015 Hourly Load - RC2016'!$C$7</f>
        <v>0.43957078948687478</v>
      </c>
      <c r="H173" s="33">
        <f>+'2015 Hourly Load - RC2016'!H174/'2015 Hourly Load - RC2016'!$C$7</f>
        <v>0.47088169248429762</v>
      </c>
      <c r="I173" s="33">
        <f>+'2015 Hourly Load - RC2016'!I174/'2015 Hourly Load - RC2016'!$C$7</f>
        <v>0.51284010716384132</v>
      </c>
      <c r="J173" s="33">
        <f>+'2015 Hourly Load - RC2016'!J174/'2015 Hourly Load - RC2016'!$C$7</f>
        <v>0.57325120098739923</v>
      </c>
      <c r="K173" s="33">
        <f>+'2015 Hourly Load - RC2016'!K174/'2015 Hourly Load - RC2016'!$C$7</f>
        <v>0.63533160808315414</v>
      </c>
      <c r="L173" s="33">
        <f>+'2015 Hourly Load - RC2016'!L174/'2015 Hourly Load - RC2016'!$C$7</f>
        <v>0.6945245543837576</v>
      </c>
      <c r="M173" s="33">
        <f>+'2015 Hourly Load - RC2016'!M174/'2015 Hourly Load - RC2016'!$C$7</f>
        <v>0.75083003988920971</v>
      </c>
      <c r="N173" s="33">
        <f>+'2015 Hourly Load - RC2016'!N174/'2015 Hourly Load - RC2016'!$C$7</f>
        <v>0.79400660209170781</v>
      </c>
      <c r="O173" s="33">
        <f>+'2015 Hourly Load - RC2016'!O174/'2015 Hourly Load - RC2016'!$C$7</f>
        <v>0.81575279120519173</v>
      </c>
      <c r="P173" s="33">
        <f>+'2015 Hourly Load - RC2016'!P174/'2015 Hourly Load - RC2016'!$C$7</f>
        <v>0.81525650888102508</v>
      </c>
      <c r="Q173" s="33">
        <f>+'2015 Hourly Load - RC2016'!Q174/'2015 Hourly Load - RC2016'!$C$7</f>
        <v>0.79148007389595043</v>
      </c>
      <c r="R173" s="33">
        <f>+'2015 Hourly Load - RC2016'!R174/'2015 Hourly Load - RC2016'!$C$7</f>
        <v>0.76698177371208776</v>
      </c>
      <c r="S173" s="33">
        <f>+'2015 Hourly Load - RC2016'!S174/'2015 Hourly Load - RC2016'!$C$7</f>
        <v>0.74072392710617985</v>
      </c>
      <c r="T173" s="33">
        <f>+'2015 Hourly Load - RC2016'!T174/'2015 Hourly Load - RC2016'!$C$7</f>
        <v>0.71717307499572636</v>
      </c>
      <c r="U173" s="33">
        <f>+'2015 Hourly Load - RC2016'!U174/'2015 Hourly Load - RC2016'!$C$7</f>
        <v>0.68265889517868228</v>
      </c>
      <c r="V173" s="33">
        <f>+'2015 Hourly Load - RC2016'!V174/'2015 Hourly Load - RC2016'!$C$7</f>
        <v>0.66163457126398639</v>
      </c>
      <c r="W173" s="33">
        <f>+'2015 Hourly Load - RC2016'!W174/'2015 Hourly Load - RC2016'!$C$7</f>
        <v>0.64038466447466913</v>
      </c>
      <c r="X173" s="33">
        <f>+'2015 Hourly Load - RC2016'!X174/'2015 Hourly Load - RC2016'!$C$7</f>
        <v>0.59950904759330714</v>
      </c>
      <c r="Y173" s="33">
        <f>+'2015 Hourly Load - RC2016'!Y174/'2015 Hourly Load - RC2016'!$C$7</f>
        <v>0.54776033615520336</v>
      </c>
      <c r="AA173" s="34">
        <f t="shared" si="2"/>
        <v>0.81575279120519173</v>
      </c>
    </row>
    <row r="174" spans="1:27" x14ac:dyDescent="0.2">
      <c r="A174" s="29">
        <v>42169</v>
      </c>
      <c r="B174" s="33">
        <f>+'2015 Hourly Load - RC2016'!B175/'2015 Hourly Load - RC2016'!$C$7</f>
        <v>0.49894420208717521</v>
      </c>
      <c r="C174" s="33">
        <f>+'2015 Hourly Load - RC2016'!C175/'2015 Hourly Load - RC2016'!$C$7</f>
        <v>0.46113651230066172</v>
      </c>
      <c r="D174" s="33">
        <f>+'2015 Hourly Load - RC2016'!D175/'2015 Hourly Load - RC2016'!$C$7</f>
        <v>0.43442749994551133</v>
      </c>
      <c r="E174" s="33">
        <f>+'2015 Hourly Load - RC2016'!E175/'2015 Hourly Load - RC2016'!$C$7</f>
        <v>0.41836599927248175</v>
      </c>
      <c r="F174" s="33">
        <f>+'2015 Hourly Load - RC2016'!F175/'2015 Hourly Load - RC2016'!$C$7</f>
        <v>0.41119246385952751</v>
      </c>
      <c r="G174" s="33">
        <f>+'2015 Hourly Load - RC2016'!G175/'2015 Hourly Load - RC2016'!$C$7</f>
        <v>0.41407992465467891</v>
      </c>
      <c r="H174" s="33">
        <f>+'2015 Hourly Load - RC2016'!H175/'2015 Hourly Load - RC2016'!$C$7</f>
        <v>0.42405068771293603</v>
      </c>
      <c r="I174" s="33">
        <f>+'2015 Hourly Load - RC2016'!I175/'2015 Hourly Load - RC2016'!$C$7</f>
        <v>0.45229366361551054</v>
      </c>
      <c r="J174" s="33">
        <f>+'2015 Hourly Load - RC2016'!J175/'2015 Hourly Load - RC2016'!$C$7</f>
        <v>0.51532151878467447</v>
      </c>
      <c r="K174" s="33">
        <f>+'2015 Hourly Load - RC2016'!K175/'2015 Hourly Load - RC2016'!$C$7</f>
        <v>0.58958340110997431</v>
      </c>
      <c r="L174" s="33">
        <f>+'2015 Hourly Load - RC2016'!L175/'2015 Hourly Load - RC2016'!$C$7</f>
        <v>0.65915315964315302</v>
      </c>
      <c r="M174" s="33">
        <f>+'2015 Hourly Load - RC2016'!M175/'2015 Hourly Load - RC2016'!$C$7</f>
        <v>0.7203312352404232</v>
      </c>
      <c r="N174" s="33">
        <f>+'2015 Hourly Load - RC2016'!N175/'2015 Hourly Load - RC2016'!$C$7</f>
        <v>0.76657572453776957</v>
      </c>
      <c r="O174" s="33">
        <f>+'2015 Hourly Load - RC2016'!O175/'2015 Hourly Load - RC2016'!$C$7</f>
        <v>0.80388713200011652</v>
      </c>
      <c r="P174" s="33">
        <f>+'2015 Hourly Load - RC2016'!P175/'2015 Hourly Load - RC2016'!$C$7</f>
        <v>0.8209411973214793</v>
      </c>
      <c r="Q174" s="33">
        <f>+'2015 Hourly Load - RC2016'!Q175/'2015 Hourly Load - RC2016'!$C$7</f>
        <v>0.81963281664867649</v>
      </c>
      <c r="R174" s="33">
        <f>+'2015 Hourly Load - RC2016'!R175/'2015 Hourly Load - RC2016'!$C$7</f>
        <v>0.79770616123549543</v>
      </c>
      <c r="S174" s="33">
        <f>+'2015 Hourly Load - RC2016'!S175/'2015 Hourly Load - RC2016'!$C$7</f>
        <v>0.77559903952261777</v>
      </c>
      <c r="T174" s="33">
        <f>+'2015 Hourly Load - RC2016'!T175/'2015 Hourly Load - RC2016'!$C$7</f>
        <v>0.74076904368110408</v>
      </c>
      <c r="U174" s="33">
        <f>+'2015 Hourly Load - RC2016'!U175/'2015 Hourly Load - RC2016'!$C$7</f>
        <v>0.70255530472027239</v>
      </c>
      <c r="V174" s="33">
        <f>+'2015 Hourly Load - RC2016'!V175/'2015 Hourly Load - RC2016'!$C$7</f>
        <v>0.6878924178698943</v>
      </c>
      <c r="W174" s="33">
        <f>+'2015 Hourly Load - RC2016'!W175/'2015 Hourly Load - RC2016'!$C$7</f>
        <v>0.66271736906216805</v>
      </c>
      <c r="X174" s="33">
        <f>+'2015 Hourly Load - RC2016'!X175/'2015 Hourly Load - RC2016'!$C$7</f>
        <v>0.61981150630921533</v>
      </c>
      <c r="Y174" s="33">
        <f>+'2015 Hourly Load - RC2016'!Y175/'2015 Hourly Load - RC2016'!$C$7</f>
        <v>0.57004792416777816</v>
      </c>
      <c r="AA174" s="34">
        <f t="shared" si="2"/>
        <v>0.8209411973214793</v>
      </c>
    </row>
    <row r="175" spans="1:27" x14ac:dyDescent="0.2">
      <c r="A175" s="29">
        <v>42170</v>
      </c>
      <c r="B175" s="33">
        <f>+'2015 Hourly Load - RC2016'!B176/'2015 Hourly Load - RC2016'!$C$7</f>
        <v>0.52208900502331057</v>
      </c>
      <c r="C175" s="33">
        <f>+'2015 Hourly Load - RC2016'!C176/'2015 Hourly Load - RC2016'!$C$7</f>
        <v>0.48644691083316061</v>
      </c>
      <c r="D175" s="33">
        <f>+'2015 Hourly Load - RC2016'!D176/'2015 Hourly Load - RC2016'!$C$7</f>
        <v>0.45788811890611641</v>
      </c>
      <c r="E175" s="33">
        <f>+'2015 Hourly Load - RC2016'!E176/'2015 Hourly Load - RC2016'!$C$7</f>
        <v>0.44056335413520809</v>
      </c>
      <c r="F175" s="33">
        <f>+'2015 Hourly Load - RC2016'!F176/'2015 Hourly Load - RC2016'!$C$7</f>
        <v>0.43555541431861738</v>
      </c>
      <c r="G175" s="33">
        <f>+'2015 Hourly Load - RC2016'!G176/'2015 Hourly Load - RC2016'!$C$7</f>
        <v>0.4400219552361172</v>
      </c>
      <c r="H175" s="33">
        <f>+'2015 Hourly Load - RC2016'!H176/'2015 Hourly Load - RC2016'!$C$7</f>
        <v>0.44805270557263199</v>
      </c>
      <c r="I175" s="33">
        <f>+'2015 Hourly Load - RC2016'!I176/'2015 Hourly Load - RC2016'!$C$7</f>
        <v>0.47435566875346413</v>
      </c>
      <c r="J175" s="33">
        <f>+'2015 Hourly Load - RC2016'!J176/'2015 Hourly Load - RC2016'!$C$7</f>
        <v>0.54148913224073403</v>
      </c>
      <c r="K175" s="33">
        <f>+'2015 Hourly Load - RC2016'!K176/'2015 Hourly Load - RC2016'!$C$7</f>
        <v>0.62035290520830633</v>
      </c>
      <c r="L175" s="33">
        <f>+'2015 Hourly Load - RC2016'!L176/'2015 Hourly Load - RC2016'!$C$7</f>
        <v>0.68942638141731849</v>
      </c>
      <c r="M175" s="33">
        <f>+'2015 Hourly Load - RC2016'!M176/'2015 Hourly Load - RC2016'!$C$7</f>
        <v>0.7509653896139824</v>
      </c>
      <c r="N175" s="33">
        <f>+'2015 Hourly Load - RC2016'!N176/'2015 Hourly Load - RC2016'!$C$7</f>
        <v>0.80009733970648023</v>
      </c>
      <c r="O175" s="33">
        <f>+'2015 Hourly Load - RC2016'!O176/'2015 Hourly Load - RC2016'!$C$7</f>
        <v>0.8310924266794335</v>
      </c>
      <c r="P175" s="33">
        <f>+'2015 Hourly Load - RC2016'!P176/'2015 Hourly Load - RC2016'!$C$7</f>
        <v>0.8488683571995842</v>
      </c>
      <c r="Q175" s="33">
        <f>+'2015 Hourly Load - RC2016'!Q176/'2015 Hourly Load - RC2016'!$C$7</f>
        <v>0.84219110411079656</v>
      </c>
      <c r="R175" s="33">
        <f>+'2015 Hourly Load - RC2016'!R176/'2015 Hourly Load - RC2016'!$C$7</f>
        <v>0.81859513542541873</v>
      </c>
      <c r="S175" s="33">
        <f>+'2015 Hourly Load - RC2016'!S176/'2015 Hourly Load - RC2016'!$C$7</f>
        <v>0.78881819597542013</v>
      </c>
      <c r="T175" s="33">
        <f>+'2015 Hourly Load - RC2016'!T176/'2015 Hourly Load - RC2016'!$C$7</f>
        <v>0.75696589407890635</v>
      </c>
      <c r="U175" s="33">
        <f>+'2015 Hourly Load - RC2016'!U176/'2015 Hourly Load - RC2016'!$C$7</f>
        <v>0.72353451206004415</v>
      </c>
      <c r="V175" s="33">
        <f>+'2015 Hourly Load - RC2016'!V176/'2015 Hourly Load - RC2016'!$C$7</f>
        <v>0.71685725897125663</v>
      </c>
      <c r="W175" s="33">
        <f>+'2015 Hourly Load - RC2016'!W176/'2015 Hourly Load - RC2016'!$C$7</f>
        <v>0.70093110802299974</v>
      </c>
      <c r="X175" s="33">
        <f>+'2015 Hourly Load - RC2016'!X176/'2015 Hourly Load - RC2016'!$C$7</f>
        <v>0.65351358777762303</v>
      </c>
      <c r="Y175" s="33">
        <f>+'2015 Hourly Load - RC2016'!Y176/'2015 Hourly Load - RC2016'!$C$7</f>
        <v>0.60009556306732237</v>
      </c>
      <c r="AA175" s="34">
        <f t="shared" si="2"/>
        <v>0.8488683571995842</v>
      </c>
    </row>
    <row r="176" spans="1:27" x14ac:dyDescent="0.2">
      <c r="A176" s="29">
        <v>42171</v>
      </c>
      <c r="B176" s="33">
        <f>+'2015 Hourly Load - RC2016'!B177/'2015 Hourly Load - RC2016'!$C$7</f>
        <v>0.54279751291353695</v>
      </c>
      <c r="C176" s="33">
        <f>+'2015 Hourly Load - RC2016'!C177/'2015 Hourly Load - RC2016'!$C$7</f>
        <v>0.50458377395270526</v>
      </c>
      <c r="D176" s="33">
        <f>+'2015 Hourly Load - RC2016'!D177/'2015 Hourly Load - RC2016'!$C$7</f>
        <v>0.48004035719391841</v>
      </c>
      <c r="E176" s="33">
        <f>+'2015 Hourly Load - RC2016'!E177/'2015 Hourly Load - RC2016'!$C$7</f>
        <v>0.46461048856982823</v>
      </c>
      <c r="F176" s="33">
        <f>+'2015 Hourly Load - RC2016'!F177/'2015 Hourly Load - RC2016'!$C$7</f>
        <v>0.45933184930369214</v>
      </c>
      <c r="G176" s="33">
        <f>+'2015 Hourly Load - RC2016'!G177/'2015 Hourly Load - RC2016'!$C$7</f>
        <v>0.47602498202566107</v>
      </c>
      <c r="H176" s="33">
        <f>+'2015 Hourly Load - RC2016'!H177/'2015 Hourly Load - RC2016'!$C$7</f>
        <v>0.50837356624634145</v>
      </c>
      <c r="I176" s="33">
        <f>+'2015 Hourly Load - RC2016'!I177/'2015 Hourly Load - RC2016'!$C$7</f>
        <v>0.54166959854043095</v>
      </c>
      <c r="J176" s="33">
        <f>+'2015 Hourly Load - RC2016'!J177/'2015 Hourly Load - RC2016'!$C$7</f>
        <v>0.5843498784187624</v>
      </c>
      <c r="K176" s="33">
        <f>+'2015 Hourly Load - RC2016'!K177/'2015 Hourly Load - RC2016'!$C$7</f>
        <v>0.63691068820550256</v>
      </c>
      <c r="L176" s="33">
        <f>+'2015 Hourly Load - RC2016'!L177/'2015 Hourly Load - RC2016'!$C$7</f>
        <v>0.70440508429216619</v>
      </c>
      <c r="M176" s="33">
        <f>+'2015 Hourly Load - RC2016'!M177/'2015 Hourly Load - RC2016'!$C$7</f>
        <v>0.76806457151026952</v>
      </c>
      <c r="N176" s="33">
        <f>+'2015 Hourly Load - RC2016'!N177/'2015 Hourly Load - RC2016'!$C$7</f>
        <v>0.81110578398799493</v>
      </c>
      <c r="O176" s="33">
        <f>+'2015 Hourly Load - RC2016'!O177/'2015 Hourly Load - RC2016'!$C$7</f>
        <v>0.8487330074748114</v>
      </c>
      <c r="P176" s="33">
        <f>+'2015 Hourly Load - RC2016'!P177/'2015 Hourly Load - RC2016'!$C$7</f>
        <v>0.87462992148132557</v>
      </c>
      <c r="Q176" s="33">
        <f>+'2015 Hourly Load - RC2016'!Q177/'2015 Hourly Load - RC2016'!$C$7</f>
        <v>0.88983420723079443</v>
      </c>
      <c r="R176" s="33">
        <f>+'2015 Hourly Load - RC2016'!R177/'2015 Hourly Load - RC2016'!$C$7</f>
        <v>0.89890263879056687</v>
      </c>
      <c r="S176" s="33">
        <f>+'2015 Hourly Load - RC2016'!S177/'2015 Hourly Load - RC2016'!$C$7</f>
        <v>0.89249608515132473</v>
      </c>
      <c r="T176" s="33">
        <f>+'2015 Hourly Load - RC2016'!T177/'2015 Hourly Load - RC2016'!$C$7</f>
        <v>0.86005726778079583</v>
      </c>
      <c r="U176" s="33">
        <f>+'2015 Hourly Load - RC2016'!U177/'2015 Hourly Load - RC2016'!$C$7</f>
        <v>0.80393224857504075</v>
      </c>
      <c r="V176" s="33">
        <f>+'2015 Hourly Load - RC2016'!V177/'2015 Hourly Load - RC2016'!$C$7</f>
        <v>0.77722323621989042</v>
      </c>
      <c r="W176" s="33">
        <f>+'2015 Hourly Load - RC2016'!W177/'2015 Hourly Load - RC2016'!$C$7</f>
        <v>0.743205338727013</v>
      </c>
      <c r="X176" s="33">
        <f>+'2015 Hourly Load - RC2016'!X177/'2015 Hourly Load - RC2016'!$C$7</f>
        <v>0.68162121395542485</v>
      </c>
      <c r="Y176" s="33">
        <f>+'2015 Hourly Load - RC2016'!Y177/'2015 Hourly Load - RC2016'!$C$7</f>
        <v>0.61516449909201865</v>
      </c>
      <c r="AA176" s="34">
        <f t="shared" si="2"/>
        <v>0.89890263879056687</v>
      </c>
    </row>
    <row r="177" spans="1:27" x14ac:dyDescent="0.2">
      <c r="A177" s="29">
        <v>42172</v>
      </c>
      <c r="B177" s="33">
        <f>+'2015 Hourly Load - RC2016'!B178/'2015 Hourly Load - RC2016'!$C$7</f>
        <v>0.55385107376997589</v>
      </c>
      <c r="C177" s="33">
        <f>+'2015 Hourly Load - RC2016'!C178/'2015 Hourly Load - RC2016'!$C$7</f>
        <v>0.51180242594058378</v>
      </c>
      <c r="D177" s="33">
        <f>+'2015 Hourly Load - RC2016'!D178/'2015 Hourly Load - RC2016'!$C$7</f>
        <v>0.48017570691869116</v>
      </c>
      <c r="E177" s="33">
        <f>+'2015 Hourly Load - RC2016'!E178/'2015 Hourly Load - RC2016'!$C$7</f>
        <v>0.46158767804990414</v>
      </c>
      <c r="F177" s="33">
        <f>+'2015 Hourly Load - RC2016'!F178/'2015 Hourly Load - RC2016'!$C$7</f>
        <v>0.45500065811096502</v>
      </c>
      <c r="G177" s="33">
        <f>+'2015 Hourly Load - RC2016'!G178/'2015 Hourly Load - RC2016'!$C$7</f>
        <v>0.46934772893687343</v>
      </c>
      <c r="H177" s="33">
        <f>+'2015 Hourly Load - RC2016'!H178/'2015 Hourly Load - RC2016'!$C$7</f>
        <v>0.50273399438081134</v>
      </c>
      <c r="I177" s="33">
        <f>+'2015 Hourly Load - RC2016'!I178/'2015 Hourly Load - RC2016'!$C$7</f>
        <v>0.539052837194825</v>
      </c>
      <c r="J177" s="33">
        <f>+'2015 Hourly Load - RC2016'!J178/'2015 Hourly Load - RC2016'!$C$7</f>
        <v>0.5834926634952019</v>
      </c>
      <c r="K177" s="33">
        <f>+'2015 Hourly Load - RC2016'!K178/'2015 Hourly Load - RC2016'!$C$7</f>
        <v>0.63081995059073004</v>
      </c>
      <c r="L177" s="33">
        <f>+'2015 Hourly Load - RC2016'!L178/'2015 Hourly Load - RC2016'!$C$7</f>
        <v>0.67598164208989475</v>
      </c>
      <c r="M177" s="33">
        <f>+'2015 Hourly Load - RC2016'!M178/'2015 Hourly Load - RC2016'!$C$7</f>
        <v>0.7168121423963324</v>
      </c>
      <c r="N177" s="33">
        <f>+'2015 Hourly Load - RC2016'!N178/'2015 Hourly Load - RC2016'!$C$7</f>
        <v>0.75159702166292175</v>
      </c>
      <c r="O177" s="33">
        <f>+'2015 Hourly Load - RC2016'!O178/'2015 Hourly Load - RC2016'!$C$7</f>
        <v>0.78182512686216288</v>
      </c>
      <c r="P177" s="33">
        <f>+'2015 Hourly Load - RC2016'!P178/'2015 Hourly Load - RC2016'!$C$7</f>
        <v>0.79202147279504131</v>
      </c>
      <c r="Q177" s="33">
        <f>+'2015 Hourly Load - RC2016'!Q178/'2015 Hourly Load - RC2016'!$C$7</f>
        <v>0.79184100649534417</v>
      </c>
      <c r="R177" s="33">
        <f>+'2015 Hourly Load - RC2016'!R178/'2015 Hourly Load - RC2016'!$C$7</f>
        <v>0.78403583903345075</v>
      </c>
      <c r="S177" s="33">
        <f>+'2015 Hourly Load - RC2016'!S178/'2015 Hourly Load - RC2016'!$C$7</f>
        <v>0.77695253677034481</v>
      </c>
      <c r="T177" s="33">
        <f>+'2015 Hourly Load - RC2016'!T178/'2015 Hourly Load - RC2016'!$C$7</f>
        <v>0.76247011621966376</v>
      </c>
      <c r="U177" s="33">
        <f>+'2015 Hourly Load - RC2016'!U178/'2015 Hourly Load - RC2016'!$C$7</f>
        <v>0.73842298178504351</v>
      </c>
      <c r="V177" s="33">
        <f>+'2015 Hourly Load - RC2016'!V178/'2015 Hourly Load - RC2016'!$C$7</f>
        <v>0.72403079438421081</v>
      </c>
      <c r="W177" s="33">
        <f>+'2015 Hourly Load - RC2016'!W178/'2015 Hourly Load - RC2016'!$C$7</f>
        <v>0.70499159976618142</v>
      </c>
      <c r="X177" s="33">
        <f>+'2015 Hourly Load - RC2016'!X178/'2015 Hourly Load - RC2016'!$C$7</f>
        <v>0.64322700869489624</v>
      </c>
      <c r="Y177" s="33">
        <f>+'2015 Hourly Load - RC2016'!Y178/'2015 Hourly Load - RC2016'!$C$7</f>
        <v>0.5787103065532323</v>
      </c>
      <c r="AA177" s="34">
        <f t="shared" si="2"/>
        <v>0.79202147279504131</v>
      </c>
    </row>
    <row r="178" spans="1:27" x14ac:dyDescent="0.2">
      <c r="A178" s="29">
        <v>42173</v>
      </c>
      <c r="B178" s="33">
        <f>+'2015 Hourly Load - RC2016'!B179/'2015 Hourly Load - RC2016'!$C$7</f>
        <v>0.51879549505384104</v>
      </c>
      <c r="C178" s="33">
        <f>+'2015 Hourly Load - RC2016'!C179/'2015 Hourly Load - RC2016'!$C$7</f>
        <v>0.47945384171990335</v>
      </c>
      <c r="D178" s="33">
        <f>+'2015 Hourly Load - RC2016'!D179/'2015 Hourly Load - RC2016'!$C$7</f>
        <v>0.45405321003755594</v>
      </c>
      <c r="E178" s="33">
        <f>+'2015 Hourly Load - RC2016'!E179/'2015 Hourly Load - RC2016'!$C$7</f>
        <v>0.43785635963975367</v>
      </c>
      <c r="F178" s="33">
        <f>+'2015 Hourly Load - RC2016'!F179/'2015 Hourly Load - RC2016'!$C$7</f>
        <v>0.43519448171922342</v>
      </c>
      <c r="G178" s="33">
        <f>+'2015 Hourly Load - RC2016'!G179/'2015 Hourly Load - RC2016'!$C$7</f>
        <v>0.45197784759104087</v>
      </c>
      <c r="H178" s="33">
        <f>+'2015 Hourly Load - RC2016'!H179/'2015 Hourly Load - RC2016'!$C$7</f>
        <v>0.48879297272922112</v>
      </c>
      <c r="I178" s="33">
        <f>+'2015 Hourly Load - RC2016'!I179/'2015 Hourly Load - RC2016'!$C$7</f>
        <v>0.52610438019156802</v>
      </c>
      <c r="J178" s="33">
        <f>+'2015 Hourly Load - RC2016'!J179/'2015 Hourly Load - RC2016'!$C$7</f>
        <v>0.5764544778070203</v>
      </c>
      <c r="K178" s="33">
        <f>+'2015 Hourly Load - RC2016'!K179/'2015 Hourly Load - RC2016'!$C$7</f>
        <v>0.63194786496383604</v>
      </c>
      <c r="L178" s="33">
        <f>+'2015 Hourly Load - RC2016'!L179/'2015 Hourly Load - RC2016'!$C$7</f>
        <v>0.69141151071398499</v>
      </c>
      <c r="M178" s="33">
        <f>+'2015 Hourly Load - RC2016'!M179/'2015 Hourly Load - RC2016'!$C$7</f>
        <v>0.7465890818463311</v>
      </c>
      <c r="N178" s="33">
        <f>+'2015 Hourly Load - RC2016'!N179/'2015 Hourly Load - RC2016'!$C$7</f>
        <v>0.77623067157155712</v>
      </c>
      <c r="O178" s="33">
        <f>+'2015 Hourly Load - RC2016'!O179/'2015 Hourly Load - RC2016'!$C$7</f>
        <v>0.78669771695398083</v>
      </c>
      <c r="P178" s="33">
        <f>+'2015 Hourly Load - RC2016'!P179/'2015 Hourly Load - RC2016'!$C$7</f>
        <v>0.7798851141404205</v>
      </c>
      <c r="Q178" s="33">
        <f>+'2015 Hourly Load - RC2016'!Q179/'2015 Hourly Load - RC2016'!$C$7</f>
        <v>0.76134220184655776</v>
      </c>
      <c r="R178" s="33">
        <f>+'2015 Hourly Load - RC2016'!R179/'2015 Hourly Load - RC2016'!$C$7</f>
        <v>0.74022764478201319</v>
      </c>
      <c r="S178" s="33">
        <f>+'2015 Hourly Load - RC2016'!S179/'2015 Hourly Load - RC2016'!$C$7</f>
        <v>0.72213589823739288</v>
      </c>
      <c r="T178" s="33">
        <f>+'2015 Hourly Load - RC2016'!T179/'2015 Hourly Load - RC2016'!$C$7</f>
        <v>0.70431485114231773</v>
      </c>
      <c r="U178" s="33">
        <f>+'2015 Hourly Load - RC2016'!U179/'2015 Hourly Load - RC2016'!$C$7</f>
        <v>0.68644868747231857</v>
      </c>
      <c r="V178" s="33">
        <f>+'2015 Hourly Load - RC2016'!V179/'2015 Hourly Load - RC2016'!$C$7</f>
        <v>0.67950073493398555</v>
      </c>
      <c r="W178" s="33">
        <f>+'2015 Hourly Load - RC2016'!W179/'2015 Hourly Load - RC2016'!$C$7</f>
        <v>0.66163457126398639</v>
      </c>
      <c r="X178" s="33">
        <f>+'2015 Hourly Load - RC2016'!X179/'2015 Hourly Load - RC2016'!$C$7</f>
        <v>0.61087842447421581</v>
      </c>
      <c r="Y178" s="33">
        <f>+'2015 Hourly Load - RC2016'!Y179/'2015 Hourly Load - RC2016'!$C$7</f>
        <v>0.55168547817361235</v>
      </c>
      <c r="AA178" s="34">
        <f t="shared" si="2"/>
        <v>0.78669771695398083</v>
      </c>
    </row>
    <row r="179" spans="1:27" x14ac:dyDescent="0.2">
      <c r="A179" s="29">
        <v>42174</v>
      </c>
      <c r="B179" s="33">
        <f>+'2015 Hourly Load - RC2016'!B180/'2015 Hourly Load - RC2016'!$C$7</f>
        <v>0.49650790704126624</v>
      </c>
      <c r="C179" s="33">
        <f>+'2015 Hourly Load - RC2016'!C180/'2015 Hourly Load - RC2016'!$C$7</f>
        <v>0.46045976367679808</v>
      </c>
      <c r="D179" s="33">
        <f>+'2015 Hourly Load - RC2016'!D180/'2015 Hourly Load - RC2016'!$C$7</f>
        <v>0.43817217566422328</v>
      </c>
      <c r="E179" s="33">
        <f>+'2015 Hourly Load - RC2016'!E180/'2015 Hourly Load - RC2016'!$C$7</f>
        <v>0.42495301921142087</v>
      </c>
      <c r="F179" s="33">
        <f>+'2015 Hourly Load - RC2016'!F180/'2015 Hourly Load - RC2016'!$C$7</f>
        <v>0.42152415951717859</v>
      </c>
      <c r="G179" s="33">
        <f>+'2015 Hourly Load - RC2016'!G180/'2015 Hourly Load - RC2016'!$C$7</f>
        <v>0.43862334141346571</v>
      </c>
      <c r="H179" s="33">
        <f>+'2015 Hourly Load - RC2016'!H180/'2015 Hourly Load - RC2016'!$C$7</f>
        <v>0.47444590190331265</v>
      </c>
      <c r="I179" s="33">
        <f>+'2015 Hourly Load - RC2016'!I180/'2015 Hourly Load - RC2016'!$C$7</f>
        <v>0.5111256773167201</v>
      </c>
      <c r="J179" s="33">
        <f>+'2015 Hourly Load - RC2016'!J180/'2015 Hourly Load - RC2016'!$C$7</f>
        <v>0.56544603352550571</v>
      </c>
      <c r="K179" s="33">
        <f>+'2015 Hourly Load - RC2016'!K180/'2015 Hourly Load - RC2016'!$C$7</f>
        <v>0.62725574117171512</v>
      </c>
      <c r="L179" s="33">
        <f>+'2015 Hourly Load - RC2016'!L180/'2015 Hourly Load - RC2016'!$C$7</f>
        <v>0.6919980261880001</v>
      </c>
      <c r="M179" s="33">
        <f>+'2015 Hourly Load - RC2016'!M180/'2015 Hourly Load - RC2016'!$C$7</f>
        <v>0.74252859010314953</v>
      </c>
      <c r="N179" s="33">
        <f>+'2015 Hourly Load - RC2016'!N180/'2015 Hourly Load - RC2016'!$C$7</f>
        <v>0.78367490643405679</v>
      </c>
      <c r="O179" s="33">
        <f>+'2015 Hourly Load - RC2016'!O180/'2015 Hourly Load - RC2016'!$C$7</f>
        <v>0.81327137958435858</v>
      </c>
      <c r="P179" s="33">
        <f>+'2015 Hourly Load - RC2016'!P180/'2015 Hourly Load - RC2016'!$C$7</f>
        <v>0.81566255805534327</v>
      </c>
      <c r="Q179" s="33">
        <f>+'2015 Hourly Load - RC2016'!Q180/'2015 Hourly Load - RC2016'!$C$7</f>
        <v>0.7900363434983747</v>
      </c>
      <c r="R179" s="33">
        <f>+'2015 Hourly Load - RC2016'!R180/'2015 Hourly Load - RC2016'!$C$7</f>
        <v>0.76594409248883022</v>
      </c>
      <c r="S179" s="33">
        <f>+'2015 Hourly Load - RC2016'!S180/'2015 Hourly Load - RC2016'!$C$7</f>
        <v>0.74117509285542227</v>
      </c>
      <c r="T179" s="33">
        <f>+'2015 Hourly Load - RC2016'!T180/'2015 Hourly Load - RC2016'!$C$7</f>
        <v>0.71609027719754459</v>
      </c>
      <c r="U179" s="33">
        <f>+'2015 Hourly Load - RC2016'!U180/'2015 Hourly Load - RC2016'!$C$7</f>
        <v>0.69217849248769714</v>
      </c>
      <c r="V179" s="33">
        <f>+'2015 Hourly Load - RC2016'!V180/'2015 Hourly Load - RC2016'!$C$7</f>
        <v>0.67945561835906132</v>
      </c>
      <c r="W179" s="33">
        <f>+'2015 Hourly Load - RC2016'!W180/'2015 Hourly Load - RC2016'!$C$7</f>
        <v>0.65229544025466857</v>
      </c>
      <c r="X179" s="33">
        <f>+'2015 Hourly Load - RC2016'!X180/'2015 Hourly Load - RC2016'!$C$7</f>
        <v>0.6045169874098979</v>
      </c>
      <c r="Y179" s="33">
        <f>+'2015 Hourly Load - RC2016'!Y180/'2015 Hourly Load - RC2016'!$C$7</f>
        <v>0.5446924090603551</v>
      </c>
      <c r="AA179" s="34">
        <f t="shared" si="2"/>
        <v>0.81566255805534327</v>
      </c>
    </row>
    <row r="180" spans="1:27" x14ac:dyDescent="0.2">
      <c r="A180" s="29">
        <v>42175</v>
      </c>
      <c r="B180" s="33">
        <f>+'2015 Hourly Load - RC2016'!B181/'2015 Hourly Load - RC2016'!$C$7</f>
        <v>0.4901013534020241</v>
      </c>
      <c r="C180" s="33">
        <f>+'2015 Hourly Load - RC2016'!C181/'2015 Hourly Load - RC2016'!$C$7</f>
        <v>0.45256436306505599</v>
      </c>
      <c r="D180" s="33">
        <f>+'2015 Hourly Load - RC2016'!D181/'2015 Hourly Load - RC2016'!$C$7</f>
        <v>0.42802094630626919</v>
      </c>
      <c r="E180" s="33">
        <f>+'2015 Hourly Load - RC2016'!E181/'2015 Hourly Load - RC2016'!$C$7</f>
        <v>0.41439574067914858</v>
      </c>
      <c r="F180" s="33">
        <f>+'2015 Hourly Load - RC2016'!F181/'2015 Hourly Load - RC2016'!$C$7</f>
        <v>0.41092176440998207</v>
      </c>
      <c r="G180" s="33">
        <f>+'2015 Hourly Load - RC2016'!G181/'2015 Hourly Load - RC2016'!$C$7</f>
        <v>0.42581023413498142</v>
      </c>
      <c r="H180" s="33">
        <f>+'2015 Hourly Load - RC2016'!H181/'2015 Hourly Load - RC2016'!$C$7</f>
        <v>0.4589258001293739</v>
      </c>
      <c r="I180" s="33">
        <f>+'2015 Hourly Load - RC2016'!I181/'2015 Hourly Load - RC2016'!$C$7</f>
        <v>0.49804187058869037</v>
      </c>
      <c r="J180" s="33">
        <f>+'2015 Hourly Load - RC2016'!J181/'2015 Hourly Load - RC2016'!$C$7</f>
        <v>0.55524968759262727</v>
      </c>
      <c r="K180" s="33">
        <f>+'2015 Hourly Load - RC2016'!K181/'2015 Hourly Load - RC2016'!$C$7</f>
        <v>0.62418781407686674</v>
      </c>
      <c r="L180" s="33">
        <f>+'2015 Hourly Load - RC2016'!L181/'2015 Hourly Load - RC2016'!$C$7</f>
        <v>0.68825335046928815</v>
      </c>
      <c r="M180" s="33">
        <f>+'2015 Hourly Load - RC2016'!M181/'2015 Hourly Load - RC2016'!$C$7</f>
        <v>0.74586721664754319</v>
      </c>
      <c r="N180" s="33">
        <f>+'2015 Hourly Load - RC2016'!N181/'2015 Hourly Load - RC2016'!$C$7</f>
        <v>0.78940471144943525</v>
      </c>
      <c r="O180" s="33">
        <f>+'2015 Hourly Load - RC2016'!O181/'2015 Hourly Load - RC2016'!$C$7</f>
        <v>0.81394812820822204</v>
      </c>
      <c r="P180" s="33">
        <f>+'2015 Hourly Load - RC2016'!P181/'2015 Hourly Load - RC2016'!$C$7</f>
        <v>0.80686482594511633</v>
      </c>
      <c r="Q180" s="33">
        <f>+'2015 Hourly Load - RC2016'!Q181/'2015 Hourly Load - RC2016'!$C$7</f>
        <v>0.77122273175496636</v>
      </c>
      <c r="R180" s="33">
        <f>+'2015 Hourly Load - RC2016'!R181/'2015 Hourly Load - RC2016'!$C$7</f>
        <v>0.74852909456807348</v>
      </c>
      <c r="S180" s="33">
        <f>+'2015 Hourly Load - RC2016'!S181/'2015 Hourly Load - RC2016'!$C$7</f>
        <v>0.72818151927724106</v>
      </c>
      <c r="T180" s="33">
        <f>+'2015 Hourly Load - RC2016'!T181/'2015 Hourly Load - RC2016'!$C$7</f>
        <v>0.71085675450633257</v>
      </c>
      <c r="U180" s="33">
        <f>+'2015 Hourly Load - RC2016'!U181/'2015 Hourly Load - RC2016'!$C$7</f>
        <v>0.68802776759466699</v>
      </c>
      <c r="V180" s="33">
        <f>+'2015 Hourly Load - RC2016'!V181/'2015 Hourly Load - RC2016'!$C$7</f>
        <v>0.67444767854247056</v>
      </c>
      <c r="W180" s="33">
        <f>+'2015 Hourly Load - RC2016'!W181/'2015 Hourly Load - RC2016'!$C$7</f>
        <v>0.65757407952080471</v>
      </c>
      <c r="X180" s="33">
        <f>+'2015 Hourly Load - RC2016'!X181/'2015 Hourly Load - RC2016'!$C$7</f>
        <v>0.61642776318989734</v>
      </c>
      <c r="Y180" s="33">
        <f>+'2015 Hourly Load - RC2016'!Y181/'2015 Hourly Load - RC2016'!$C$7</f>
        <v>0.56485951805149048</v>
      </c>
      <c r="AA180" s="34">
        <f t="shared" si="2"/>
        <v>0.81394812820822204</v>
      </c>
    </row>
    <row r="181" spans="1:27" x14ac:dyDescent="0.2">
      <c r="A181" s="29">
        <v>42176</v>
      </c>
      <c r="B181" s="33">
        <f>+'2015 Hourly Load - RC2016'!B182/'2015 Hourly Load - RC2016'!$C$7</f>
        <v>0.51171219279073521</v>
      </c>
      <c r="C181" s="33">
        <f>+'2015 Hourly Load - RC2016'!C182/'2015 Hourly Load - RC2016'!$C$7</f>
        <v>0.47435566875346413</v>
      </c>
      <c r="D181" s="33">
        <f>+'2015 Hourly Load - RC2016'!D182/'2015 Hourly Load - RC2016'!$C$7</f>
        <v>0.44760153982338957</v>
      </c>
      <c r="E181" s="33">
        <f>+'2015 Hourly Load - RC2016'!E182/'2015 Hourly Load - RC2016'!$C$7</f>
        <v>0.43185585517482966</v>
      </c>
      <c r="F181" s="33">
        <f>+'2015 Hourly Load - RC2016'!F182/'2015 Hourly Load - RC2016'!$C$7</f>
        <v>0.42490790263649664</v>
      </c>
      <c r="G181" s="33">
        <f>+'2015 Hourly Load - RC2016'!G182/'2015 Hourly Load - RC2016'!$C$7</f>
        <v>0.42766001370687534</v>
      </c>
      <c r="H181" s="33">
        <f>+'2015 Hourly Load - RC2016'!H182/'2015 Hourly Load - RC2016'!$C$7</f>
        <v>0.43447261652043556</v>
      </c>
      <c r="I181" s="33">
        <f>+'2015 Hourly Load - RC2016'!I182/'2015 Hourly Load - RC2016'!$C$7</f>
        <v>0.46758818251482809</v>
      </c>
      <c r="J181" s="33">
        <f>+'2015 Hourly Load - RC2016'!J182/'2015 Hourly Load - RC2016'!$C$7</f>
        <v>0.54595567315823379</v>
      </c>
      <c r="K181" s="33">
        <f>+'2015 Hourly Load - RC2016'!K182/'2015 Hourly Load - RC2016'!$C$7</f>
        <v>0.63023343511671504</v>
      </c>
      <c r="L181" s="33">
        <f>+'2015 Hourly Load - RC2016'!L182/'2015 Hourly Load - RC2016'!$C$7</f>
        <v>0.69759248147860597</v>
      </c>
      <c r="M181" s="33">
        <f>+'2015 Hourly Load - RC2016'!M182/'2015 Hourly Load - RC2016'!$C$7</f>
        <v>0.758590090776179</v>
      </c>
      <c r="N181" s="33">
        <f>+'2015 Hourly Load - RC2016'!N182/'2015 Hourly Load - RC2016'!$C$7</f>
        <v>0.80618807732125264</v>
      </c>
      <c r="O181" s="33">
        <f>+'2015 Hourly Load - RC2016'!O182/'2015 Hourly Load - RC2016'!$C$7</f>
        <v>0.833618954875191</v>
      </c>
      <c r="P181" s="33">
        <f>+'2015 Hourly Load - RC2016'!P182/'2015 Hourly Load - RC2016'!$C$7</f>
        <v>0.82540773823897917</v>
      </c>
      <c r="Q181" s="33">
        <f>+'2015 Hourly Load - RC2016'!Q182/'2015 Hourly Load - RC2016'!$C$7</f>
        <v>0.79590149823852596</v>
      </c>
      <c r="R181" s="33">
        <f>+'2015 Hourly Load - RC2016'!R182/'2015 Hourly Load - RC2016'!$C$7</f>
        <v>0.77032040025648163</v>
      </c>
      <c r="S181" s="33">
        <f>+'2015 Hourly Load - RC2016'!S182/'2015 Hourly Load - RC2016'!$C$7</f>
        <v>0.7493863094916341</v>
      </c>
      <c r="T181" s="33">
        <f>+'2015 Hourly Load - RC2016'!T182/'2015 Hourly Load - RC2016'!$C$7</f>
        <v>0.72389544465943811</v>
      </c>
      <c r="U181" s="33">
        <f>+'2015 Hourly Load - RC2016'!U182/'2015 Hourly Load - RC2016'!$C$7</f>
        <v>0.69709619915443932</v>
      </c>
      <c r="V181" s="33">
        <f>+'2015 Hourly Load - RC2016'!V182/'2015 Hourly Load - RC2016'!$C$7</f>
        <v>0.68365145982701558</v>
      </c>
      <c r="W181" s="33">
        <f>+'2015 Hourly Load - RC2016'!W182/'2015 Hourly Load - RC2016'!$C$7</f>
        <v>0.66758995915398611</v>
      </c>
      <c r="X181" s="33">
        <f>+'2015 Hourly Load - RC2016'!X182/'2015 Hourly Load - RC2016'!$C$7</f>
        <v>0.627797140070806</v>
      </c>
      <c r="Y181" s="33">
        <f>+'2015 Hourly Load - RC2016'!Y182/'2015 Hourly Load - RC2016'!$C$7</f>
        <v>0.57510098055929315</v>
      </c>
      <c r="AA181" s="34">
        <f t="shared" si="2"/>
        <v>0.833618954875191</v>
      </c>
    </row>
    <row r="182" spans="1:27" x14ac:dyDescent="0.2">
      <c r="A182" s="29">
        <v>42177</v>
      </c>
      <c r="B182" s="33">
        <f>+'2015 Hourly Load - RC2016'!B183/'2015 Hourly Load - RC2016'!$C$7</f>
        <v>0.52281087022209838</v>
      </c>
      <c r="C182" s="33">
        <f>+'2015 Hourly Load - RC2016'!C183/'2015 Hourly Load - RC2016'!$C$7</f>
        <v>0.48829669040505447</v>
      </c>
      <c r="D182" s="33">
        <f>+'2015 Hourly Load - RC2016'!D183/'2015 Hourly Load - RC2016'!$C$7</f>
        <v>0.46036953052694962</v>
      </c>
      <c r="E182" s="33">
        <f>+'2015 Hourly Load - RC2016'!E183/'2015 Hourly Load - RC2016'!$C$7</f>
        <v>0.44281918288142008</v>
      </c>
      <c r="F182" s="33">
        <f>+'2015 Hourly Load - RC2016'!F183/'2015 Hourly Load - RC2016'!$C$7</f>
        <v>0.43280330324823874</v>
      </c>
      <c r="G182" s="33">
        <f>+'2015 Hourly Load - RC2016'!G183/'2015 Hourly Load - RC2016'!$C$7</f>
        <v>0.43221678777422357</v>
      </c>
      <c r="H182" s="33">
        <f>+'2015 Hourly Load - RC2016'!H183/'2015 Hourly Load - RC2016'!$C$7</f>
        <v>0.43487866569475375</v>
      </c>
      <c r="I182" s="33">
        <f>+'2015 Hourly Load - RC2016'!I183/'2015 Hourly Load - RC2016'!$C$7</f>
        <v>0.46767841566467655</v>
      </c>
      <c r="J182" s="33">
        <f>+'2015 Hourly Load - RC2016'!J183/'2015 Hourly Load - RC2016'!$C$7</f>
        <v>0.54234634716429453</v>
      </c>
      <c r="K182" s="33">
        <f>+'2015 Hourly Load - RC2016'!K183/'2015 Hourly Load - RC2016'!$C$7</f>
        <v>0.628925054443912</v>
      </c>
      <c r="L182" s="33">
        <f>+'2015 Hourly Load - RC2016'!L183/'2015 Hourly Load - RC2016'!$C$7</f>
        <v>0.70020924282421182</v>
      </c>
      <c r="M182" s="33">
        <f>+'2015 Hourly Load - RC2016'!M183/'2015 Hourly Load - RC2016'!$C$7</f>
        <v>0.75362726753451259</v>
      </c>
      <c r="N182" s="33">
        <f>+'2015 Hourly Load - RC2016'!N183/'2015 Hourly Load - RC2016'!$C$7</f>
        <v>0.80280433420193476</v>
      </c>
      <c r="O182" s="33">
        <f>+'2015 Hourly Load - RC2016'!O183/'2015 Hourly Load - RC2016'!$C$7</f>
        <v>0.83849154496700895</v>
      </c>
      <c r="P182" s="33">
        <f>+'2015 Hourly Load - RC2016'!P183/'2015 Hourly Load - RC2016'!$C$7</f>
        <v>0.86114006557897749</v>
      </c>
      <c r="Q182" s="33">
        <f>+'2015 Hourly Load - RC2016'!Q183/'2015 Hourly Load - RC2016'!$C$7</f>
        <v>0.86461404184814405</v>
      </c>
      <c r="R182" s="33">
        <f>+'2015 Hourly Load - RC2016'!R183/'2015 Hourly Load - RC2016'!$C$7</f>
        <v>0.84990603842284174</v>
      </c>
      <c r="S182" s="33">
        <f>+'2015 Hourly Load - RC2016'!S183/'2015 Hourly Load - RC2016'!$C$7</f>
        <v>0.81661000612875223</v>
      </c>
      <c r="T182" s="33">
        <f>+'2015 Hourly Load - RC2016'!T183/'2015 Hourly Load - RC2016'!$C$7</f>
        <v>0.77420042569996628</v>
      </c>
      <c r="U182" s="33">
        <f>+'2015 Hourly Load - RC2016'!U183/'2015 Hourly Load - RC2016'!$C$7</f>
        <v>0.73715971768716482</v>
      </c>
      <c r="V182" s="33">
        <f>+'2015 Hourly Load - RC2016'!V183/'2015 Hourly Load - RC2016'!$C$7</f>
        <v>0.7220456650875442</v>
      </c>
      <c r="W182" s="33">
        <f>+'2015 Hourly Load - RC2016'!W183/'2015 Hourly Load - RC2016'!$C$7</f>
        <v>0.69953249420034835</v>
      </c>
      <c r="X182" s="33">
        <f>+'2015 Hourly Load - RC2016'!X183/'2015 Hourly Load - RC2016'!$C$7</f>
        <v>0.65188939108035038</v>
      </c>
      <c r="Y182" s="33">
        <f>+'2015 Hourly Load - RC2016'!Y183/'2015 Hourly Load - RC2016'!$C$7</f>
        <v>0.58944805138520162</v>
      </c>
      <c r="AA182" s="34">
        <f t="shared" si="2"/>
        <v>0.86461404184814405</v>
      </c>
    </row>
    <row r="183" spans="1:27" x14ac:dyDescent="0.2">
      <c r="A183" s="29">
        <v>42178</v>
      </c>
      <c r="B183" s="33">
        <f>+'2015 Hourly Load - RC2016'!B184/'2015 Hourly Load - RC2016'!$C$7</f>
        <v>0.53088673713353751</v>
      </c>
      <c r="C183" s="33">
        <f>+'2015 Hourly Load - RC2016'!C184/'2015 Hourly Load - RC2016'!$C$7</f>
        <v>0.49515440979353903</v>
      </c>
      <c r="D183" s="33">
        <f>+'2015 Hourly Load - RC2016'!D184/'2015 Hourly Load - RC2016'!$C$7</f>
        <v>0.46970866153626745</v>
      </c>
      <c r="E183" s="33">
        <f>+'2015 Hourly Load - RC2016'!E184/'2015 Hourly Load - RC2016'!$C$7</f>
        <v>0.45432390948710139</v>
      </c>
      <c r="F183" s="33">
        <f>+'2015 Hourly Load - RC2016'!F184/'2015 Hourly Load - RC2016'!$C$7</f>
        <v>0.45098528294270762</v>
      </c>
      <c r="G183" s="33">
        <f>+'2015 Hourly Load - RC2016'!G184/'2015 Hourly Load - RC2016'!$C$7</f>
        <v>0.46862586373808562</v>
      </c>
      <c r="H183" s="33">
        <f>+'2015 Hourly Load - RC2016'!H184/'2015 Hourly Load - RC2016'!$C$7</f>
        <v>0.50277911095573558</v>
      </c>
      <c r="I183" s="33">
        <f>+'2015 Hourly Load - RC2016'!I184/'2015 Hourly Load - RC2016'!$C$7</f>
        <v>0.54406077701141564</v>
      </c>
      <c r="J183" s="33">
        <f>+'2015 Hourly Load - RC2016'!J184/'2015 Hourly Load - RC2016'!$C$7</f>
        <v>0.60361465591141306</v>
      </c>
      <c r="K183" s="33">
        <f>+'2015 Hourly Load - RC2016'!K184/'2015 Hourly Load - RC2016'!$C$7</f>
        <v>0.6689885729766375</v>
      </c>
      <c r="L183" s="33">
        <f>+'2015 Hourly Load - RC2016'!L184/'2015 Hourly Load - RC2016'!$C$7</f>
        <v>0.73788158288595262</v>
      </c>
      <c r="M183" s="33">
        <f>+'2015 Hourly Load - RC2016'!M184/'2015 Hourly Load - RC2016'!$C$7</f>
        <v>0.79829267670951054</v>
      </c>
      <c r="N183" s="33">
        <f>+'2015 Hourly Load - RC2016'!N184/'2015 Hourly Load - RC2016'!$C$7</f>
        <v>0.85080836992132658</v>
      </c>
      <c r="O183" s="33">
        <f>+'2015 Hourly Load - RC2016'!O184/'2015 Hourly Load - RC2016'!$C$7</f>
        <v>0.89245096857640049</v>
      </c>
      <c r="P183" s="33">
        <f>+'2015 Hourly Load - RC2016'!P184/'2015 Hourly Load - RC2016'!$C$7</f>
        <v>0.91600182068685398</v>
      </c>
      <c r="Q183" s="33">
        <f>+'2015 Hourly Load - RC2016'!Q184/'2015 Hourly Load - RC2016'!$C$7</f>
        <v>0.92132557652791436</v>
      </c>
      <c r="R183" s="33">
        <f>+'2015 Hourly Load - RC2016'!R184/'2015 Hourly Load - RC2016'!$C$7</f>
        <v>0.91203156209352076</v>
      </c>
      <c r="S183" s="33">
        <f>+'2015 Hourly Load - RC2016'!S184/'2015 Hourly Load - RC2016'!$C$7</f>
        <v>0.89177421995253681</v>
      </c>
      <c r="T183" s="33">
        <f>+'2015 Hourly Load - RC2016'!T184/'2015 Hourly Load - RC2016'!$C$7</f>
        <v>0.86208751365238656</v>
      </c>
      <c r="U183" s="33">
        <f>+'2015 Hourly Load - RC2016'!U184/'2015 Hourly Load - RC2016'!$C$7</f>
        <v>0.82067049787193391</v>
      </c>
      <c r="V183" s="33">
        <f>+'2015 Hourly Load - RC2016'!V184/'2015 Hourly Load - RC2016'!$C$7</f>
        <v>0.7931493871681472</v>
      </c>
      <c r="W183" s="33">
        <f>+'2015 Hourly Load - RC2016'!W184/'2015 Hourly Load - RC2016'!$C$7</f>
        <v>0.75628914545504289</v>
      </c>
      <c r="X183" s="33">
        <f>+'2015 Hourly Load - RC2016'!X184/'2015 Hourly Load - RC2016'!$C$7</f>
        <v>0.69714131572936355</v>
      </c>
      <c r="Y183" s="33">
        <f>+'2015 Hourly Load - RC2016'!Y184/'2015 Hourly Load - RC2016'!$C$7</f>
        <v>0.62490967927565455</v>
      </c>
      <c r="AA183" s="34">
        <f t="shared" si="2"/>
        <v>0.92132557652791436</v>
      </c>
    </row>
    <row r="184" spans="1:27" x14ac:dyDescent="0.2">
      <c r="A184" s="29">
        <v>42179</v>
      </c>
      <c r="B184" s="33">
        <f>+'2015 Hourly Load - RC2016'!B185/'2015 Hourly Load - RC2016'!$C$7</f>
        <v>0.56332555450406629</v>
      </c>
      <c r="C184" s="33">
        <f>+'2015 Hourly Load - RC2016'!C185/'2015 Hourly Load - RC2016'!$C$7</f>
        <v>0.51956247682755308</v>
      </c>
      <c r="D184" s="33">
        <f>+'2015 Hourly Load - RC2016'!D185/'2015 Hourly Load - RC2016'!$C$7</f>
        <v>0.49055251915126652</v>
      </c>
      <c r="E184" s="33">
        <f>+'2015 Hourly Load - RC2016'!E185/'2015 Hourly Load - RC2016'!$C$7</f>
        <v>0.47160355768308548</v>
      </c>
      <c r="F184" s="33">
        <f>+'2015 Hourly Load - RC2016'!F185/'2015 Hourly Load - RC2016'!$C$7</f>
        <v>0.46528723719369186</v>
      </c>
      <c r="G184" s="33">
        <f>+'2015 Hourly Load - RC2016'!G185/'2015 Hourly Load - RC2016'!$C$7</f>
        <v>0.48035617321838819</v>
      </c>
      <c r="H184" s="33">
        <f>+'2015 Hourly Load - RC2016'!H185/'2015 Hourly Load - RC2016'!$C$7</f>
        <v>0.51356197236262913</v>
      </c>
      <c r="I184" s="33">
        <f>+'2015 Hourly Load - RC2016'!I185/'2015 Hourly Load - RC2016'!$C$7</f>
        <v>0.55398642349474858</v>
      </c>
      <c r="J184" s="33">
        <f>+'2015 Hourly Load - RC2016'!J185/'2015 Hourly Load - RC2016'!$C$7</f>
        <v>0.6165179963397458</v>
      </c>
      <c r="K184" s="33">
        <f>+'2015 Hourly Load - RC2016'!K185/'2015 Hourly Load - RC2016'!$C$7</f>
        <v>0.68383192612671262</v>
      </c>
      <c r="L184" s="33">
        <f>+'2015 Hourly Load - RC2016'!L185/'2015 Hourly Load - RC2016'!$C$7</f>
        <v>0.75665007805443663</v>
      </c>
      <c r="M184" s="33">
        <f>+'2015 Hourly Load - RC2016'!M185/'2015 Hourly Load - RC2016'!$C$7</f>
        <v>0.81796350337647949</v>
      </c>
      <c r="N184" s="33">
        <f>+'2015 Hourly Load - RC2016'!N185/'2015 Hourly Load - RC2016'!$C$7</f>
        <v>0.87016338056382569</v>
      </c>
      <c r="O184" s="33">
        <f>+'2015 Hourly Load - RC2016'!O185/'2015 Hourly Load - RC2016'!$C$7</f>
        <v>0.91577623781223283</v>
      </c>
      <c r="P184" s="33">
        <f>+'2015 Hourly Load - RC2016'!P185/'2015 Hourly Load - RC2016'!$C$7</f>
        <v>0.94253036674230739</v>
      </c>
      <c r="Q184" s="33">
        <f>+'2015 Hourly Load - RC2016'!Q185/'2015 Hourly Load - RC2016'!$C$7</f>
        <v>0.95710302044283702</v>
      </c>
      <c r="R184" s="33">
        <f>+'2015 Hourly Load - RC2016'!R185/'2015 Hourly Load - RC2016'!$C$7</f>
        <v>0.95971978178844308</v>
      </c>
      <c r="S184" s="33">
        <f>+'2015 Hourly Load - RC2016'!S185/'2015 Hourly Load - RC2016'!$C$7</f>
        <v>0.94176338496859524</v>
      </c>
      <c r="T184" s="33">
        <f>+'2015 Hourly Load - RC2016'!T185/'2015 Hourly Load - RC2016'!$C$7</f>
        <v>0.91803206655844471</v>
      </c>
      <c r="U184" s="33">
        <f>+'2015 Hourly Load - RC2016'!U185/'2015 Hourly Load - RC2016'!$C$7</f>
        <v>0.87697598337738591</v>
      </c>
      <c r="V184" s="33">
        <f>+'2015 Hourly Load - RC2016'!V185/'2015 Hourly Load - RC2016'!$C$7</f>
        <v>0.85437257934034161</v>
      </c>
      <c r="W184" s="33">
        <f>+'2015 Hourly Load - RC2016'!W185/'2015 Hourly Load - RC2016'!$C$7</f>
        <v>0.81507604258132804</v>
      </c>
      <c r="X184" s="33">
        <f>+'2015 Hourly Load - RC2016'!X185/'2015 Hourly Load - RC2016'!$C$7</f>
        <v>0.7503788741399674</v>
      </c>
      <c r="Y184" s="33">
        <f>+'2015 Hourly Load - RC2016'!Y185/'2015 Hourly Load - RC2016'!$C$7</f>
        <v>0.67742537248747048</v>
      </c>
      <c r="AA184" s="34">
        <f t="shared" si="2"/>
        <v>0.95971978178844308</v>
      </c>
    </row>
    <row r="185" spans="1:27" x14ac:dyDescent="0.2">
      <c r="A185" s="29">
        <v>42180</v>
      </c>
      <c r="B185" s="33">
        <f>+'2015 Hourly Load - RC2016'!B186/'2015 Hourly Load - RC2016'!$C$7</f>
        <v>0.61322448637027627</v>
      </c>
      <c r="C185" s="33">
        <f>+'2015 Hourly Load - RC2016'!C186/'2015 Hourly Load - RC2016'!$C$7</f>
        <v>0.56513021750103598</v>
      </c>
      <c r="D185" s="33">
        <f>+'2015 Hourly Load - RC2016'!D186/'2015 Hourly Load - RC2016'!$C$7</f>
        <v>0.52966858961058294</v>
      </c>
      <c r="E185" s="33">
        <f>+'2015 Hourly Load - RC2016'!E186/'2015 Hourly Load - RC2016'!$C$7</f>
        <v>0.5074712347478566</v>
      </c>
      <c r="F185" s="33">
        <f>+'2015 Hourly Load - RC2016'!F186/'2015 Hourly Load - RC2016'!$C$7</f>
        <v>0.49907955181194791</v>
      </c>
      <c r="G185" s="33">
        <f>+'2015 Hourly Load - RC2016'!G186/'2015 Hourly Load - RC2016'!$C$7</f>
        <v>0.51229870826475044</v>
      </c>
      <c r="H185" s="33">
        <f>+'2015 Hourly Load - RC2016'!H186/'2015 Hourly Load - RC2016'!$C$7</f>
        <v>0.54365472783709756</v>
      </c>
      <c r="I185" s="33">
        <f>+'2015 Hourly Load - RC2016'!I186/'2015 Hourly Load - RC2016'!$C$7</f>
        <v>0.58326708062058064</v>
      </c>
      <c r="J185" s="33">
        <f>+'2015 Hourly Load - RC2016'!J186/'2015 Hourly Load - RC2016'!$C$7</f>
        <v>0.64566330374080516</v>
      </c>
      <c r="K185" s="33">
        <f>+'2015 Hourly Load - RC2016'!K186/'2015 Hourly Load - RC2016'!$C$7</f>
        <v>0.71969960319148385</v>
      </c>
      <c r="L185" s="33">
        <f>+'2015 Hourly Load - RC2016'!L186/'2015 Hourly Load - RC2016'!$C$7</f>
        <v>0.79563079878898046</v>
      </c>
      <c r="M185" s="33">
        <f>+'2015 Hourly Load - RC2016'!M186/'2015 Hourly Load - RC2016'!$C$7</f>
        <v>0.85256791634337192</v>
      </c>
      <c r="N185" s="33">
        <f>+'2015 Hourly Load - RC2016'!N186/'2015 Hourly Load - RC2016'!$C$7</f>
        <v>0.90309848025852124</v>
      </c>
      <c r="O185" s="33">
        <f>+'2015 Hourly Load - RC2016'!O186/'2015 Hourly Load - RC2016'!$C$7</f>
        <v>0.94230478386768624</v>
      </c>
      <c r="P185" s="33">
        <f>+'2015 Hourly Load - RC2016'!P186/'2015 Hourly Load - RC2016'!$C$7</f>
        <v>0.96644215145215473</v>
      </c>
      <c r="Q185" s="33">
        <f>+'2015 Hourly Load - RC2016'!Q186/'2015 Hourly Load - RC2016'!$C$7</f>
        <v>0.96883332992313953</v>
      </c>
      <c r="R185" s="33">
        <f>+'2015 Hourly Load - RC2016'!R186/'2015 Hourly Load - RC2016'!$C$7</f>
        <v>0.94875645408185261</v>
      </c>
      <c r="S185" s="33">
        <f>+'2015 Hourly Load - RC2016'!S186/'2015 Hourly Load - RC2016'!$C$7</f>
        <v>0.92249860747594459</v>
      </c>
      <c r="T185" s="33">
        <f>+'2015 Hourly Load - RC2016'!T186/'2015 Hourly Load - RC2016'!$C$7</f>
        <v>0.88929280833170354</v>
      </c>
      <c r="U185" s="33">
        <f>+'2015 Hourly Load - RC2016'!U186/'2015 Hourly Load - RC2016'!$C$7</f>
        <v>0.84557484723011467</v>
      </c>
      <c r="V185" s="33">
        <f>+'2015 Hourly Load - RC2016'!V186/'2015 Hourly Load - RC2016'!$C$7</f>
        <v>0.8185500188504945</v>
      </c>
      <c r="W185" s="33">
        <f>+'2015 Hourly Load - RC2016'!W186/'2015 Hourly Load - RC2016'!$C$7</f>
        <v>0.78331397383466284</v>
      </c>
      <c r="X185" s="33">
        <f>+'2015 Hourly Load - RC2016'!X186/'2015 Hourly Load - RC2016'!$C$7</f>
        <v>0.72768523695307441</v>
      </c>
      <c r="Y185" s="33">
        <f>+'2015 Hourly Load - RC2016'!Y186/'2015 Hourly Load - RC2016'!$C$7</f>
        <v>0.65694244747186537</v>
      </c>
      <c r="AA185" s="34">
        <f t="shared" si="2"/>
        <v>0.96883332992313953</v>
      </c>
    </row>
    <row r="186" spans="1:27" x14ac:dyDescent="0.2">
      <c r="A186" s="29">
        <v>42181</v>
      </c>
      <c r="B186" s="33">
        <f>+'2015 Hourly Load - RC2016'!B187/'2015 Hourly Load - RC2016'!$C$7</f>
        <v>0.59495227352595892</v>
      </c>
      <c r="C186" s="33">
        <f>+'2015 Hourly Load - RC2016'!C187/'2015 Hourly Load - RC2016'!$C$7</f>
        <v>0.54600078973315802</v>
      </c>
      <c r="D186" s="33">
        <f>+'2015 Hourly Load - RC2016'!D187/'2015 Hourly Load - RC2016'!$C$7</f>
        <v>0.51274987401399286</v>
      </c>
      <c r="E186" s="33">
        <f>+'2015 Hourly Load - RC2016'!E187/'2015 Hourly Load - RC2016'!$C$7</f>
        <v>0.49131950092497856</v>
      </c>
      <c r="F186" s="33">
        <f>+'2015 Hourly Load - RC2016'!F187/'2015 Hourly Load - RC2016'!$C$7</f>
        <v>0.48297293456399409</v>
      </c>
      <c r="G186" s="33">
        <f>+'2015 Hourly Load - RC2016'!G187/'2015 Hourly Load - RC2016'!$C$7</f>
        <v>0.49443254459475122</v>
      </c>
      <c r="H186" s="33">
        <f>+'2015 Hourly Load - RC2016'!H187/'2015 Hourly Load - RC2016'!$C$7</f>
        <v>0.52687136196528006</v>
      </c>
      <c r="I186" s="33">
        <f>+'2015 Hourly Load - RC2016'!I187/'2015 Hourly Load - RC2016'!$C$7</f>
        <v>0.56607766557444494</v>
      </c>
      <c r="J186" s="33">
        <f>+'2015 Hourly Load - RC2016'!J187/'2015 Hourly Load - RC2016'!$C$7</f>
        <v>0.63032366826656339</v>
      </c>
      <c r="K186" s="33">
        <f>+'2015 Hourly Load - RC2016'!K187/'2015 Hourly Load - RC2016'!$C$7</f>
        <v>0.70833022631057518</v>
      </c>
      <c r="L186" s="33">
        <f>+'2015 Hourly Load - RC2016'!L187/'2015 Hourly Load - RC2016'!$C$7</f>
        <v>0.78281769151049618</v>
      </c>
      <c r="M186" s="33">
        <f>+'2015 Hourly Load - RC2016'!M187/'2015 Hourly Load - RC2016'!$C$7</f>
        <v>0.84034132453890265</v>
      </c>
      <c r="N186" s="33">
        <f>+'2015 Hourly Load - RC2016'!N187/'2015 Hourly Load - RC2016'!$C$7</f>
        <v>0.88419463536526444</v>
      </c>
      <c r="O186" s="33">
        <f>+'2015 Hourly Load - RC2016'!O187/'2015 Hourly Load - RC2016'!$C$7</f>
        <v>0.91279854386723291</v>
      </c>
      <c r="P186" s="33">
        <f>+'2015 Hourly Load - RC2016'!P187/'2015 Hourly Load - RC2016'!$C$7</f>
        <v>0.94077082032026194</v>
      </c>
      <c r="Q186" s="33">
        <f>+'2015 Hourly Load - RC2016'!Q187/'2015 Hourly Load - RC2016'!$C$7</f>
        <v>0.94988436845495861</v>
      </c>
      <c r="R186" s="33">
        <f>+'2015 Hourly Load - RC2016'!R187/'2015 Hourly Load - RC2016'!$C$7</f>
        <v>0.95010995132957976</v>
      </c>
      <c r="S186" s="33">
        <f>+'2015 Hourly Load - RC2016'!S187/'2015 Hourly Load - RC2016'!$C$7</f>
        <v>0.93576288050367129</v>
      </c>
      <c r="T186" s="33">
        <f>+'2015 Hourly Load - RC2016'!T187/'2015 Hourly Load - RC2016'!$C$7</f>
        <v>0.90968550019746042</v>
      </c>
      <c r="U186" s="33">
        <f>+'2015 Hourly Load - RC2016'!U187/'2015 Hourly Load - RC2016'!$C$7</f>
        <v>0.86696010374420462</v>
      </c>
      <c r="V186" s="33">
        <f>+'2015 Hourly Load - RC2016'!V187/'2015 Hourly Load - RC2016'!$C$7</f>
        <v>0.83623571622079684</v>
      </c>
      <c r="W186" s="33">
        <f>+'2015 Hourly Load - RC2016'!W187/'2015 Hourly Load - RC2016'!$C$7</f>
        <v>0.79860849273398027</v>
      </c>
      <c r="X186" s="33">
        <f>+'2015 Hourly Load - RC2016'!X187/'2015 Hourly Load - RC2016'!$C$7</f>
        <v>0.73679878508777086</v>
      </c>
      <c r="Y186" s="33">
        <f>+'2015 Hourly Load - RC2016'!Y187/'2015 Hourly Load - RC2016'!$C$7</f>
        <v>0.6643415657594407</v>
      </c>
      <c r="AA186" s="34">
        <f t="shared" si="2"/>
        <v>0.95010995132957976</v>
      </c>
    </row>
    <row r="187" spans="1:27" x14ac:dyDescent="0.2">
      <c r="A187" s="29">
        <v>42182</v>
      </c>
      <c r="B187" s="33">
        <f>+'2015 Hourly Load - RC2016'!B188/'2015 Hourly Load - RC2016'!$C$7</f>
        <v>0.59973463046792841</v>
      </c>
      <c r="C187" s="33">
        <f>+'2015 Hourly Load - RC2016'!C188/'2015 Hourly Load - RC2016'!$C$7</f>
        <v>0.55475340526846062</v>
      </c>
      <c r="D187" s="33">
        <f>+'2015 Hourly Load - RC2016'!D188/'2015 Hourly Load - RC2016'!$C$7</f>
        <v>0.52226947132300749</v>
      </c>
      <c r="E187" s="33">
        <f>+'2015 Hourly Load - RC2016'!E188/'2015 Hourly Load - RC2016'!$C$7</f>
        <v>0.50165119658262969</v>
      </c>
      <c r="F187" s="33">
        <f>+'2015 Hourly Load - RC2016'!F188/'2015 Hourly Load - RC2016'!$C$7</f>
        <v>0.4948385937690693</v>
      </c>
      <c r="G187" s="33">
        <f>+'2015 Hourly Load - RC2016'!G188/'2015 Hourly Load - RC2016'!$C$7</f>
        <v>0.50905031487020513</v>
      </c>
      <c r="H187" s="33">
        <f>+'2015 Hourly Load - RC2016'!H188/'2015 Hourly Load - RC2016'!$C$7</f>
        <v>0.53584956037520393</v>
      </c>
      <c r="I187" s="33">
        <f>+'2015 Hourly Load - RC2016'!I188/'2015 Hourly Load - RC2016'!$C$7</f>
        <v>0.57397306618618704</v>
      </c>
      <c r="J187" s="33">
        <f>+'2015 Hourly Load - RC2016'!J188/'2015 Hourly Load - RC2016'!$C$7</f>
        <v>0.63727162080489641</v>
      </c>
      <c r="K187" s="33">
        <f>+'2015 Hourly Load - RC2016'!K188/'2015 Hourly Load - RC2016'!$C$7</f>
        <v>0.71027023903231756</v>
      </c>
      <c r="L187" s="33">
        <f>+'2015 Hourly Load - RC2016'!L188/'2015 Hourly Load - RC2016'!$C$7</f>
        <v>0.77568927267246623</v>
      </c>
      <c r="M187" s="33">
        <f>+'2015 Hourly Load - RC2016'!M188/'2015 Hourly Load - RC2016'!$C$7</f>
        <v>0.83303243940117588</v>
      </c>
      <c r="N187" s="33">
        <f>+'2015 Hourly Load - RC2016'!N188/'2015 Hourly Load - RC2016'!$C$7</f>
        <v>0.86862941701640162</v>
      </c>
      <c r="O187" s="33">
        <f>+'2015 Hourly Load - RC2016'!O188/'2015 Hourly Load - RC2016'!$C$7</f>
        <v>0.89849658961624868</v>
      </c>
      <c r="P187" s="33">
        <f>+'2015 Hourly Load - RC2016'!P188/'2015 Hourly Load - RC2016'!$C$7</f>
        <v>0.92403257102336889</v>
      </c>
      <c r="Q187" s="33">
        <f>+'2015 Hourly Load - RC2016'!Q188/'2015 Hourly Load - RC2016'!$C$7</f>
        <v>0.92678468209374743</v>
      </c>
      <c r="R187" s="33">
        <f>+'2015 Hourly Load - RC2016'!R188/'2015 Hourly Load - RC2016'!$C$7</f>
        <v>0.91703950191011141</v>
      </c>
      <c r="S187" s="33">
        <f>+'2015 Hourly Load - RC2016'!S188/'2015 Hourly Load - RC2016'!$C$7</f>
        <v>0.89308260062533984</v>
      </c>
      <c r="T187" s="33">
        <f>+'2015 Hourly Load - RC2016'!T188/'2015 Hourly Load - RC2016'!$C$7</f>
        <v>0.84959022239837201</v>
      </c>
      <c r="U187" s="33">
        <f>+'2015 Hourly Load - RC2016'!U188/'2015 Hourly Load - RC2016'!$C$7</f>
        <v>0.80366154912549526</v>
      </c>
      <c r="V187" s="33">
        <f>+'2015 Hourly Load - RC2016'!V188/'2015 Hourly Load - RC2016'!$C$7</f>
        <v>0.77799021799360235</v>
      </c>
      <c r="W187" s="33">
        <f>+'2015 Hourly Load - RC2016'!W188/'2015 Hourly Load - RC2016'!$C$7</f>
        <v>0.7418067249043615</v>
      </c>
      <c r="X187" s="33">
        <f>+'2015 Hourly Load - RC2016'!X188/'2015 Hourly Load - RC2016'!$C$7</f>
        <v>0.69569758533178783</v>
      </c>
      <c r="Y187" s="33">
        <f>+'2015 Hourly Load - RC2016'!Y188/'2015 Hourly Load - RC2016'!$C$7</f>
        <v>0.63582789040732079</v>
      </c>
      <c r="AA187" s="34">
        <f t="shared" si="2"/>
        <v>0.92678468209374743</v>
      </c>
    </row>
    <row r="188" spans="1:27" x14ac:dyDescent="0.2">
      <c r="A188" s="29">
        <v>42183</v>
      </c>
      <c r="B188" s="33">
        <f>+'2015 Hourly Load - RC2016'!B189/'2015 Hourly Load - RC2016'!$C$7</f>
        <v>0.57289026838800539</v>
      </c>
      <c r="C188" s="33">
        <f>+'2015 Hourly Load - RC2016'!C189/'2015 Hourly Load - RC2016'!$C$7</f>
        <v>0.52714206141482556</v>
      </c>
      <c r="D188" s="33">
        <f>+'2015 Hourly Load - RC2016'!D189/'2015 Hourly Load - RC2016'!$C$7</f>
        <v>0.49614697444187233</v>
      </c>
      <c r="E188" s="33">
        <f>+'2015 Hourly Load - RC2016'!E189/'2015 Hourly Load - RC2016'!$C$7</f>
        <v>0.47273147205619154</v>
      </c>
      <c r="F188" s="33">
        <f>+'2015 Hourly Load - RC2016'!F189/'2015 Hourly Load - RC2016'!$C$7</f>
        <v>0.45847463438013153</v>
      </c>
      <c r="G188" s="33">
        <f>+'2015 Hourly Load - RC2016'!G189/'2015 Hourly Load - RC2016'!$C$7</f>
        <v>0.44687967462460171</v>
      </c>
      <c r="H188" s="33">
        <f>+'2015 Hourly Load - RC2016'!H189/'2015 Hourly Load - RC2016'!$C$7</f>
        <v>0.47855151022141851</v>
      </c>
      <c r="I188" s="33">
        <f>+'2015 Hourly Load - RC2016'!I189/'2015 Hourly Load - RC2016'!$C$7</f>
        <v>0.49754558826452372</v>
      </c>
      <c r="J188" s="33">
        <f>+'2015 Hourly Load - RC2016'!J189/'2015 Hourly Load - RC2016'!$C$7</f>
        <v>0.57410841591095985</v>
      </c>
      <c r="K188" s="33">
        <f>+'2015 Hourly Load - RC2016'!K189/'2015 Hourly Load - RC2016'!$C$7</f>
        <v>0.66149922153921359</v>
      </c>
      <c r="L188" s="33">
        <f>+'2015 Hourly Load - RC2016'!L189/'2015 Hourly Load - RC2016'!$C$7</f>
        <v>0.73003129884913476</v>
      </c>
      <c r="M188" s="33">
        <f>+'2015 Hourly Load - RC2016'!M189/'2015 Hourly Load - RC2016'!$C$7</f>
        <v>0.79878895903367719</v>
      </c>
      <c r="N188" s="33">
        <f>+'2015 Hourly Load - RC2016'!N189/'2015 Hourly Load - RC2016'!$C$7</f>
        <v>0.85324466496723561</v>
      </c>
      <c r="O188" s="33">
        <f>+'2015 Hourly Load - RC2016'!O189/'2015 Hourly Load - RC2016'!$C$7</f>
        <v>0.88676628013594616</v>
      </c>
      <c r="P188" s="33">
        <f>+'2015 Hourly Load - RC2016'!P189/'2015 Hourly Load - RC2016'!$C$7</f>
        <v>0.90715897200170281</v>
      </c>
      <c r="Q188" s="33">
        <f>+'2015 Hourly Load - RC2016'!Q189/'2015 Hourly Load - RC2016'!$C$7</f>
        <v>0.92231814117624766</v>
      </c>
      <c r="R188" s="33">
        <f>+'2015 Hourly Load - RC2016'!R189/'2015 Hourly Load - RC2016'!$C$7</f>
        <v>0.92051347817927798</v>
      </c>
      <c r="S188" s="33">
        <f>+'2015 Hourly Load - RC2016'!S189/'2015 Hourly Load - RC2016'!$C$7</f>
        <v>0.90991108307208157</v>
      </c>
      <c r="T188" s="33">
        <f>+'2015 Hourly Load - RC2016'!T189/'2015 Hourly Load - RC2016'!$C$7</f>
        <v>0.87837459720003741</v>
      </c>
      <c r="U188" s="33">
        <f>+'2015 Hourly Load - RC2016'!U189/'2015 Hourly Load - RC2016'!$C$7</f>
        <v>0.83438593664890293</v>
      </c>
      <c r="V188" s="33">
        <f>+'2015 Hourly Load - RC2016'!V189/'2015 Hourly Load - RC2016'!$C$7</f>
        <v>0.80939135414087382</v>
      </c>
      <c r="W188" s="33">
        <f>+'2015 Hourly Load - RC2016'!W189/'2015 Hourly Load - RC2016'!$C$7</f>
        <v>0.77857673346761758</v>
      </c>
      <c r="X188" s="33">
        <f>+'2015 Hourly Load - RC2016'!X189/'2015 Hourly Load - RC2016'!$C$7</f>
        <v>0.72718895462890776</v>
      </c>
      <c r="Y188" s="33">
        <f>+'2015 Hourly Load - RC2016'!Y189/'2015 Hourly Load - RC2016'!$C$7</f>
        <v>0.66483784808360735</v>
      </c>
      <c r="AA188" s="34">
        <f t="shared" si="2"/>
        <v>0.92231814117624766</v>
      </c>
    </row>
    <row r="189" spans="1:27" x14ac:dyDescent="0.2">
      <c r="A189" s="29">
        <v>42184</v>
      </c>
      <c r="B189" s="33">
        <f>+'2015 Hourly Load - RC2016'!B190/'2015 Hourly Load - RC2016'!$C$7</f>
        <v>0.60650211670656451</v>
      </c>
      <c r="C189" s="33">
        <f>+'2015 Hourly Load - RC2016'!C190/'2015 Hourly Load - RC2016'!$C$7</f>
        <v>0.56188182410649068</v>
      </c>
      <c r="D189" s="33">
        <f>+'2015 Hourly Load - RC2016'!D190/'2015 Hourly Load - RC2016'!$C$7</f>
        <v>0.52858579181240117</v>
      </c>
      <c r="E189" s="33">
        <f>+'2015 Hourly Load - RC2016'!E190/'2015 Hourly Load - RC2016'!$C$7</f>
        <v>0.50494470655209922</v>
      </c>
      <c r="F189" s="33">
        <f>+'2015 Hourly Load - RC2016'!F190/'2015 Hourly Load - RC2016'!$C$7</f>
        <v>0.49127438435005433</v>
      </c>
      <c r="G189" s="33">
        <f>+'2015 Hourly Load - RC2016'!G190/'2015 Hourly Load - RC2016'!$C$7</f>
        <v>0.48595062850899395</v>
      </c>
      <c r="H189" s="33">
        <f>+'2015 Hourly Load - RC2016'!H190/'2015 Hourly Load - RC2016'!$C$7</f>
        <v>0.48423619866187279</v>
      </c>
      <c r="I189" s="33">
        <f>+'2015 Hourly Load - RC2016'!I190/'2015 Hourly Load - RC2016'!$C$7</f>
        <v>0.50566657175088703</v>
      </c>
      <c r="J189" s="33">
        <f>+'2015 Hourly Load - RC2016'!J190/'2015 Hourly Load - RC2016'!$C$7</f>
        <v>0.58398894581936855</v>
      </c>
      <c r="K189" s="33">
        <f>+'2015 Hourly Load - RC2016'!K190/'2015 Hourly Load - RC2016'!$C$7</f>
        <v>0.6766132741388341</v>
      </c>
      <c r="L189" s="33">
        <f>+'2015 Hourly Load - RC2016'!L190/'2015 Hourly Load - RC2016'!$C$7</f>
        <v>0.75980823829913358</v>
      </c>
      <c r="M189" s="33">
        <f>+'2015 Hourly Load - RC2016'!M190/'2015 Hourly Load - RC2016'!$C$7</f>
        <v>0.83267150680178192</v>
      </c>
      <c r="N189" s="33">
        <f>+'2015 Hourly Load - RC2016'!N190/'2015 Hourly Load - RC2016'!$C$7</f>
        <v>0.88784907793412793</v>
      </c>
      <c r="O189" s="33">
        <f>+'2015 Hourly Load - RC2016'!O190/'2015 Hourly Load - RC2016'!$C$7</f>
        <v>0.91437762398958133</v>
      </c>
      <c r="P189" s="33">
        <f>+'2015 Hourly Load - RC2016'!P190/'2015 Hourly Load - RC2016'!$C$7</f>
        <v>0.91555065493761156</v>
      </c>
      <c r="Q189" s="33">
        <f>+'2015 Hourly Load - RC2016'!Q190/'2015 Hourly Load - RC2016'!$C$7</f>
        <v>0.89791007414223356</v>
      </c>
      <c r="R189" s="33">
        <f>+'2015 Hourly Load - RC2016'!R190/'2015 Hourly Load - RC2016'!$C$7</f>
        <v>0.88401416906556751</v>
      </c>
      <c r="S189" s="33">
        <f>+'2015 Hourly Load - RC2016'!S190/'2015 Hourly Load - RC2016'!$C$7</f>
        <v>0.86163634790314414</v>
      </c>
      <c r="T189" s="33">
        <f>+'2015 Hourly Load - RC2016'!T190/'2015 Hourly Load - RC2016'!$C$7</f>
        <v>0.81697093872814619</v>
      </c>
      <c r="U189" s="33">
        <f>+'2015 Hourly Load - RC2016'!U190/'2015 Hourly Load - RC2016'!$C$7</f>
        <v>0.77523810692322381</v>
      </c>
      <c r="V189" s="33">
        <f>+'2015 Hourly Load - RC2016'!V190/'2015 Hourly Load - RC2016'!$C$7</f>
        <v>0.75015329126534602</v>
      </c>
      <c r="W189" s="33">
        <f>+'2015 Hourly Load - RC2016'!W190/'2015 Hourly Load - RC2016'!$C$7</f>
        <v>0.72439172698360477</v>
      </c>
      <c r="X189" s="33">
        <f>+'2015 Hourly Load - RC2016'!X190/'2015 Hourly Load - RC2016'!$C$7</f>
        <v>0.67444767854247056</v>
      </c>
      <c r="Y189" s="33">
        <f>+'2015 Hourly Load - RC2016'!Y190/'2015 Hourly Load - RC2016'!$C$7</f>
        <v>0.61236727144671566</v>
      </c>
      <c r="AA189" s="34">
        <f t="shared" si="2"/>
        <v>0.91555065493761156</v>
      </c>
    </row>
    <row r="190" spans="1:27" x14ac:dyDescent="0.2">
      <c r="A190" s="29">
        <v>42185</v>
      </c>
      <c r="B190" s="33">
        <f>+'2015 Hourly Load - RC2016'!B191/'2015 Hourly Load - RC2016'!$C$7</f>
        <v>0.55750551633883938</v>
      </c>
      <c r="C190" s="33">
        <f>+'2015 Hourly Load - RC2016'!C191/'2015 Hourly Load - RC2016'!$C$7</f>
        <v>0.51608850055838662</v>
      </c>
      <c r="D190" s="33">
        <f>+'2015 Hourly Load - RC2016'!D191/'2015 Hourly Load - RC2016'!$C$7</f>
        <v>0.48798087438058479</v>
      </c>
      <c r="E190" s="33">
        <f>+'2015 Hourly Load - RC2016'!E191/'2015 Hourly Load - RC2016'!$C$7</f>
        <v>0.47133285823354004</v>
      </c>
      <c r="F190" s="33">
        <f>+'2015 Hourly Load - RC2016'!F191/'2015 Hourly Load - RC2016'!$C$7</f>
        <v>0.46925749578702503</v>
      </c>
      <c r="G190" s="33">
        <f>+'2015 Hourly Load - RC2016'!G191/'2015 Hourly Load - RC2016'!$C$7</f>
        <v>0.48734924233164539</v>
      </c>
      <c r="H190" s="33">
        <f>+'2015 Hourly Load - RC2016'!H191/'2015 Hourly Load - RC2016'!$C$7</f>
        <v>0.52037457517618935</v>
      </c>
      <c r="I190" s="33">
        <f>+'2015 Hourly Load - RC2016'!I191/'2015 Hourly Load - RC2016'!$C$7</f>
        <v>0.55407665664459704</v>
      </c>
      <c r="J190" s="33">
        <f>+'2015 Hourly Load - RC2016'!J191/'2015 Hourly Load - RC2016'!$C$7</f>
        <v>0.60970539352618558</v>
      </c>
      <c r="K190" s="33">
        <f>+'2015 Hourly Load - RC2016'!K191/'2015 Hourly Load - RC2016'!$C$7</f>
        <v>0.68166633053034897</v>
      </c>
      <c r="L190" s="33">
        <f>+'2015 Hourly Load - RC2016'!L191/'2015 Hourly Load - RC2016'!$C$7</f>
        <v>0.7477169962194371</v>
      </c>
      <c r="M190" s="33">
        <f>+'2015 Hourly Load - RC2016'!M191/'2015 Hourly Load - RC2016'!$C$7</f>
        <v>0.80420294802458614</v>
      </c>
      <c r="N190" s="33">
        <f>+'2015 Hourly Load - RC2016'!N191/'2015 Hourly Load - RC2016'!$C$7</f>
        <v>0.84904882349928112</v>
      </c>
      <c r="O190" s="33">
        <f>+'2015 Hourly Load - RC2016'!O191/'2015 Hourly Load - RC2016'!$C$7</f>
        <v>0.88699186301056743</v>
      </c>
      <c r="P190" s="33">
        <f>+'2015 Hourly Load - RC2016'!P191/'2015 Hourly Load - RC2016'!$C$7</f>
        <v>0.91000131622193003</v>
      </c>
      <c r="Q190" s="33">
        <f>+'2015 Hourly Load - RC2016'!Q191/'2015 Hourly Load - RC2016'!$C$7</f>
        <v>0.9212353433780659</v>
      </c>
      <c r="R190" s="33">
        <f>+'2015 Hourly Load - RC2016'!R191/'2015 Hourly Load - RC2016'!$C$7</f>
        <v>0.91126458031980884</v>
      </c>
      <c r="S190" s="33">
        <f>+'2015 Hourly Load - RC2016'!S191/'2015 Hourly Load - RC2016'!$C$7</f>
        <v>0.87305084135897715</v>
      </c>
      <c r="T190" s="33">
        <f>+'2015 Hourly Load - RC2016'!T191/'2015 Hourly Load - RC2016'!$C$7</f>
        <v>0.835333384722312</v>
      </c>
      <c r="U190" s="33">
        <f>+'2015 Hourly Load - RC2016'!U191/'2015 Hourly Load - RC2016'!$C$7</f>
        <v>0.80027780600617715</v>
      </c>
      <c r="V190" s="33">
        <f>+'2015 Hourly Load - RC2016'!V191/'2015 Hourly Load - RC2016'!$C$7</f>
        <v>0.78078744563890534</v>
      </c>
      <c r="W190" s="33">
        <f>+'2015 Hourly Load - RC2016'!W191/'2015 Hourly Load - RC2016'!$C$7</f>
        <v>0.75132632221337636</v>
      </c>
      <c r="X190" s="33">
        <f>+'2015 Hourly Load - RC2016'!X191/'2015 Hourly Load - RC2016'!$C$7</f>
        <v>0.70138227377224216</v>
      </c>
      <c r="Y190" s="33">
        <f>+'2015 Hourly Load - RC2016'!Y191/'2015 Hourly Load - RC2016'!$C$7</f>
        <v>0.63641440588133591</v>
      </c>
      <c r="AA190" s="34">
        <f t="shared" si="2"/>
        <v>0.9212353433780659</v>
      </c>
    </row>
    <row r="191" spans="1:27" x14ac:dyDescent="0.2">
      <c r="A191" s="29">
        <v>42186</v>
      </c>
      <c r="B191" s="33">
        <f>+'2015 Hourly Load - RC2016'!B192/'2015 Hourly Load - RC2016'!$C$7</f>
        <v>0.57717634300580811</v>
      </c>
      <c r="C191" s="33">
        <f>+'2015 Hourly Load - RC2016'!C192/'2015 Hourly Load - RC2016'!$C$7</f>
        <v>0.53535327805103727</v>
      </c>
      <c r="D191" s="33">
        <f>+'2015 Hourly Load - RC2016'!D192/'2015 Hourly Load - RC2016'!$C$7</f>
        <v>0.50941124746959898</v>
      </c>
      <c r="E191" s="33">
        <f>+'2015 Hourly Load - RC2016'!E192/'2015 Hourly Load - RC2016'!$C$7</f>
        <v>0.49366556282103913</v>
      </c>
      <c r="F191" s="33">
        <f>+'2015 Hourly Load - RC2016'!F192/'2015 Hourly Load - RC2016'!$C$7</f>
        <v>0.48992088710232712</v>
      </c>
      <c r="G191" s="33">
        <f>+'2015 Hourly Load - RC2016'!G192/'2015 Hourly Load - RC2016'!$C$7</f>
        <v>0.50796751707202326</v>
      </c>
      <c r="H191" s="33">
        <f>+'2015 Hourly Load - RC2016'!H192/'2015 Hourly Load - RC2016'!$C$7</f>
        <v>0.54401566043649141</v>
      </c>
      <c r="I191" s="33">
        <f>+'2015 Hourly Load - RC2016'!I192/'2015 Hourly Load - RC2016'!$C$7</f>
        <v>0.57347678386202039</v>
      </c>
      <c r="J191" s="33">
        <f>+'2015 Hourly Load - RC2016'!J192/'2015 Hourly Load - RC2016'!$C$7</f>
        <v>0.61051749187482185</v>
      </c>
      <c r="K191" s="33">
        <f>+'2015 Hourly Load - RC2016'!K192/'2015 Hourly Load - RC2016'!$C$7</f>
        <v>0.66195038728845601</v>
      </c>
      <c r="L191" s="33">
        <f>+'2015 Hourly Load - RC2016'!L192/'2015 Hourly Load - RC2016'!$C$7</f>
        <v>0.71396979817610517</v>
      </c>
      <c r="M191" s="33">
        <f>+'2015 Hourly Load - RC2016'!M192/'2015 Hourly Load - RC2016'!$C$7</f>
        <v>0.76580874276405753</v>
      </c>
      <c r="N191" s="33">
        <f>+'2015 Hourly Load - RC2016'!N192/'2015 Hourly Load - RC2016'!$C$7</f>
        <v>0.79797686068504103</v>
      </c>
      <c r="O191" s="33">
        <f>+'2015 Hourly Load - RC2016'!O192/'2015 Hourly Load - RC2016'!$C$7</f>
        <v>0.8123239315109495</v>
      </c>
      <c r="P191" s="33">
        <f>+'2015 Hourly Load - RC2016'!P192/'2015 Hourly Load - RC2016'!$C$7</f>
        <v>0.82626495316253978</v>
      </c>
      <c r="Q191" s="33">
        <f>+'2015 Hourly Load - RC2016'!Q192/'2015 Hourly Load - RC2016'!$C$7</f>
        <v>0.8322203410525395</v>
      </c>
      <c r="R191" s="33">
        <f>+'2015 Hourly Load - RC2016'!R192/'2015 Hourly Load - RC2016'!$C$7</f>
        <v>0.84255203671019052</v>
      </c>
      <c r="S191" s="33">
        <f>+'2015 Hourly Load - RC2016'!S192/'2015 Hourly Load - RC2016'!$C$7</f>
        <v>0.83614548307094838</v>
      </c>
      <c r="T191" s="33">
        <f>+'2015 Hourly Load - RC2016'!T192/'2015 Hourly Load - RC2016'!$C$7</f>
        <v>0.81891095144988857</v>
      </c>
      <c r="U191" s="33">
        <f>+'2015 Hourly Load - RC2016'!U192/'2015 Hourly Load - RC2016'!$C$7</f>
        <v>0.80284945077685899</v>
      </c>
      <c r="V191" s="33">
        <f>+'2015 Hourly Load - RC2016'!V192/'2015 Hourly Load - RC2016'!$C$7</f>
        <v>0.79432241811617743</v>
      </c>
      <c r="W191" s="33">
        <f>+'2015 Hourly Load - RC2016'!W192/'2015 Hourly Load - RC2016'!$C$7</f>
        <v>0.7599887045988305</v>
      </c>
      <c r="X191" s="33">
        <f>+'2015 Hourly Load - RC2016'!X192/'2015 Hourly Load - RC2016'!$C$7</f>
        <v>0.7012920406223937</v>
      </c>
      <c r="Y191" s="33">
        <f>+'2015 Hourly Load - RC2016'!Y192/'2015 Hourly Load - RC2016'!$C$7</f>
        <v>0.63663998875595706</v>
      </c>
      <c r="AA191" s="34">
        <f t="shared" si="2"/>
        <v>0.84255203671019052</v>
      </c>
    </row>
    <row r="192" spans="1:27" x14ac:dyDescent="0.2">
      <c r="A192" s="29">
        <v>42187</v>
      </c>
      <c r="B192" s="33">
        <f>+'2015 Hourly Load - RC2016'!B193/'2015 Hourly Load - RC2016'!$C$7</f>
        <v>0.57334143413724781</v>
      </c>
      <c r="C192" s="33">
        <f>+'2015 Hourly Load - RC2016'!C193/'2015 Hourly Load - RC2016'!$C$7</f>
        <v>0.53345838190421913</v>
      </c>
      <c r="D192" s="33">
        <f>+'2015 Hourly Load - RC2016'!D193/'2015 Hourly Load - RC2016'!$C$7</f>
        <v>0.50692983584876572</v>
      </c>
      <c r="E192" s="33">
        <f>+'2015 Hourly Load - RC2016'!E193/'2015 Hourly Load - RC2016'!$C$7</f>
        <v>0.49244741529808461</v>
      </c>
      <c r="F192" s="33">
        <f>+'2015 Hourly Load - RC2016'!F193/'2015 Hourly Load - RC2016'!$C$7</f>
        <v>0.48780040808088782</v>
      </c>
      <c r="G192" s="33">
        <f>+'2015 Hourly Load - RC2016'!G193/'2015 Hourly Load - RC2016'!$C$7</f>
        <v>0.50259864465603876</v>
      </c>
      <c r="H192" s="33">
        <f>+'2015 Hourly Load - RC2016'!H193/'2015 Hourly Load - RC2016'!$C$7</f>
        <v>0.53580444380027969</v>
      </c>
      <c r="I192" s="33">
        <f>+'2015 Hourly Load - RC2016'!I193/'2015 Hourly Load - RC2016'!$C$7</f>
        <v>0.56959675841853574</v>
      </c>
      <c r="J192" s="33">
        <f>+'2015 Hourly Load - RC2016'!J193/'2015 Hourly Load - RC2016'!$C$7</f>
        <v>0.62495479585057878</v>
      </c>
      <c r="K192" s="33">
        <f>+'2015 Hourly Load - RC2016'!K193/'2015 Hourly Load - RC2016'!$C$7</f>
        <v>0.6942538549342121</v>
      </c>
      <c r="L192" s="33">
        <f>+'2015 Hourly Load - RC2016'!L193/'2015 Hourly Load - RC2016'!$C$7</f>
        <v>0.76752317261117864</v>
      </c>
      <c r="M192" s="33">
        <f>+'2015 Hourly Load - RC2016'!M193/'2015 Hourly Load - RC2016'!$C$7</f>
        <v>0.81773792050185834</v>
      </c>
      <c r="N192" s="33">
        <f>+'2015 Hourly Load - RC2016'!N193/'2015 Hourly Load - RC2016'!$C$7</f>
        <v>0.84765020967662963</v>
      </c>
      <c r="O192" s="33">
        <f>+'2015 Hourly Load - RC2016'!O193/'2015 Hourly Load - RC2016'!$C$7</f>
        <v>0.85130465224549323</v>
      </c>
      <c r="P192" s="33">
        <f>+'2015 Hourly Load - RC2016'!P193/'2015 Hourly Load - RC2016'!$C$7</f>
        <v>0.8339347708996605</v>
      </c>
      <c r="Q192" s="33">
        <f>+'2015 Hourly Load - RC2016'!Q193/'2015 Hourly Load - RC2016'!$C$7</f>
        <v>0.81742210447738861</v>
      </c>
      <c r="R192" s="33">
        <f>+'2015 Hourly Load - RC2016'!R193/'2015 Hourly Load - RC2016'!$C$7</f>
        <v>0.81300068013481297</v>
      </c>
      <c r="S192" s="33">
        <f>+'2015 Hourly Load - RC2016'!S193/'2015 Hourly Load - RC2016'!$C$7</f>
        <v>0.80659412649557083</v>
      </c>
      <c r="T192" s="33">
        <f>+'2015 Hourly Load - RC2016'!T193/'2015 Hourly Load - RC2016'!$C$7</f>
        <v>0.79409683524155628</v>
      </c>
      <c r="U192" s="33">
        <f>+'2015 Hourly Load - RC2016'!U193/'2015 Hourly Load - RC2016'!$C$7</f>
        <v>0.77117761518004224</v>
      </c>
      <c r="V192" s="33">
        <f>+'2015 Hourly Load - RC2016'!V193/'2015 Hourly Load - RC2016'!$C$7</f>
        <v>0.76274081566920926</v>
      </c>
      <c r="W192" s="33">
        <f>+'2015 Hourly Load - RC2016'!W193/'2015 Hourly Load - RC2016'!$C$7</f>
        <v>0.74379185420102811</v>
      </c>
      <c r="X192" s="33">
        <f>+'2015 Hourly Load - RC2016'!X193/'2015 Hourly Load - RC2016'!$C$7</f>
        <v>0.69687061627981806</v>
      </c>
      <c r="Y192" s="33">
        <f>+'2015 Hourly Load - RC2016'!Y193/'2015 Hourly Load - RC2016'!$C$7</f>
        <v>0.63185763181398757</v>
      </c>
      <c r="AA192" s="34">
        <f t="shared" si="2"/>
        <v>0.85130465224549323</v>
      </c>
    </row>
    <row r="193" spans="1:27" x14ac:dyDescent="0.2">
      <c r="A193" s="29">
        <v>42188</v>
      </c>
      <c r="B193" s="33">
        <f>+'2015 Hourly Load - RC2016'!B194/'2015 Hourly Load - RC2016'!$C$7</f>
        <v>0.58042473640035341</v>
      </c>
      <c r="C193" s="33">
        <f>+'2015 Hourly Load - RC2016'!C194/'2015 Hourly Load - RC2016'!$C$7</f>
        <v>0.53918818691959769</v>
      </c>
      <c r="D193" s="33">
        <f>+'2015 Hourly Load - RC2016'!D194/'2015 Hourly Load - RC2016'!$C$7</f>
        <v>0.51478011988558359</v>
      </c>
      <c r="E193" s="33">
        <f>+'2015 Hourly Load - RC2016'!E194/'2015 Hourly Load - RC2016'!$C$7</f>
        <v>0.49835768661316004</v>
      </c>
      <c r="F193" s="33">
        <f>+'2015 Hourly Load - RC2016'!F194/'2015 Hourly Load - RC2016'!$C$7</f>
        <v>0.49569580869262991</v>
      </c>
      <c r="G193" s="33">
        <f>+'2015 Hourly Load - RC2016'!G194/'2015 Hourly Load - RC2016'!$C$7</f>
        <v>0.51013311266838679</v>
      </c>
      <c r="H193" s="33">
        <f>+'2015 Hourly Load - RC2016'!H194/'2015 Hourly Load - RC2016'!$C$7</f>
        <v>0.54293286263830964</v>
      </c>
      <c r="I193" s="33">
        <f>+'2015 Hourly Load - RC2016'!I194/'2015 Hourly Load - RC2016'!$C$7</f>
        <v>0.57744704245535361</v>
      </c>
      <c r="J193" s="33">
        <f>+'2015 Hourly Load - RC2016'!J194/'2015 Hourly Load - RC2016'!$C$7</f>
        <v>0.63325624563663907</v>
      </c>
      <c r="K193" s="33">
        <f>+'2015 Hourly Load - RC2016'!K194/'2015 Hourly Load - RC2016'!$C$7</f>
        <v>0.70833022631057518</v>
      </c>
      <c r="L193" s="33">
        <f>+'2015 Hourly Load - RC2016'!L194/'2015 Hourly Load - RC2016'!$C$7</f>
        <v>0.7863819009295111</v>
      </c>
      <c r="M193" s="33">
        <f>+'2015 Hourly Load - RC2016'!M194/'2015 Hourly Load - RC2016'!$C$7</f>
        <v>0.84625159585397824</v>
      </c>
      <c r="N193" s="33">
        <f>+'2015 Hourly Load - RC2016'!N194/'2015 Hourly Load - RC2016'!$C$7</f>
        <v>0.88802954423382496</v>
      </c>
      <c r="O193" s="33">
        <f>+'2015 Hourly Load - RC2016'!O194/'2015 Hourly Load - RC2016'!$C$7</f>
        <v>0.91721996820980856</v>
      </c>
      <c r="P193" s="33">
        <f>+'2015 Hourly Load - RC2016'!P194/'2015 Hourly Load - RC2016'!$C$7</f>
        <v>0.94095128661995897</v>
      </c>
      <c r="Q193" s="33">
        <f>+'2015 Hourly Load - RC2016'!Q194/'2015 Hourly Load - RC2016'!$C$7</f>
        <v>0.95398997677306441</v>
      </c>
      <c r="R193" s="33">
        <f>+'2015 Hourly Load - RC2016'!R194/'2015 Hourly Load - RC2016'!$C$7</f>
        <v>0.94875645408185261</v>
      </c>
      <c r="S193" s="33">
        <f>+'2015 Hourly Load - RC2016'!S194/'2015 Hourly Load - RC2016'!$C$7</f>
        <v>0.91424227426480864</v>
      </c>
      <c r="T193" s="33">
        <f>+'2015 Hourly Load - RC2016'!T194/'2015 Hourly Load - RC2016'!$C$7</f>
        <v>0.87643458447829503</v>
      </c>
      <c r="U193" s="33">
        <f>+'2015 Hourly Load - RC2016'!U194/'2015 Hourly Load - RC2016'!$C$7</f>
        <v>0.83903294386609983</v>
      </c>
      <c r="V193" s="33">
        <f>+'2015 Hourly Load - RC2016'!V194/'2015 Hourly Load - RC2016'!$C$7</f>
        <v>0.81584302435504019</v>
      </c>
      <c r="W193" s="33">
        <f>+'2015 Hourly Load - RC2016'!W194/'2015 Hourly Load - RC2016'!$C$7</f>
        <v>0.78899866227511717</v>
      </c>
      <c r="X193" s="33">
        <f>+'2015 Hourly Load - RC2016'!X194/'2015 Hourly Load - RC2016'!$C$7</f>
        <v>0.73860344808474054</v>
      </c>
      <c r="Y193" s="33">
        <f>+'2015 Hourly Load - RC2016'!Y194/'2015 Hourly Load - RC2016'!$C$7</f>
        <v>0.67562070949050079</v>
      </c>
      <c r="AA193" s="34">
        <f t="shared" si="2"/>
        <v>0.95398997677306441</v>
      </c>
    </row>
    <row r="194" spans="1:27" x14ac:dyDescent="0.2">
      <c r="A194" s="29">
        <v>42189</v>
      </c>
      <c r="B194" s="33">
        <f>+'2015 Hourly Load - RC2016'!B195/'2015 Hourly Load - RC2016'!$C$7</f>
        <v>0.61814219303701856</v>
      </c>
      <c r="C194" s="33">
        <f>+'2015 Hourly Load - RC2016'!C195/'2015 Hourly Load - RC2016'!$C$7</f>
        <v>0.57090513909133878</v>
      </c>
      <c r="D194" s="33">
        <f>+'2015 Hourly Load - RC2016'!D195/'2015 Hourly Load - RC2016'!$C$7</f>
        <v>0.53580444380027969</v>
      </c>
      <c r="E194" s="33">
        <f>+'2015 Hourly Load - RC2016'!E195/'2015 Hourly Load - RC2016'!$C$7</f>
        <v>0.51198289224028071</v>
      </c>
      <c r="F194" s="33">
        <f>+'2015 Hourly Load - RC2016'!F195/'2015 Hourly Load - RC2016'!$C$7</f>
        <v>0.49930513468656912</v>
      </c>
      <c r="G194" s="33">
        <f>+'2015 Hourly Load - RC2016'!G195/'2015 Hourly Load - RC2016'!$C$7</f>
        <v>0.49898931866209945</v>
      </c>
      <c r="H194" s="33">
        <f>+'2015 Hourly Load - RC2016'!H195/'2015 Hourly Load - RC2016'!$C$7</f>
        <v>0.5042228413533113</v>
      </c>
      <c r="I194" s="33">
        <f>+'2015 Hourly Load - RC2016'!I195/'2015 Hourly Load - RC2016'!$C$7</f>
        <v>0.520870857500356</v>
      </c>
      <c r="J194" s="33">
        <f>+'2015 Hourly Load - RC2016'!J195/'2015 Hourly Load - RC2016'!$C$7</f>
        <v>0.58746292208853501</v>
      </c>
      <c r="K194" s="33">
        <f>+'2015 Hourly Load - RC2016'!K195/'2015 Hourly Load - RC2016'!$C$7</f>
        <v>0.68157609738050062</v>
      </c>
      <c r="L194" s="33">
        <f>+'2015 Hourly Load - RC2016'!L195/'2015 Hourly Load - RC2016'!$C$7</f>
        <v>0.76621479193837572</v>
      </c>
      <c r="M194" s="33">
        <f>+'2015 Hourly Load - RC2016'!M195/'2015 Hourly Load - RC2016'!$C$7</f>
        <v>0.8312277764042062</v>
      </c>
      <c r="N194" s="33">
        <f>+'2015 Hourly Load - RC2016'!N195/'2015 Hourly Load - RC2016'!$C$7</f>
        <v>0.86998291426412866</v>
      </c>
      <c r="O194" s="33">
        <f>+'2015 Hourly Load - RC2016'!O195/'2015 Hourly Load - RC2016'!$C$7</f>
        <v>0.88870629285768854</v>
      </c>
      <c r="P194" s="33">
        <f>+'2015 Hourly Load - RC2016'!P195/'2015 Hourly Load - RC2016'!$C$7</f>
        <v>0.89506772992200645</v>
      </c>
      <c r="Q194" s="33">
        <f>+'2015 Hourly Load - RC2016'!Q195/'2015 Hourly Load - RC2016'!$C$7</f>
        <v>0.8934435332247338</v>
      </c>
      <c r="R194" s="33">
        <f>+'2015 Hourly Load - RC2016'!R195/'2015 Hourly Load - RC2016'!$C$7</f>
        <v>0.84792090912617524</v>
      </c>
      <c r="S194" s="33">
        <f>+'2015 Hourly Load - RC2016'!S195/'2015 Hourly Load - RC2016'!$C$7</f>
        <v>0.79188612307026862</v>
      </c>
      <c r="T194" s="33">
        <f>+'2015 Hourly Load - RC2016'!T195/'2015 Hourly Load - RC2016'!$C$7</f>
        <v>0.75132632221337636</v>
      </c>
      <c r="U194" s="33">
        <f>+'2015 Hourly Load - RC2016'!U195/'2015 Hourly Load - RC2016'!$C$7</f>
        <v>0.71473677994981732</v>
      </c>
      <c r="V194" s="33">
        <f>+'2015 Hourly Load - RC2016'!V195/'2015 Hourly Load - RC2016'!$C$7</f>
        <v>0.69145662728890922</v>
      </c>
      <c r="W194" s="33">
        <f>+'2015 Hourly Load - RC2016'!W195/'2015 Hourly Load - RC2016'!$C$7</f>
        <v>0.66181503756368321</v>
      </c>
      <c r="X194" s="33">
        <f>+'2015 Hourly Load - RC2016'!X195/'2015 Hourly Load - RC2016'!$C$7</f>
        <v>0.6453023711414112</v>
      </c>
      <c r="Y194" s="33">
        <f>+'2015 Hourly Load - RC2016'!Y195/'2015 Hourly Load - RC2016'!$C$7</f>
        <v>0.61047237529989762</v>
      </c>
      <c r="AA194" s="34">
        <f t="shared" si="2"/>
        <v>0.89506772992200645</v>
      </c>
    </row>
    <row r="195" spans="1:27" x14ac:dyDescent="0.2">
      <c r="A195" s="29">
        <v>42190</v>
      </c>
      <c r="B195" s="33">
        <f>+'2015 Hourly Load - RC2016'!B196/'2015 Hourly Load - RC2016'!$C$7</f>
        <v>0.56242322300558145</v>
      </c>
      <c r="C195" s="33">
        <f>+'2015 Hourly Load - RC2016'!C196/'2015 Hourly Load - RC2016'!$C$7</f>
        <v>0.520870857500356</v>
      </c>
      <c r="D195" s="33">
        <f>+'2015 Hourly Load - RC2016'!D196/'2015 Hourly Load - RC2016'!$C$7</f>
        <v>0.4929888141971755</v>
      </c>
      <c r="E195" s="33">
        <f>+'2015 Hourly Load - RC2016'!E196/'2015 Hourly Load - RC2016'!$C$7</f>
        <v>0.47449101847823688</v>
      </c>
      <c r="F195" s="33">
        <f>+'2015 Hourly Load - RC2016'!F196/'2015 Hourly Load - RC2016'!$C$7</f>
        <v>0.46551282006831307</v>
      </c>
      <c r="G195" s="33">
        <f>+'2015 Hourly Load - RC2016'!G196/'2015 Hourly Load - RC2016'!$C$7</f>
        <v>0.46587375266770692</v>
      </c>
      <c r="H195" s="33">
        <f>+'2015 Hourly Load - RC2016'!H196/'2015 Hourly Load - RC2016'!$C$7</f>
        <v>0.47146820795831279</v>
      </c>
      <c r="I195" s="33">
        <f>+'2015 Hourly Load - RC2016'!I196/'2015 Hourly Load - RC2016'!$C$7</f>
        <v>0.4874845920564182</v>
      </c>
      <c r="J195" s="33">
        <f>+'2015 Hourly Load - RC2016'!J196/'2015 Hourly Load - RC2016'!$C$7</f>
        <v>0.54356449468724899</v>
      </c>
      <c r="K195" s="33">
        <f>+'2015 Hourly Load - RC2016'!K196/'2015 Hourly Load - RC2016'!$C$7</f>
        <v>0.6063667669817917</v>
      </c>
      <c r="L195" s="33">
        <f>+'2015 Hourly Load - RC2016'!L196/'2015 Hourly Load - RC2016'!$C$7</f>
        <v>0.67814723768625829</v>
      </c>
      <c r="M195" s="33">
        <f>+'2015 Hourly Load - RC2016'!M196/'2015 Hourly Load - RC2016'!$C$7</f>
        <v>0.7280912861273926</v>
      </c>
      <c r="N195" s="33">
        <f>+'2015 Hourly Load - RC2016'!N196/'2015 Hourly Load - RC2016'!$C$7</f>
        <v>0.76896690300875437</v>
      </c>
      <c r="O195" s="33">
        <f>+'2015 Hourly Load - RC2016'!O196/'2015 Hourly Load - RC2016'!$C$7</f>
        <v>0.80758669114390413</v>
      </c>
      <c r="P195" s="33">
        <f>+'2015 Hourly Load - RC2016'!P196/'2015 Hourly Load - RC2016'!$C$7</f>
        <v>0.81236904808587374</v>
      </c>
      <c r="Q195" s="33">
        <f>+'2015 Hourly Load - RC2016'!Q196/'2015 Hourly Load - RC2016'!$C$7</f>
        <v>0.78408095560837499</v>
      </c>
      <c r="R195" s="33">
        <f>+'2015 Hourly Load - RC2016'!R196/'2015 Hourly Load - RC2016'!$C$7</f>
        <v>0.7578682255773912</v>
      </c>
      <c r="S195" s="33">
        <f>+'2015 Hourly Load - RC2016'!S196/'2015 Hourly Load - RC2016'!$C$7</f>
        <v>0.73959601273307385</v>
      </c>
      <c r="T195" s="33">
        <f>+'2015 Hourly Load - RC2016'!T196/'2015 Hourly Load - RC2016'!$C$7</f>
        <v>0.72150426618845331</v>
      </c>
      <c r="U195" s="33">
        <f>+'2015 Hourly Load - RC2016'!U196/'2015 Hourly Load - RC2016'!$C$7</f>
        <v>0.70246507157042393</v>
      </c>
      <c r="V195" s="33">
        <f>+'2015 Hourly Load - RC2016'!V196/'2015 Hourly Load - RC2016'!$C$7</f>
        <v>0.69041894606565168</v>
      </c>
      <c r="W195" s="33">
        <f>+'2015 Hourly Load - RC2016'!W196/'2015 Hourly Load - RC2016'!$C$7</f>
        <v>0.67169556747209191</v>
      </c>
      <c r="X195" s="33">
        <f>+'2015 Hourly Load - RC2016'!X196/'2015 Hourly Load - RC2016'!$C$7</f>
        <v>0.6355571909577753</v>
      </c>
      <c r="Y195" s="33">
        <f>+'2015 Hourly Load - RC2016'!Y196/'2015 Hourly Load - RC2016'!$C$7</f>
        <v>0.58714710606406528</v>
      </c>
      <c r="AA195" s="34">
        <f t="shared" si="2"/>
        <v>0.81236904808587374</v>
      </c>
    </row>
    <row r="196" spans="1:27" x14ac:dyDescent="0.2">
      <c r="A196" s="29">
        <v>42191</v>
      </c>
      <c r="B196" s="33">
        <f>+'2015 Hourly Load - RC2016'!B197/'2015 Hourly Load - RC2016'!$C$7</f>
        <v>0.54171471511535518</v>
      </c>
      <c r="C196" s="33">
        <f>+'2015 Hourly Load - RC2016'!C197/'2015 Hourly Load - RC2016'!$C$7</f>
        <v>0.50458377395270526</v>
      </c>
      <c r="D196" s="33">
        <f>+'2015 Hourly Load - RC2016'!D197/'2015 Hourly Load - RC2016'!$C$7</f>
        <v>0.47873197652111549</v>
      </c>
      <c r="E196" s="33">
        <f>+'2015 Hourly Load - RC2016'!E197/'2015 Hourly Load - RC2016'!$C$7</f>
        <v>0.46095604600096474</v>
      </c>
      <c r="F196" s="33">
        <f>+'2015 Hourly Load - RC2016'!F197/'2015 Hourly Load - RC2016'!$C$7</f>
        <v>0.4552713575605104</v>
      </c>
      <c r="G196" s="33">
        <f>+'2015 Hourly Load - RC2016'!G197/'2015 Hourly Load - RC2016'!$C$7</f>
        <v>0.45621880563391948</v>
      </c>
      <c r="H196" s="33">
        <f>+'2015 Hourly Load - RC2016'!H197/'2015 Hourly Load - RC2016'!$C$7</f>
        <v>0.46018906422725264</v>
      </c>
      <c r="I196" s="33">
        <f>+'2015 Hourly Load - RC2016'!I197/'2015 Hourly Load - RC2016'!$C$7</f>
        <v>0.47778452844770641</v>
      </c>
      <c r="J196" s="33">
        <f>+'2015 Hourly Load - RC2016'!J197/'2015 Hourly Load - RC2016'!$C$7</f>
        <v>0.54212076428967326</v>
      </c>
      <c r="K196" s="33">
        <f>+'2015 Hourly Load - RC2016'!K197/'2015 Hourly Load - RC2016'!$C$7</f>
        <v>0.60627653383194324</v>
      </c>
      <c r="L196" s="33">
        <f>+'2015 Hourly Load - RC2016'!L197/'2015 Hourly Load - RC2016'!$C$7</f>
        <v>0.66330388453618316</v>
      </c>
      <c r="M196" s="33">
        <f>+'2015 Hourly Load - RC2016'!M197/'2015 Hourly Load - RC2016'!$C$7</f>
        <v>0.68532077309921258</v>
      </c>
      <c r="N196" s="33">
        <f>+'2015 Hourly Load - RC2016'!N197/'2015 Hourly Load - RC2016'!$C$7</f>
        <v>0.70742789481209045</v>
      </c>
      <c r="O196" s="33">
        <f>+'2015 Hourly Load - RC2016'!O197/'2015 Hourly Load - RC2016'!$C$7</f>
        <v>0.72732430435368045</v>
      </c>
      <c r="P196" s="33">
        <f>+'2015 Hourly Load - RC2016'!P197/'2015 Hourly Load - RC2016'!$C$7</f>
        <v>0.74537093432337653</v>
      </c>
      <c r="Q196" s="33">
        <f>+'2015 Hourly Load - RC2016'!Q197/'2015 Hourly Load - RC2016'!$C$7</f>
        <v>0.74821327854360375</v>
      </c>
      <c r="R196" s="33">
        <f>+'2015 Hourly Load - RC2016'!R197/'2015 Hourly Load - RC2016'!$C$7</f>
        <v>0.74302487242731607</v>
      </c>
      <c r="S196" s="33">
        <f>+'2015 Hourly Load - RC2016'!S197/'2015 Hourly Load - RC2016'!$C$7</f>
        <v>0.72917408392557426</v>
      </c>
      <c r="T196" s="33">
        <f>+'2015 Hourly Load - RC2016'!T197/'2015 Hourly Load - RC2016'!$C$7</f>
        <v>0.70688649591299946</v>
      </c>
      <c r="U196" s="33">
        <f>+'2015 Hourly Load - RC2016'!U197/'2015 Hourly Load - RC2016'!$C$7</f>
        <v>0.67232719952103126</v>
      </c>
      <c r="V196" s="33">
        <f>+'2015 Hourly Load - RC2016'!V197/'2015 Hourly Load - RC2016'!$C$7</f>
        <v>0.6656048298573195</v>
      </c>
      <c r="W196" s="33">
        <f>+'2015 Hourly Load - RC2016'!W197/'2015 Hourly Load - RC2016'!$C$7</f>
        <v>0.65143822533110796</v>
      </c>
      <c r="X196" s="33">
        <f>+'2015 Hourly Load - RC2016'!X197/'2015 Hourly Load - RC2016'!$C$7</f>
        <v>0.61074307474944312</v>
      </c>
      <c r="Y196" s="33">
        <f>+'2015 Hourly Load - RC2016'!Y197/'2015 Hourly Load - RC2016'!$C$7</f>
        <v>0.55746039976391504</v>
      </c>
      <c r="AA196" s="34">
        <f t="shared" si="2"/>
        <v>0.74821327854360375</v>
      </c>
    </row>
    <row r="197" spans="1:27" x14ac:dyDescent="0.2">
      <c r="A197" s="29">
        <v>42192</v>
      </c>
      <c r="B197" s="33">
        <f>+'2015 Hourly Load - RC2016'!B198/'2015 Hourly Load - RC2016'!$C$7</f>
        <v>0.51265964086414428</v>
      </c>
      <c r="C197" s="33">
        <f>+'2015 Hourly Load - RC2016'!C198/'2015 Hourly Load - RC2016'!$C$7</f>
        <v>0.47985989089422154</v>
      </c>
      <c r="D197" s="33">
        <f>+'2015 Hourly Load - RC2016'!D198/'2015 Hourly Load - RC2016'!$C$7</f>
        <v>0.45969278190308599</v>
      </c>
      <c r="E197" s="33">
        <f>+'2015 Hourly Load - RC2016'!E198/'2015 Hourly Load - RC2016'!$C$7</f>
        <v>0.44963178569498041</v>
      </c>
      <c r="F197" s="33">
        <f>+'2015 Hourly Load - RC2016'!F198/'2015 Hourly Load - RC2016'!$C$7</f>
        <v>0.44913550337081382</v>
      </c>
      <c r="G197" s="33">
        <f>+'2015 Hourly Load - RC2016'!G198/'2015 Hourly Load - RC2016'!$C$7</f>
        <v>0.46812958141391897</v>
      </c>
      <c r="H197" s="33">
        <f>+'2015 Hourly Load - RC2016'!H198/'2015 Hourly Load - RC2016'!$C$7</f>
        <v>0.50183166288232661</v>
      </c>
      <c r="I197" s="33">
        <f>+'2015 Hourly Load - RC2016'!I198/'2015 Hourly Load - RC2016'!$C$7</f>
        <v>0.53792492282171889</v>
      </c>
      <c r="J197" s="33">
        <f>+'2015 Hourly Load - RC2016'!J198/'2015 Hourly Load - RC2016'!$C$7</f>
        <v>0.59066619890815608</v>
      </c>
      <c r="K197" s="33">
        <f>+'2015 Hourly Load - RC2016'!K198/'2015 Hourly Load - RC2016'!$C$7</f>
        <v>0.6444451562178507</v>
      </c>
      <c r="L197" s="33">
        <f>+'2015 Hourly Load - RC2016'!L198/'2015 Hourly Load - RC2016'!$C$7</f>
        <v>0.69799853065292405</v>
      </c>
      <c r="M197" s="33">
        <f>+'2015 Hourly Load - RC2016'!M198/'2015 Hourly Load - RC2016'!$C$7</f>
        <v>0.73278340991951352</v>
      </c>
      <c r="N197" s="33">
        <f>+'2015 Hourly Load - RC2016'!N198/'2015 Hourly Load - RC2016'!$C$7</f>
        <v>0.74884491059254321</v>
      </c>
      <c r="O197" s="33">
        <f>+'2015 Hourly Load - RC2016'!O198/'2015 Hourly Load - RC2016'!$C$7</f>
        <v>0.76120685212178496</v>
      </c>
      <c r="P197" s="33">
        <f>+'2015 Hourly Load - RC2016'!P198/'2015 Hourly Load - RC2016'!$C$7</f>
        <v>0.76553804331451203</v>
      </c>
      <c r="Q197" s="33">
        <f>+'2015 Hourly Load - RC2016'!Q198/'2015 Hourly Load - RC2016'!$C$7</f>
        <v>0.77799021799360235</v>
      </c>
      <c r="R197" s="33">
        <f>+'2015 Hourly Load - RC2016'!R198/'2015 Hourly Load - RC2016'!$C$7</f>
        <v>0.77799021799360235</v>
      </c>
      <c r="S197" s="33">
        <f>+'2015 Hourly Load - RC2016'!S198/'2015 Hourly Load - RC2016'!$C$7</f>
        <v>0.77595997212201162</v>
      </c>
      <c r="T197" s="33">
        <f>+'2015 Hourly Load - RC2016'!T198/'2015 Hourly Load - RC2016'!$C$7</f>
        <v>0.76693665713716352</v>
      </c>
      <c r="U197" s="33">
        <f>+'2015 Hourly Load - RC2016'!U198/'2015 Hourly Load - RC2016'!$C$7</f>
        <v>0.75516123108193678</v>
      </c>
      <c r="V197" s="33">
        <f>+'2015 Hourly Load - RC2016'!V198/'2015 Hourly Load - RC2016'!$C$7</f>
        <v>0.74609279952216445</v>
      </c>
      <c r="W197" s="33">
        <f>+'2015 Hourly Load - RC2016'!W198/'2015 Hourly Load - RC2016'!$C$7</f>
        <v>0.72452707670837746</v>
      </c>
      <c r="X197" s="33">
        <f>+'2015 Hourly Load - RC2016'!X198/'2015 Hourly Load - RC2016'!$C$7</f>
        <v>0.67408674594307672</v>
      </c>
      <c r="Y197" s="33">
        <f>+'2015 Hourly Load - RC2016'!Y198/'2015 Hourly Load - RC2016'!$C$7</f>
        <v>0.61295378692073088</v>
      </c>
      <c r="AA197" s="34">
        <f t="shared" si="2"/>
        <v>0.77799021799360235</v>
      </c>
    </row>
    <row r="198" spans="1:27" x14ac:dyDescent="0.2">
      <c r="A198" s="29">
        <v>42193</v>
      </c>
      <c r="B198" s="33">
        <f>+'2015 Hourly Load - RC2016'!B199/'2015 Hourly Load - RC2016'!$C$7</f>
        <v>0.55592643621649085</v>
      </c>
      <c r="C198" s="33">
        <f>+'2015 Hourly Load - RC2016'!C199/'2015 Hourly Load - RC2016'!$C$7</f>
        <v>0.51410337126172001</v>
      </c>
      <c r="D198" s="33">
        <f>+'2015 Hourly Load - RC2016'!D199/'2015 Hourly Load - RC2016'!$C$7</f>
        <v>0.48567992905944851</v>
      </c>
      <c r="E198" s="33">
        <f>+'2015 Hourly Load - RC2016'!E199/'2015 Hourly Load - RC2016'!$C$7</f>
        <v>0.46916726263717645</v>
      </c>
      <c r="F198" s="33">
        <f>+'2015 Hourly Load - RC2016'!F199/'2015 Hourly Load - RC2016'!$C$7</f>
        <v>0.46447513884505554</v>
      </c>
      <c r="G198" s="33">
        <f>+'2015 Hourly Load - RC2016'!G199/'2015 Hourly Load - RC2016'!$C$7</f>
        <v>0.47891244282081247</v>
      </c>
      <c r="H198" s="33">
        <f>+'2015 Hourly Load - RC2016'!H199/'2015 Hourly Load - RC2016'!$C$7</f>
        <v>0.51220847511490186</v>
      </c>
      <c r="I198" s="33">
        <f>+'2015 Hourly Load - RC2016'!I199/'2015 Hourly Load - RC2016'!$C$7</f>
        <v>0.5501966312011124</v>
      </c>
      <c r="J198" s="33">
        <f>+'2015 Hourly Load - RC2016'!J199/'2015 Hourly Load - RC2016'!$C$7</f>
        <v>0.60496815315914021</v>
      </c>
      <c r="K198" s="33">
        <f>+'2015 Hourly Load - RC2016'!K199/'2015 Hourly Load - RC2016'!$C$7</f>
        <v>0.67837282056087955</v>
      </c>
      <c r="L198" s="33">
        <f>+'2015 Hourly Load - RC2016'!L199/'2015 Hourly Load - RC2016'!$C$7</f>
        <v>0.74911561004208849</v>
      </c>
      <c r="M198" s="33">
        <f>+'2015 Hourly Load - RC2016'!M199/'2015 Hourly Load - RC2016'!$C$7</f>
        <v>0.8113313668626162</v>
      </c>
      <c r="N198" s="33">
        <f>+'2015 Hourly Load - RC2016'!N199/'2015 Hourly Load - RC2016'!$C$7</f>
        <v>0.85956098545662918</v>
      </c>
      <c r="O198" s="33">
        <f>+'2015 Hourly Load - RC2016'!O199/'2015 Hourly Load - RC2016'!$C$7</f>
        <v>0.88157787401965859</v>
      </c>
      <c r="P198" s="33">
        <f>+'2015 Hourly Load - RC2016'!P199/'2015 Hourly Load - RC2016'!$C$7</f>
        <v>0.87729179940185564</v>
      </c>
      <c r="Q198" s="33">
        <f>+'2015 Hourly Load - RC2016'!Q199/'2015 Hourly Load - RC2016'!$C$7</f>
        <v>0.85153023512011439</v>
      </c>
      <c r="R198" s="33">
        <f>+'2015 Hourly Load - RC2016'!R199/'2015 Hourly Load - RC2016'!$C$7</f>
        <v>0.82468587304019136</v>
      </c>
      <c r="S198" s="33">
        <f>+'2015 Hourly Load - RC2016'!S199/'2015 Hourly Load - RC2016'!$C$7</f>
        <v>0.8010447877798893</v>
      </c>
      <c r="T198" s="33">
        <f>+'2015 Hourly Load - RC2016'!T199/'2015 Hourly Load - RC2016'!$C$7</f>
        <v>0.77623067157155712</v>
      </c>
      <c r="U198" s="33">
        <f>+'2015 Hourly Load - RC2016'!U199/'2015 Hourly Load - RC2016'!$C$7</f>
        <v>0.743205338727013</v>
      </c>
      <c r="V198" s="33">
        <f>+'2015 Hourly Load - RC2016'!V199/'2015 Hourly Load - RC2016'!$C$7</f>
        <v>0.7156842280232264</v>
      </c>
      <c r="W198" s="33">
        <f>+'2015 Hourly Load - RC2016'!W199/'2015 Hourly Load - RC2016'!$C$7</f>
        <v>0.68482449077504592</v>
      </c>
      <c r="X198" s="33">
        <f>+'2015 Hourly Load - RC2016'!X199/'2015 Hourly Load - RC2016'!$C$7</f>
        <v>0.63488044233391172</v>
      </c>
      <c r="Y198" s="33">
        <f>+'2015 Hourly Load - RC2016'!Y199/'2015 Hourly Load - RC2016'!$C$7</f>
        <v>0.57798844135444449</v>
      </c>
      <c r="AA198" s="34">
        <f t="shared" si="2"/>
        <v>0.88157787401965859</v>
      </c>
    </row>
    <row r="199" spans="1:27" x14ac:dyDescent="0.2">
      <c r="A199" s="29">
        <v>42194</v>
      </c>
      <c r="B199" s="33">
        <f>+'2015 Hourly Load - RC2016'!B200/'2015 Hourly Load - RC2016'!$C$7</f>
        <v>0.5242546006196741</v>
      </c>
      <c r="C199" s="33">
        <f>+'2015 Hourly Load - RC2016'!C200/'2015 Hourly Load - RC2016'!$C$7</f>
        <v>0.48856738985459991</v>
      </c>
      <c r="D199" s="33">
        <f>+'2015 Hourly Load - RC2016'!D200/'2015 Hourly Load - RC2016'!$C$7</f>
        <v>0.46528723719369186</v>
      </c>
      <c r="E199" s="33">
        <f>+'2015 Hourly Load - RC2016'!E200/'2015 Hourly Load - RC2016'!$C$7</f>
        <v>0.44241313370710189</v>
      </c>
      <c r="F199" s="33">
        <f>+'2015 Hourly Load - RC2016'!F200/'2015 Hourly Load - RC2016'!$C$7</f>
        <v>0.44435314642884427</v>
      </c>
      <c r="G199" s="33">
        <f>+'2015 Hourly Load - RC2016'!G200/'2015 Hourly Load - RC2016'!$C$7</f>
        <v>0.46596398581755549</v>
      </c>
      <c r="H199" s="33">
        <f>+'2015 Hourly Load - RC2016'!H200/'2015 Hourly Load - RC2016'!$C$7</f>
        <v>0.50147073028293265</v>
      </c>
      <c r="I199" s="33">
        <f>+'2015 Hourly Load - RC2016'!I200/'2015 Hourly Load - RC2016'!$C$7</f>
        <v>0.53688724159846146</v>
      </c>
      <c r="J199" s="33">
        <f>+'2015 Hourly Load - RC2016'!J200/'2015 Hourly Load - RC2016'!$C$7</f>
        <v>0.59468157407641342</v>
      </c>
      <c r="K199" s="33">
        <f>+'2015 Hourly Load - RC2016'!K200/'2015 Hourly Load - RC2016'!$C$7</f>
        <v>0.66993602105004657</v>
      </c>
      <c r="L199" s="33">
        <f>+'2015 Hourly Load - RC2016'!L200/'2015 Hourly Load - RC2016'!$C$7</f>
        <v>0.73634761933852844</v>
      </c>
      <c r="M199" s="33">
        <f>+'2015 Hourly Load - RC2016'!M200/'2015 Hourly Load - RC2016'!$C$7</f>
        <v>0.80023268943125292</v>
      </c>
      <c r="N199" s="33">
        <f>+'2015 Hourly Load - RC2016'!N200/'2015 Hourly Load - RC2016'!$C$7</f>
        <v>0.84101807316276644</v>
      </c>
      <c r="O199" s="33">
        <f>+'2015 Hourly Load - RC2016'!O200/'2015 Hourly Load - RC2016'!$C$7</f>
        <v>0.85265814949322039</v>
      </c>
      <c r="P199" s="33">
        <f>+'2015 Hourly Load - RC2016'!P200/'2015 Hourly Load - RC2016'!$C$7</f>
        <v>0.81692582215322196</v>
      </c>
      <c r="Q199" s="33">
        <f>+'2015 Hourly Load - RC2016'!Q200/'2015 Hourly Load - RC2016'!$C$7</f>
        <v>0.78809633077663233</v>
      </c>
      <c r="R199" s="33">
        <f>+'2015 Hourly Load - RC2016'!R200/'2015 Hourly Load - RC2016'!$C$7</f>
        <v>0.77415530912504205</v>
      </c>
      <c r="S199" s="33">
        <f>+'2015 Hourly Load - RC2016'!S200/'2015 Hourly Load - RC2016'!$C$7</f>
        <v>0.75358215095958836</v>
      </c>
      <c r="T199" s="33">
        <f>+'2015 Hourly Load - RC2016'!T200/'2015 Hourly Load - RC2016'!$C$7</f>
        <v>0.72858756845155925</v>
      </c>
      <c r="U199" s="33">
        <f>+'2015 Hourly Load - RC2016'!U200/'2015 Hourly Load - RC2016'!$C$7</f>
        <v>0.71392468160118105</v>
      </c>
      <c r="V199" s="33">
        <f>+'2015 Hourly Load - RC2016'!V200/'2015 Hourly Load - RC2016'!$C$7</f>
        <v>0.70097622459792397</v>
      </c>
      <c r="W199" s="33">
        <f>+'2015 Hourly Load - RC2016'!W200/'2015 Hourly Load - RC2016'!$C$7</f>
        <v>0.71225536832898406</v>
      </c>
      <c r="X199" s="33">
        <f>+'2015 Hourly Load - RC2016'!X200/'2015 Hourly Load - RC2016'!$C$7</f>
        <v>0.63086506716565427</v>
      </c>
      <c r="Y199" s="33">
        <f>+'2015 Hourly Load - RC2016'!Y200/'2015 Hourly Load - RC2016'!$C$7</f>
        <v>0.57510098055929315</v>
      </c>
      <c r="AA199" s="34">
        <f t="shared" si="2"/>
        <v>0.85265814949322039</v>
      </c>
    </row>
    <row r="200" spans="1:27" x14ac:dyDescent="0.2">
      <c r="A200" s="29">
        <v>42195</v>
      </c>
      <c r="B200" s="33">
        <f>+'2015 Hourly Load - RC2016'!B201/'2015 Hourly Load - RC2016'!$C$7</f>
        <v>0.51879549505384104</v>
      </c>
      <c r="C200" s="33">
        <f>+'2015 Hourly Load - RC2016'!C201/'2015 Hourly Load - RC2016'!$C$7</f>
        <v>0.48143897101656991</v>
      </c>
      <c r="D200" s="33">
        <f>+'2015 Hourly Load - RC2016'!D201/'2015 Hourly Load - RC2016'!$C$7</f>
        <v>0.45879045040460126</v>
      </c>
      <c r="E200" s="33">
        <f>+'2015 Hourly Load - RC2016'!E201/'2015 Hourly Load - RC2016'!$C$7</f>
        <v>0.4458871099762684</v>
      </c>
      <c r="F200" s="33">
        <f>+'2015 Hourly Load - RC2016'!F201/'2015 Hourly Load - RC2016'!$C$7</f>
        <v>0.44205220110770799</v>
      </c>
      <c r="G200" s="33">
        <f>+'2015 Hourly Load - RC2016'!G201/'2015 Hourly Load - RC2016'!$C$7</f>
        <v>0.45847463438013153</v>
      </c>
      <c r="H200" s="33">
        <f>+'2015 Hourly Load - RC2016'!H201/'2015 Hourly Load - RC2016'!$C$7</f>
        <v>0.49416184514520578</v>
      </c>
      <c r="I200" s="33">
        <f>+'2015 Hourly Load - RC2016'!I201/'2015 Hourly Load - RC2016'!$C$7</f>
        <v>0.53350349847914347</v>
      </c>
      <c r="J200" s="33">
        <f>+'2015 Hourly Load - RC2016'!J201/'2015 Hourly Load - RC2016'!$C$7</f>
        <v>0.59116248123232273</v>
      </c>
      <c r="K200" s="33">
        <f>+'2015 Hourly Load - RC2016'!K201/'2015 Hourly Load - RC2016'!$C$7</f>
        <v>0.65969455854224401</v>
      </c>
      <c r="L200" s="33">
        <f>+'2015 Hourly Load - RC2016'!L201/'2015 Hourly Load - RC2016'!$C$7</f>
        <v>0.71202978545436291</v>
      </c>
      <c r="M200" s="33">
        <f>+'2015 Hourly Load - RC2016'!M201/'2015 Hourly Load - RC2016'!$C$7</f>
        <v>0.74722071389527045</v>
      </c>
      <c r="N200" s="33">
        <f>+'2015 Hourly Load - RC2016'!N201/'2015 Hourly Load - RC2016'!$C$7</f>
        <v>0.77925348209148115</v>
      </c>
      <c r="O200" s="33">
        <f>+'2015 Hourly Load - RC2016'!O201/'2015 Hourly Load - RC2016'!$C$7</f>
        <v>0.80181176955360145</v>
      </c>
      <c r="P200" s="33">
        <f>+'2015 Hourly Load - RC2016'!P201/'2015 Hourly Load - RC2016'!$C$7</f>
        <v>0.80090943805511661</v>
      </c>
      <c r="Q200" s="33">
        <f>+'2015 Hourly Load - RC2016'!Q201/'2015 Hourly Load - RC2016'!$C$7</f>
        <v>0.78597585175519302</v>
      </c>
      <c r="R200" s="33">
        <f>+'2015 Hourly Load - RC2016'!R201/'2015 Hourly Load - RC2016'!$C$7</f>
        <v>0.76328221456830014</v>
      </c>
      <c r="S200" s="33">
        <f>+'2015 Hourly Load - RC2016'!S201/'2015 Hourly Load - RC2016'!$C$7</f>
        <v>0.73846809835996785</v>
      </c>
      <c r="T200" s="33">
        <f>+'2015 Hourly Load - RC2016'!T201/'2015 Hourly Load - RC2016'!$C$7</f>
        <v>0.71775959046974147</v>
      </c>
      <c r="U200" s="33">
        <f>+'2015 Hourly Load - RC2016'!U201/'2015 Hourly Load - RC2016'!$C$7</f>
        <v>0.69601340135625744</v>
      </c>
      <c r="V200" s="33">
        <f>+'2015 Hourly Load - RC2016'!V201/'2015 Hourly Load - RC2016'!$C$7</f>
        <v>0.68996778031640926</v>
      </c>
      <c r="W200" s="33">
        <f>+'2015 Hourly Load - RC2016'!W201/'2015 Hourly Load - RC2016'!$C$7</f>
        <v>0.67097370227330411</v>
      </c>
      <c r="X200" s="33">
        <f>+'2015 Hourly Load - RC2016'!X201/'2015 Hourly Load - RC2016'!$C$7</f>
        <v>0.62712039144694232</v>
      </c>
      <c r="Y200" s="33">
        <f>+'2015 Hourly Load - RC2016'!Y201/'2015 Hourly Load - RC2016'!$C$7</f>
        <v>0.57216840318921747</v>
      </c>
      <c r="AA200" s="34">
        <f t="shared" si="2"/>
        <v>0.80181176955360145</v>
      </c>
    </row>
    <row r="201" spans="1:27" x14ac:dyDescent="0.2">
      <c r="A201" s="29">
        <v>42196</v>
      </c>
      <c r="B201" s="33">
        <f>+'2015 Hourly Load - RC2016'!B202/'2015 Hourly Load - RC2016'!$C$7</f>
        <v>0.5177578138305835</v>
      </c>
      <c r="C201" s="33">
        <f>+'2015 Hourly Load - RC2016'!C202/'2015 Hourly Load - RC2016'!$C$7</f>
        <v>0.48121338814194869</v>
      </c>
      <c r="D201" s="33">
        <f>+'2015 Hourly Load - RC2016'!D202/'2015 Hourly Load - RC2016'!$C$7</f>
        <v>0.45779788575626795</v>
      </c>
      <c r="E201" s="33">
        <f>+'2015 Hourly Load - RC2016'!E202/'2015 Hourly Load - RC2016'!$C$7</f>
        <v>0.44543594422702609</v>
      </c>
      <c r="F201" s="33">
        <f>+'2015 Hourly Load - RC2016'!F202/'2015 Hourly Load - RC2016'!$C$7</f>
        <v>0.44250336685695041</v>
      </c>
      <c r="G201" s="33">
        <f>+'2015 Hourly Load - RC2016'!G202/'2015 Hourly Load - RC2016'!$C$7</f>
        <v>0.45752718630672246</v>
      </c>
      <c r="H201" s="33">
        <f>+'2015 Hourly Load - RC2016'!H202/'2015 Hourly Load - RC2016'!$C$7</f>
        <v>0.48843204012982716</v>
      </c>
      <c r="I201" s="33">
        <f>+'2015 Hourly Load - RC2016'!I202/'2015 Hourly Load - RC2016'!$C$7</f>
        <v>0.52881137468702244</v>
      </c>
      <c r="J201" s="33">
        <f>+'2015 Hourly Load - RC2016'!J202/'2015 Hourly Load - RC2016'!$C$7</f>
        <v>0.59508762325073172</v>
      </c>
      <c r="K201" s="33">
        <f>+'2015 Hourly Load - RC2016'!K202/'2015 Hourly Load - RC2016'!$C$7</f>
        <v>0.6667327442304255</v>
      </c>
      <c r="L201" s="33">
        <f>+'2015 Hourly Load - RC2016'!L202/'2015 Hourly Load - RC2016'!$C$7</f>
        <v>0.73499412209080139</v>
      </c>
      <c r="M201" s="33">
        <f>+'2015 Hourly Load - RC2016'!M202/'2015 Hourly Load - RC2016'!$C$7</f>
        <v>0.79540521591435931</v>
      </c>
      <c r="N201" s="33">
        <f>+'2015 Hourly Load - RC2016'!N202/'2015 Hourly Load - RC2016'!$C$7</f>
        <v>0.8403864411138271</v>
      </c>
      <c r="O201" s="33">
        <f>+'2015 Hourly Load - RC2016'!O202/'2015 Hourly Load - RC2016'!$C$7</f>
        <v>0.87629923475352234</v>
      </c>
      <c r="P201" s="33">
        <f>+'2015 Hourly Load - RC2016'!P202/'2015 Hourly Load - RC2016'!$C$7</f>
        <v>0.89723332551836987</v>
      </c>
      <c r="Q201" s="33">
        <f>+'2015 Hourly Load - RC2016'!Q202/'2015 Hourly Load - RC2016'!$C$7</f>
        <v>0.90228638190988497</v>
      </c>
      <c r="R201" s="33">
        <f>+'2015 Hourly Load - RC2016'!R202/'2015 Hourly Load - RC2016'!$C$7</f>
        <v>0.89791007414223356</v>
      </c>
      <c r="S201" s="33">
        <f>+'2015 Hourly Load - RC2016'!S202/'2015 Hourly Load - RC2016'!$C$7</f>
        <v>0.88234485579337052</v>
      </c>
      <c r="T201" s="33">
        <f>+'2015 Hourly Load - RC2016'!T202/'2015 Hourly Load - RC2016'!$C$7</f>
        <v>0.85685399096117476</v>
      </c>
      <c r="U201" s="33">
        <f>+'2015 Hourly Load - RC2016'!U202/'2015 Hourly Load - RC2016'!$C$7</f>
        <v>0.81769280392693411</v>
      </c>
      <c r="V201" s="33">
        <f>+'2015 Hourly Load - RC2016'!V202/'2015 Hourly Load - RC2016'!$C$7</f>
        <v>0.79445776784095024</v>
      </c>
      <c r="W201" s="33">
        <f>+'2015 Hourly Load - RC2016'!W202/'2015 Hourly Load - RC2016'!$C$7</f>
        <v>0.76896690300875437</v>
      </c>
      <c r="X201" s="33">
        <f>+'2015 Hourly Load - RC2016'!X202/'2015 Hourly Load - RC2016'!$C$7</f>
        <v>0.71983495291625654</v>
      </c>
      <c r="Y201" s="33">
        <f>+'2015 Hourly Load - RC2016'!Y202/'2015 Hourly Load - RC2016'!$C$7</f>
        <v>0.66172480441383474</v>
      </c>
      <c r="AA201" s="34">
        <f t="shared" si="2"/>
        <v>0.90228638190988497</v>
      </c>
    </row>
    <row r="202" spans="1:27" x14ac:dyDescent="0.2">
      <c r="A202" s="29">
        <v>42197</v>
      </c>
      <c r="B202" s="33">
        <f>+'2015 Hourly Load - RC2016'!B203/'2015 Hourly Load - RC2016'!$C$7</f>
        <v>0.60600583438239786</v>
      </c>
      <c r="C202" s="33">
        <f>+'2015 Hourly Load - RC2016'!C203/'2015 Hourly Load - RC2016'!$C$7</f>
        <v>0.56382183682823295</v>
      </c>
      <c r="D202" s="33">
        <f>+'2015 Hourly Load - RC2016'!D203/'2015 Hourly Load - RC2016'!$C$7</f>
        <v>0.53156348575740109</v>
      </c>
      <c r="E202" s="33">
        <f>+'2015 Hourly Load - RC2016'!E203/'2015 Hourly Load - RC2016'!$C$7</f>
        <v>0.51108056074179586</v>
      </c>
      <c r="F202" s="33">
        <f>+'2015 Hourly Load - RC2016'!F203/'2015 Hourly Load - RC2016'!$C$7</f>
        <v>0.49501906006876628</v>
      </c>
      <c r="G202" s="33">
        <f>+'2015 Hourly Load - RC2016'!G203/'2015 Hourly Load - RC2016'!$C$7</f>
        <v>0.49515440979353903</v>
      </c>
      <c r="H202" s="33">
        <f>+'2015 Hourly Load - RC2016'!H203/'2015 Hourly Load - RC2016'!$C$7</f>
        <v>0.49935025126149341</v>
      </c>
      <c r="I202" s="33">
        <f>+'2015 Hourly Load - RC2016'!I203/'2015 Hourly Load - RC2016'!$C$7</f>
        <v>0.51956247682755308</v>
      </c>
      <c r="J202" s="33">
        <f>+'2015 Hourly Load - RC2016'!J203/'2015 Hourly Load - RC2016'!$C$7</f>
        <v>0.58313173089580794</v>
      </c>
      <c r="K202" s="33">
        <f>+'2015 Hourly Load - RC2016'!K203/'2015 Hourly Load - RC2016'!$C$7</f>
        <v>0.66916903927633442</v>
      </c>
      <c r="L202" s="33">
        <f>+'2015 Hourly Load - RC2016'!L203/'2015 Hourly Load - RC2016'!$C$7</f>
        <v>0.73761088343640724</v>
      </c>
      <c r="M202" s="33">
        <f>+'2015 Hourly Load - RC2016'!M203/'2015 Hourly Load - RC2016'!$C$7</f>
        <v>0.79815732698473785</v>
      </c>
      <c r="N202" s="33">
        <f>+'2015 Hourly Load - RC2016'!N203/'2015 Hourly Load - RC2016'!$C$7</f>
        <v>0.84625159585397824</v>
      </c>
      <c r="O202" s="33">
        <f>+'2015 Hourly Load - RC2016'!O203/'2015 Hourly Load - RC2016'!$C$7</f>
        <v>0.87241920931003769</v>
      </c>
      <c r="P202" s="33">
        <f>+'2015 Hourly Load - RC2016'!P203/'2015 Hourly Load - RC2016'!$C$7</f>
        <v>0.8800439104722344</v>
      </c>
      <c r="Q202" s="33">
        <f>+'2015 Hourly Load - RC2016'!Q203/'2015 Hourly Load - RC2016'!$C$7</f>
        <v>0.87850994692481021</v>
      </c>
      <c r="R202" s="33">
        <f>+'2015 Hourly Load - RC2016'!R203/'2015 Hourly Load - RC2016'!$C$7</f>
        <v>0.87156199438647719</v>
      </c>
      <c r="S202" s="33">
        <f>+'2015 Hourly Load - RC2016'!S203/'2015 Hourly Load - RC2016'!$C$7</f>
        <v>0.84837207487541766</v>
      </c>
      <c r="T202" s="33">
        <f>+'2015 Hourly Load - RC2016'!T203/'2015 Hourly Load - RC2016'!$C$7</f>
        <v>0.81597837407981288</v>
      </c>
      <c r="U202" s="33">
        <f>+'2015 Hourly Load - RC2016'!U203/'2015 Hourly Load - RC2016'!$C$7</f>
        <v>0.77126784832989059</v>
      </c>
      <c r="V202" s="33">
        <f>+'2015 Hourly Load - RC2016'!V203/'2015 Hourly Load - RC2016'!$C$7</f>
        <v>0.74852909456807348</v>
      </c>
      <c r="W202" s="33">
        <f>+'2015 Hourly Load - RC2016'!W203/'2015 Hourly Load - RC2016'!$C$7</f>
        <v>0.71685725897125663</v>
      </c>
      <c r="X202" s="33">
        <f>+'2015 Hourly Load - RC2016'!X203/'2015 Hourly Load - RC2016'!$C$7</f>
        <v>0.67124440172284949</v>
      </c>
      <c r="Y202" s="33">
        <f>+'2015 Hourly Load - RC2016'!Y203/'2015 Hourly Load - RC2016'!$C$7</f>
        <v>0.6189091748107306</v>
      </c>
      <c r="AA202" s="34">
        <f t="shared" si="2"/>
        <v>0.8800439104722344</v>
      </c>
    </row>
    <row r="203" spans="1:27" x14ac:dyDescent="0.2">
      <c r="A203" s="29">
        <v>42198</v>
      </c>
      <c r="B203" s="33">
        <f>+'2015 Hourly Load - RC2016'!B204/'2015 Hourly Load - RC2016'!$C$7</f>
        <v>0.57595819548285365</v>
      </c>
      <c r="C203" s="33">
        <f>+'2015 Hourly Load - RC2016'!C204/'2015 Hourly Load - RC2016'!$C$7</f>
        <v>0.54207564771474903</v>
      </c>
      <c r="D203" s="33">
        <f>+'2015 Hourly Load - RC2016'!D204/'2015 Hourly Load - RC2016'!$C$7</f>
        <v>0.51744199780611388</v>
      </c>
      <c r="E203" s="33">
        <f>+'2015 Hourly Load - RC2016'!E204/'2015 Hourly Load - RC2016'!$C$7</f>
        <v>0.4980869871636146</v>
      </c>
      <c r="F203" s="33">
        <f>+'2015 Hourly Load - RC2016'!F204/'2015 Hourly Load - RC2016'!$C$7</f>
        <v>0.48527387988513038</v>
      </c>
      <c r="G203" s="33">
        <f>+'2015 Hourly Load - RC2016'!G204/'2015 Hourly Load - RC2016'!$C$7</f>
        <v>0.48022082349361539</v>
      </c>
      <c r="H203" s="33">
        <f>+'2015 Hourly Load - RC2016'!H204/'2015 Hourly Load - RC2016'!$C$7</f>
        <v>0.48125850471687293</v>
      </c>
      <c r="I203" s="33">
        <f>+'2015 Hourly Load - RC2016'!I204/'2015 Hourly Load - RC2016'!$C$7</f>
        <v>0.50381679217899322</v>
      </c>
      <c r="J203" s="33">
        <f>+'2015 Hourly Load - RC2016'!J204/'2015 Hourly Load - RC2016'!$C$7</f>
        <v>0.57618377835747492</v>
      </c>
      <c r="K203" s="33">
        <f>+'2015 Hourly Load - RC2016'!K204/'2015 Hourly Load - RC2016'!$C$7</f>
        <v>0.65599499939845629</v>
      </c>
      <c r="L203" s="33">
        <f>+'2015 Hourly Load - RC2016'!L204/'2015 Hourly Load - RC2016'!$C$7</f>
        <v>0.72213589823739288</v>
      </c>
      <c r="M203" s="33">
        <f>+'2015 Hourly Load - RC2016'!M204/'2015 Hourly Load - RC2016'!$C$7</f>
        <v>0.78074232906398111</v>
      </c>
      <c r="N203" s="33">
        <f>+'2015 Hourly Load - RC2016'!N204/'2015 Hourly Load - RC2016'!$C$7</f>
        <v>0.82292632661814591</v>
      </c>
      <c r="O203" s="33">
        <f>+'2015 Hourly Load - RC2016'!O204/'2015 Hourly Load - RC2016'!$C$7</f>
        <v>0.84399576710776625</v>
      </c>
      <c r="P203" s="33">
        <f>+'2015 Hourly Load - RC2016'!P204/'2015 Hourly Load - RC2016'!$C$7</f>
        <v>0.86118518215390194</v>
      </c>
      <c r="Q203" s="33">
        <f>+'2015 Hourly Load - RC2016'!Q204/'2015 Hourly Load - RC2016'!$C$7</f>
        <v>0.87314107450882561</v>
      </c>
      <c r="R203" s="33">
        <f>+'2015 Hourly Load - RC2016'!R204/'2015 Hourly Load - RC2016'!$C$7</f>
        <v>0.87093036233753773</v>
      </c>
      <c r="S203" s="33">
        <f>+'2015 Hourly Load - RC2016'!S204/'2015 Hourly Load - RC2016'!$C$7</f>
        <v>0.85459816221496265</v>
      </c>
      <c r="T203" s="33">
        <f>+'2015 Hourly Load - RC2016'!T204/'2015 Hourly Load - RC2016'!$C$7</f>
        <v>0.82775380013503963</v>
      </c>
      <c r="U203" s="33">
        <f>+'2015 Hourly Load - RC2016'!U204/'2015 Hourly Load - RC2016'!$C$7</f>
        <v>0.79292380429352605</v>
      </c>
      <c r="V203" s="33">
        <f>+'2015 Hourly Load - RC2016'!V204/'2015 Hourly Load - RC2016'!$C$7</f>
        <v>0.77374925995072386</v>
      </c>
      <c r="W203" s="33">
        <f>+'2015 Hourly Load - RC2016'!W204/'2015 Hourly Load - RC2016'!$C$7</f>
        <v>0.75304075206049748</v>
      </c>
      <c r="X203" s="33">
        <f>+'2015 Hourly Load - RC2016'!X204/'2015 Hourly Load - RC2016'!$C$7</f>
        <v>0.70445020086709054</v>
      </c>
      <c r="Y203" s="33">
        <f>+'2015 Hourly Load - RC2016'!Y204/'2015 Hourly Load - RC2016'!$C$7</f>
        <v>0.64602423634019912</v>
      </c>
      <c r="AA203" s="34">
        <f t="shared" ref="AA203:AA266" si="3">MAX(B203:Y203)</f>
        <v>0.87314107450882561</v>
      </c>
    </row>
    <row r="204" spans="1:27" x14ac:dyDescent="0.2">
      <c r="A204" s="29">
        <v>42199</v>
      </c>
      <c r="B204" s="33">
        <f>+'2015 Hourly Load - RC2016'!B205/'2015 Hourly Load - RC2016'!$C$7</f>
        <v>0.59156853040664081</v>
      </c>
      <c r="C204" s="33">
        <f>+'2015 Hourly Load - RC2016'!C205/'2015 Hourly Load - RC2016'!$C$7</f>
        <v>0.55064779695035482</v>
      </c>
      <c r="D204" s="33">
        <f>+'2015 Hourly Load - RC2016'!D205/'2015 Hourly Load - RC2016'!$C$7</f>
        <v>0.51978805970217434</v>
      </c>
      <c r="E204" s="33">
        <f>+'2015 Hourly Load - RC2016'!E205/'2015 Hourly Load - RC2016'!$C$7</f>
        <v>0.50273399438081134</v>
      </c>
      <c r="F204" s="33">
        <f>+'2015 Hourly Load - RC2016'!F205/'2015 Hourly Load - RC2016'!$C$7</f>
        <v>0.49817722031346312</v>
      </c>
      <c r="G204" s="33">
        <f>+'2015 Hourly Load - RC2016'!G205/'2015 Hourly Load - RC2016'!$C$7</f>
        <v>0.51171219279073521</v>
      </c>
      <c r="H204" s="33">
        <f>+'2015 Hourly Load - RC2016'!H205/'2015 Hourly Load - RC2016'!$C$7</f>
        <v>0.54311332893800657</v>
      </c>
      <c r="I204" s="33">
        <f>+'2015 Hourly Load - RC2016'!I205/'2015 Hourly Load - RC2016'!$C$7</f>
        <v>0.57726657615565657</v>
      </c>
      <c r="J204" s="33">
        <f>+'2015 Hourly Load - RC2016'!J205/'2015 Hourly Load - RC2016'!$C$7</f>
        <v>0.63799348600368433</v>
      </c>
      <c r="K204" s="33">
        <f>+'2015 Hourly Load - RC2016'!K205/'2015 Hourly Load - RC2016'!$C$7</f>
        <v>0.70882650863474184</v>
      </c>
      <c r="L204" s="33">
        <f>+'2015 Hourly Load - RC2016'!L205/'2015 Hourly Load - RC2016'!$C$7</f>
        <v>0.77785486826882966</v>
      </c>
      <c r="M204" s="33">
        <f>+'2015 Hourly Load - RC2016'!M205/'2015 Hourly Load - RC2016'!$C$7</f>
        <v>0.83452128637367584</v>
      </c>
      <c r="N204" s="33">
        <f>+'2015 Hourly Load - RC2016'!N205/'2015 Hourly Load - RC2016'!$C$7</f>
        <v>0.87512620380549222</v>
      </c>
      <c r="O204" s="33">
        <f>+'2015 Hourly Load - RC2016'!O205/'2015 Hourly Load - RC2016'!$C$7</f>
        <v>0.88599929836223412</v>
      </c>
      <c r="P204" s="33">
        <f>+'2015 Hourly Load - RC2016'!P205/'2015 Hourly Load - RC2016'!$C$7</f>
        <v>0.87783319830094653</v>
      </c>
      <c r="Q204" s="33">
        <f>+'2015 Hourly Load - RC2016'!Q205/'2015 Hourly Load - RC2016'!$C$7</f>
        <v>0.87345689053329523</v>
      </c>
      <c r="R204" s="33">
        <f>+'2015 Hourly Load - RC2016'!R205/'2015 Hourly Load - RC2016'!$C$7</f>
        <v>0.87165222753632565</v>
      </c>
      <c r="S204" s="33">
        <f>+'2015 Hourly Load - RC2016'!S205/'2015 Hourly Load - RC2016'!$C$7</f>
        <v>0.87079501261276504</v>
      </c>
      <c r="T204" s="33">
        <f>+'2015 Hourly Load - RC2016'!T205/'2015 Hourly Load - RC2016'!$C$7</f>
        <v>0.85947075230678072</v>
      </c>
      <c r="U204" s="33">
        <f>+'2015 Hourly Load - RC2016'!U205/'2015 Hourly Load - RC2016'!$C$7</f>
        <v>0.82184352881996414</v>
      </c>
      <c r="V204" s="33">
        <f>+'2015 Hourly Load - RC2016'!V205/'2015 Hourly Load - RC2016'!$C$7</f>
        <v>0.78782563132708683</v>
      </c>
      <c r="W204" s="33">
        <f>+'2015 Hourly Load - RC2016'!W205/'2015 Hourly Load - RC2016'!$C$7</f>
        <v>0.75073980673936114</v>
      </c>
      <c r="X204" s="33">
        <f>+'2015 Hourly Load - RC2016'!X205/'2015 Hourly Load - RC2016'!$C$7</f>
        <v>0.69384780575989402</v>
      </c>
      <c r="Y204" s="33">
        <f>+'2015 Hourly Load - RC2016'!Y205/'2015 Hourly Load - RC2016'!$C$7</f>
        <v>0.62951156991792712</v>
      </c>
      <c r="AA204" s="34">
        <f t="shared" si="3"/>
        <v>0.88599929836223412</v>
      </c>
    </row>
    <row r="205" spans="1:27" x14ac:dyDescent="0.2">
      <c r="A205" s="29">
        <v>42200</v>
      </c>
      <c r="B205" s="33">
        <f>+'2015 Hourly Load - RC2016'!B206/'2015 Hourly Load - RC2016'!$C$7</f>
        <v>0.57176235401489928</v>
      </c>
      <c r="C205" s="33">
        <f>+'2015 Hourly Load - RC2016'!C206/'2015 Hourly Load - RC2016'!$C$7</f>
        <v>0.53106720343323444</v>
      </c>
      <c r="D205" s="33">
        <f>+'2015 Hourly Load - RC2016'!D206/'2015 Hourly Load - RC2016'!$C$7</f>
        <v>0.50314004355512965</v>
      </c>
      <c r="E205" s="33">
        <f>+'2015 Hourly Load - RC2016'!E206/'2015 Hourly Load - RC2016'!$C$7</f>
        <v>0.48513853016035763</v>
      </c>
      <c r="F205" s="33">
        <f>+'2015 Hourly Load - RC2016'!F206/'2015 Hourly Load - RC2016'!$C$7</f>
        <v>0.48089757211747902</v>
      </c>
      <c r="G205" s="33">
        <f>+'2015 Hourly Load - RC2016'!G206/'2015 Hourly Load - RC2016'!$C$7</f>
        <v>0.49519952636846326</v>
      </c>
      <c r="H205" s="33">
        <f>+'2015 Hourly Load - RC2016'!H206/'2015 Hourly Load - RC2016'!$C$7</f>
        <v>0.52939789016103755</v>
      </c>
      <c r="I205" s="33">
        <f>+'2015 Hourly Load - RC2016'!I206/'2015 Hourly Load - RC2016'!$C$7</f>
        <v>0.5623329898557331</v>
      </c>
      <c r="J205" s="33">
        <f>+'2015 Hourly Load - RC2016'!J206/'2015 Hourly Load - RC2016'!$C$7</f>
        <v>0.61209657199717027</v>
      </c>
      <c r="K205" s="33">
        <f>+'2015 Hourly Load - RC2016'!K206/'2015 Hourly Load - RC2016'!$C$7</f>
        <v>0.68080911560678847</v>
      </c>
      <c r="L205" s="33">
        <f>+'2015 Hourly Load - RC2016'!L206/'2015 Hourly Load - RC2016'!$C$7</f>
        <v>0.73819739891042235</v>
      </c>
      <c r="M205" s="33">
        <f>+'2015 Hourly Load - RC2016'!M206/'2015 Hourly Load - RC2016'!$C$7</f>
        <v>0.78656236722920814</v>
      </c>
      <c r="N205" s="33">
        <f>+'2015 Hourly Load - RC2016'!N206/'2015 Hourly Load - RC2016'!$C$7</f>
        <v>0.81561744148041893</v>
      </c>
      <c r="O205" s="33">
        <f>+'2015 Hourly Load - RC2016'!O206/'2015 Hourly Load - RC2016'!$C$7</f>
        <v>0.81584302435504019</v>
      </c>
      <c r="P205" s="33">
        <f>+'2015 Hourly Load - RC2016'!P206/'2015 Hourly Load - RC2016'!$C$7</f>
        <v>0.8034359662508741</v>
      </c>
      <c r="Q205" s="33">
        <f>+'2015 Hourly Load - RC2016'!Q206/'2015 Hourly Load - RC2016'!$C$7</f>
        <v>0.7808776787887538</v>
      </c>
      <c r="R205" s="33">
        <f>+'2015 Hourly Load - RC2016'!R206/'2015 Hourly Load - RC2016'!$C$7</f>
        <v>0.76517711071511818</v>
      </c>
      <c r="S205" s="33">
        <f>+'2015 Hourly Load - RC2016'!S206/'2015 Hourly Load - RC2016'!$C$7</f>
        <v>0.75412354985867924</v>
      </c>
      <c r="T205" s="33">
        <f>+'2015 Hourly Load - RC2016'!T206/'2015 Hourly Load - RC2016'!$C$7</f>
        <v>0.74934119291670986</v>
      </c>
      <c r="U205" s="33">
        <f>+'2015 Hourly Load - RC2016'!U206/'2015 Hourly Load - RC2016'!$C$7</f>
        <v>0.73124944637208933</v>
      </c>
      <c r="V205" s="33">
        <f>+'2015 Hourly Load - RC2016'!V206/'2015 Hourly Load - RC2016'!$C$7</f>
        <v>0.72511359218239269</v>
      </c>
      <c r="W205" s="33">
        <f>+'2015 Hourly Load - RC2016'!W206/'2015 Hourly Load - RC2016'!$C$7</f>
        <v>0.7055329986652723</v>
      </c>
      <c r="X205" s="33">
        <f>+'2015 Hourly Load - RC2016'!X206/'2015 Hourly Load - RC2016'!$C$7</f>
        <v>0.65649128172262294</v>
      </c>
      <c r="Y205" s="33">
        <f>+'2015 Hourly Load - RC2016'!Y206/'2015 Hourly Load - RC2016'!$C$7</f>
        <v>0.5978848508960346</v>
      </c>
      <c r="AA205" s="34">
        <f t="shared" si="3"/>
        <v>0.81584302435504019</v>
      </c>
    </row>
    <row r="206" spans="1:27" x14ac:dyDescent="0.2">
      <c r="A206" s="29">
        <v>42201</v>
      </c>
      <c r="B206" s="33">
        <f>+'2015 Hourly Load - RC2016'!B207/'2015 Hourly Load - RC2016'!$C$7</f>
        <v>0.54591055658330956</v>
      </c>
      <c r="C206" s="33">
        <f>+'2015 Hourly Load - RC2016'!C207/'2015 Hourly Load - RC2016'!$C$7</f>
        <v>0.50544098887626587</v>
      </c>
      <c r="D206" s="33">
        <f>+'2015 Hourly Load - RC2016'!D207/'2015 Hourly Load - RC2016'!$C$7</f>
        <v>0.4775589455730852</v>
      </c>
      <c r="E206" s="33">
        <f>+'2015 Hourly Load - RC2016'!E207/'2015 Hourly Load - RC2016'!$C$7</f>
        <v>0.46370815707134339</v>
      </c>
      <c r="F206" s="33">
        <f>+'2015 Hourly Load - RC2016'!F207/'2015 Hourly Load - RC2016'!$C$7</f>
        <v>0.46172302777467683</v>
      </c>
      <c r="G206" s="33">
        <f>+'2015 Hourly Load - RC2016'!G207/'2015 Hourly Load - RC2016'!$C$7</f>
        <v>0.48098780526732748</v>
      </c>
      <c r="H206" s="33">
        <f>+'2015 Hourly Load - RC2016'!H207/'2015 Hourly Load - RC2016'!$C$7</f>
        <v>0.5242546006196741</v>
      </c>
      <c r="I206" s="33">
        <f>+'2015 Hourly Load - RC2016'!I207/'2015 Hourly Load - RC2016'!$C$7</f>
        <v>0.5596711119352028</v>
      </c>
      <c r="J206" s="33">
        <f>+'2015 Hourly Load - RC2016'!J207/'2015 Hourly Load - RC2016'!$C$7</f>
        <v>0.6200370891838366</v>
      </c>
      <c r="K206" s="33">
        <f>+'2015 Hourly Load - RC2016'!K207/'2015 Hourly Load - RC2016'!$C$7</f>
        <v>0.68856916649375788</v>
      </c>
      <c r="L206" s="33">
        <f>+'2015 Hourly Load - RC2016'!L207/'2015 Hourly Load - RC2016'!$C$7</f>
        <v>0.74469418569951296</v>
      </c>
      <c r="M206" s="33">
        <f>+'2015 Hourly Load - RC2016'!M207/'2015 Hourly Load - RC2016'!$C$7</f>
        <v>0.78647213407935967</v>
      </c>
      <c r="N206" s="33">
        <f>+'2015 Hourly Load - RC2016'!N207/'2015 Hourly Load - RC2016'!$C$7</f>
        <v>0.81214346521125236</v>
      </c>
      <c r="O206" s="33">
        <f>+'2015 Hourly Load - RC2016'!O207/'2015 Hourly Load - RC2016'!$C$7</f>
        <v>0.79283357114367747</v>
      </c>
      <c r="P206" s="33">
        <f>+'2015 Hourly Load - RC2016'!P207/'2015 Hourly Load - RC2016'!$C$7</f>
        <v>0.77041063340632998</v>
      </c>
      <c r="Q206" s="33">
        <f>+'2015 Hourly Load - RC2016'!Q207/'2015 Hourly Load - RC2016'!$C$7</f>
        <v>0.75191283768739148</v>
      </c>
      <c r="R206" s="33">
        <f>+'2015 Hourly Load - RC2016'!R207/'2015 Hourly Load - RC2016'!$C$7</f>
        <v>0.7353099381152709</v>
      </c>
      <c r="S206" s="33">
        <f>+'2015 Hourly Load - RC2016'!S207/'2015 Hourly Load - RC2016'!$C$7</f>
        <v>0.71969960319148385</v>
      </c>
      <c r="T206" s="33">
        <f>+'2015 Hourly Load - RC2016'!T207/'2015 Hourly Load - RC2016'!$C$7</f>
        <v>0.70936790753383272</v>
      </c>
      <c r="U206" s="33">
        <f>+'2015 Hourly Load - RC2016'!U207/'2015 Hourly Load - RC2016'!$C$7</f>
        <v>0.69181755988830318</v>
      </c>
      <c r="V206" s="33">
        <f>+'2015 Hourly Load - RC2016'!V207/'2015 Hourly Load - RC2016'!$C$7</f>
        <v>0.6942538549342121</v>
      </c>
      <c r="W206" s="33">
        <f>+'2015 Hourly Load - RC2016'!W207/'2015 Hourly Load - RC2016'!$C$7</f>
        <v>0.68144074765572793</v>
      </c>
      <c r="X206" s="33">
        <f>+'2015 Hourly Load - RC2016'!X207/'2015 Hourly Load - RC2016'!$C$7</f>
        <v>0.63835441860307818</v>
      </c>
      <c r="Y206" s="33">
        <f>+'2015 Hourly Load - RC2016'!Y207/'2015 Hourly Load - RC2016'!$C$7</f>
        <v>0.58358289664505036</v>
      </c>
      <c r="AA206" s="34">
        <f t="shared" si="3"/>
        <v>0.81214346521125236</v>
      </c>
    </row>
    <row r="207" spans="1:27" x14ac:dyDescent="0.2">
      <c r="A207" s="29">
        <v>42202</v>
      </c>
      <c r="B207" s="33">
        <f>+'2015 Hourly Load - RC2016'!B208/'2015 Hourly Load - RC2016'!$C$7</f>
        <v>0.53255605040573439</v>
      </c>
      <c r="C207" s="33">
        <f>+'2015 Hourly Load - RC2016'!C208/'2015 Hourly Load - RC2016'!$C$7</f>
        <v>0.49777117113914493</v>
      </c>
      <c r="D207" s="33">
        <f>+'2015 Hourly Load - RC2016'!D208/'2015 Hourly Load - RC2016'!$C$7</f>
        <v>0.47047564330997949</v>
      </c>
      <c r="E207" s="33">
        <f>+'2015 Hourly Load - RC2016'!E208/'2015 Hourly Load - RC2016'!$C$7</f>
        <v>0.45698578740763157</v>
      </c>
      <c r="F207" s="33">
        <f>+'2015 Hourly Load - RC2016'!F208/'2015 Hourly Load - RC2016'!$C$7</f>
        <v>0.45567740673482859</v>
      </c>
      <c r="G207" s="33">
        <f>+'2015 Hourly Load - RC2016'!G208/'2015 Hourly Load - RC2016'!$C$7</f>
        <v>0.47349845382990358</v>
      </c>
      <c r="H207" s="33">
        <f>+'2015 Hourly Load - RC2016'!H208/'2015 Hourly Load - RC2016'!$C$7</f>
        <v>0.51017822924331102</v>
      </c>
      <c r="I207" s="33">
        <f>+'2015 Hourly Load - RC2016'!I208/'2015 Hourly Load - RC2016'!$C$7</f>
        <v>0.54126354936611276</v>
      </c>
      <c r="J207" s="33">
        <f>+'2015 Hourly Load - RC2016'!J208/'2015 Hourly Load - RC2016'!$C$7</f>
        <v>0.60808119682891293</v>
      </c>
      <c r="K207" s="33">
        <f>+'2015 Hourly Load - RC2016'!K208/'2015 Hourly Load - RC2016'!$C$7</f>
        <v>0.67228208294610714</v>
      </c>
      <c r="L207" s="33">
        <f>+'2015 Hourly Load - RC2016'!L208/'2015 Hourly Load - RC2016'!$C$7</f>
        <v>0.73422714031708924</v>
      </c>
      <c r="M207" s="33">
        <f>+'2015 Hourly Load - RC2016'!M208/'2015 Hourly Load - RC2016'!$C$7</f>
        <v>0.78687818325367775</v>
      </c>
      <c r="N207" s="33">
        <f>+'2015 Hourly Load - RC2016'!N208/'2015 Hourly Load - RC2016'!$C$7</f>
        <v>0.78814144735155656</v>
      </c>
      <c r="O207" s="33">
        <f>+'2015 Hourly Load - RC2016'!O208/'2015 Hourly Load - RC2016'!$C$7</f>
        <v>0.77970464784072357</v>
      </c>
      <c r="P207" s="33">
        <f>+'2015 Hourly Load - RC2016'!P208/'2015 Hourly Load - RC2016'!$C$7</f>
        <v>0.76919248588337563</v>
      </c>
      <c r="Q207" s="33">
        <f>+'2015 Hourly Load - RC2016'!Q208/'2015 Hourly Load - RC2016'!$C$7</f>
        <v>0.78629166777966264</v>
      </c>
      <c r="R207" s="33">
        <f>+'2015 Hourly Load - RC2016'!R208/'2015 Hourly Load - RC2016'!$C$7</f>
        <v>0.8092108878411769</v>
      </c>
      <c r="S207" s="33">
        <f>+'2015 Hourly Load - RC2016'!S208/'2015 Hourly Load - RC2016'!$C$7</f>
        <v>0.81187276576170708</v>
      </c>
      <c r="T207" s="33">
        <f>+'2015 Hourly Load - RC2016'!T208/'2015 Hourly Load - RC2016'!$C$7</f>
        <v>0.80677459279526786</v>
      </c>
      <c r="U207" s="33">
        <f>+'2015 Hourly Load - RC2016'!U208/'2015 Hourly Load - RC2016'!$C$7</f>
        <v>0.78566003573072329</v>
      </c>
      <c r="V207" s="33">
        <f>+'2015 Hourly Load - RC2016'!V208/'2015 Hourly Load - RC2016'!$C$7</f>
        <v>0.76838038753473925</v>
      </c>
      <c r="W207" s="33">
        <f>+'2015 Hourly Load - RC2016'!W208/'2015 Hourly Load - RC2016'!$C$7</f>
        <v>0.743205338727013</v>
      </c>
      <c r="X207" s="33">
        <f>+'2015 Hourly Load - RC2016'!X208/'2015 Hourly Load - RC2016'!$C$7</f>
        <v>0.68491472392489439</v>
      </c>
      <c r="Y207" s="33">
        <f>+'2015 Hourly Load - RC2016'!Y208/'2015 Hourly Load - RC2016'!$C$7</f>
        <v>0.62545107817474543</v>
      </c>
      <c r="AA207" s="34">
        <f t="shared" si="3"/>
        <v>0.81187276576170708</v>
      </c>
    </row>
    <row r="208" spans="1:27" x14ac:dyDescent="0.2">
      <c r="A208" s="29">
        <v>42203</v>
      </c>
      <c r="B208" s="33">
        <f>+'2015 Hourly Load - RC2016'!B209/'2015 Hourly Load - RC2016'!$C$7</f>
        <v>0.56278415560497552</v>
      </c>
      <c r="C208" s="33">
        <f>+'2015 Hourly Load - RC2016'!C209/'2015 Hourly Load - RC2016'!$C$7</f>
        <v>0.52114155694990161</v>
      </c>
      <c r="D208" s="33">
        <f>+'2015 Hourly Load - RC2016'!D209/'2015 Hourly Load - RC2016'!$C$7</f>
        <v>0.4933497467965694</v>
      </c>
      <c r="E208" s="33">
        <f>+'2015 Hourly Load - RC2016'!E209/'2015 Hourly Load - RC2016'!$C$7</f>
        <v>0.47498730080240353</v>
      </c>
      <c r="F208" s="33">
        <f>+'2015 Hourly Load - RC2016'!F209/'2015 Hourly Load - RC2016'!$C$7</f>
        <v>0.46799423168914628</v>
      </c>
      <c r="G208" s="33">
        <f>+'2015 Hourly Load - RC2016'!G209/'2015 Hourly Load - RC2016'!$C$7</f>
        <v>0.48161943731626689</v>
      </c>
      <c r="H208" s="33">
        <f>+'2015 Hourly Load - RC2016'!H209/'2015 Hourly Load - RC2016'!$C$7</f>
        <v>0.51148660991611405</v>
      </c>
      <c r="I208" s="33">
        <f>+'2015 Hourly Load - RC2016'!I209/'2015 Hourly Load - RC2016'!$C$7</f>
        <v>0.54685800465671863</v>
      </c>
      <c r="J208" s="33">
        <f>+'2015 Hourly Load - RC2016'!J209/'2015 Hourly Load - RC2016'!$C$7</f>
        <v>0.61137470679838246</v>
      </c>
      <c r="K208" s="33">
        <f>+'2015 Hourly Load - RC2016'!K209/'2015 Hourly Load - RC2016'!$C$7</f>
        <v>0.68942638141731849</v>
      </c>
      <c r="L208" s="33">
        <f>+'2015 Hourly Load - RC2016'!L209/'2015 Hourly Load - RC2016'!$C$7</f>
        <v>0.76030452062330023</v>
      </c>
      <c r="M208" s="33">
        <f>+'2015 Hourly Load - RC2016'!M209/'2015 Hourly Load - RC2016'!$C$7</f>
        <v>0.82346772551723679</v>
      </c>
      <c r="N208" s="33">
        <f>+'2015 Hourly Load - RC2016'!N209/'2015 Hourly Load - RC2016'!$C$7</f>
        <v>0.8746750380562498</v>
      </c>
      <c r="O208" s="33">
        <f>+'2015 Hourly Load - RC2016'!O209/'2015 Hourly Load - RC2016'!$C$7</f>
        <v>0.9122120283932178</v>
      </c>
      <c r="P208" s="33">
        <f>+'2015 Hourly Load - RC2016'!P209/'2015 Hourly Load - RC2016'!$C$7</f>
        <v>0.93508613187980771</v>
      </c>
      <c r="Q208" s="33">
        <f>+'2015 Hourly Load - RC2016'!Q209/'2015 Hourly Load - RC2016'!$C$7</f>
        <v>0.94758342313382227</v>
      </c>
      <c r="R208" s="33">
        <f>+'2015 Hourly Load - RC2016'!R209/'2015 Hourly Load - RC2016'!$C$7</f>
        <v>0.9476285397087465</v>
      </c>
      <c r="S208" s="33">
        <f>+'2015 Hourly Load - RC2016'!S209/'2015 Hourly Load - RC2016'!$C$7</f>
        <v>0.92376187157382339</v>
      </c>
      <c r="T208" s="33">
        <f>+'2015 Hourly Load - RC2016'!T209/'2015 Hourly Load - RC2016'!$C$7</f>
        <v>0.87864529664958291</v>
      </c>
      <c r="U208" s="33">
        <f>+'2015 Hourly Load - RC2016'!U209/'2015 Hourly Load - RC2016'!$C$7</f>
        <v>0.83091196037973647</v>
      </c>
      <c r="V208" s="33">
        <f>+'2015 Hourly Load - RC2016'!V209/'2015 Hourly Load - RC2016'!$C$7</f>
        <v>0.80068385518049534</v>
      </c>
      <c r="W208" s="33">
        <f>+'2015 Hourly Load - RC2016'!W209/'2015 Hourly Load - RC2016'!$C$7</f>
        <v>0.76797433836042106</v>
      </c>
      <c r="X208" s="33">
        <f>+'2015 Hourly Load - RC2016'!X209/'2015 Hourly Load - RC2016'!$C$7</f>
        <v>0.71500747939936271</v>
      </c>
      <c r="Y208" s="33">
        <f>+'2015 Hourly Load - RC2016'!Y209/'2015 Hourly Load - RC2016'!$C$7</f>
        <v>0.65775454582050163</v>
      </c>
      <c r="AA208" s="34">
        <f t="shared" si="3"/>
        <v>0.9476285397087465</v>
      </c>
    </row>
    <row r="209" spans="1:27" x14ac:dyDescent="0.2">
      <c r="A209" s="29">
        <v>42204</v>
      </c>
      <c r="B209" s="33">
        <f>+'2015 Hourly Load - RC2016'!B210/'2015 Hourly Load - RC2016'!$C$7</f>
        <v>0.59982486361777687</v>
      </c>
      <c r="C209" s="33">
        <f>+'2015 Hourly Load - RC2016'!C210/'2015 Hourly Load - RC2016'!$C$7</f>
        <v>0.55394130691982435</v>
      </c>
      <c r="D209" s="33">
        <f>+'2015 Hourly Load - RC2016'!D210/'2015 Hourly Load - RC2016'!$C$7</f>
        <v>0.52136713982452276</v>
      </c>
      <c r="E209" s="33">
        <f>+'2015 Hourly Load - RC2016'!E210/'2015 Hourly Load - RC2016'!$C$7</f>
        <v>0.50047816563459935</v>
      </c>
      <c r="F209" s="33">
        <f>+'2015 Hourly Load - RC2016'!F210/'2015 Hourly Load - RC2016'!$C$7</f>
        <v>0.48707854288210001</v>
      </c>
      <c r="G209" s="33">
        <f>+'2015 Hourly Load - RC2016'!G210/'2015 Hourly Load - RC2016'!$C$7</f>
        <v>0.4862213279585394</v>
      </c>
      <c r="H209" s="33">
        <f>+'2015 Hourly Load - RC2016'!H210/'2015 Hourly Load - RC2016'!$C$7</f>
        <v>0.49082321860081191</v>
      </c>
      <c r="I209" s="33">
        <f>+'2015 Hourly Load - RC2016'!I210/'2015 Hourly Load - RC2016'!$C$7</f>
        <v>0.51342662263785632</v>
      </c>
      <c r="J209" s="33">
        <f>+'2015 Hourly Load - RC2016'!J210/'2015 Hourly Load - RC2016'!$C$7</f>
        <v>0.59129783095709543</v>
      </c>
      <c r="K209" s="33">
        <f>+'2015 Hourly Load - RC2016'!K210/'2015 Hourly Load - RC2016'!$C$7</f>
        <v>0.67859840343550071</v>
      </c>
      <c r="L209" s="33">
        <f>+'2015 Hourly Load - RC2016'!L210/'2015 Hourly Load - RC2016'!$C$7</f>
        <v>0.75367238410943682</v>
      </c>
      <c r="M209" s="33">
        <f>+'2015 Hourly Load - RC2016'!M210/'2015 Hourly Load - RC2016'!$C$7</f>
        <v>0.81697093872814619</v>
      </c>
      <c r="N209" s="33">
        <f>+'2015 Hourly Load - RC2016'!N210/'2015 Hourly Load - RC2016'!$C$7</f>
        <v>0.86434334239859867</v>
      </c>
      <c r="O209" s="33">
        <f>+'2015 Hourly Load - RC2016'!O210/'2015 Hourly Load - RC2016'!$C$7</f>
        <v>0.89827100674162763</v>
      </c>
      <c r="P209" s="33">
        <f>+'2015 Hourly Load - RC2016'!P210/'2015 Hourly Load - RC2016'!$C$7</f>
        <v>0.91230226154306626</v>
      </c>
      <c r="Q209" s="33">
        <f>+'2015 Hourly Load - RC2016'!Q210/'2015 Hourly Load - RC2016'!$C$7</f>
        <v>0.91708461848503586</v>
      </c>
      <c r="R209" s="33">
        <f>+'2015 Hourly Load - RC2016'!R210/'2015 Hourly Load - RC2016'!$C$7</f>
        <v>0.92836376221609584</v>
      </c>
      <c r="S209" s="33">
        <f>+'2015 Hourly Load - RC2016'!S210/'2015 Hourly Load - RC2016'!$C$7</f>
        <v>0.91970137983064171</v>
      </c>
      <c r="T209" s="33">
        <f>+'2015 Hourly Load - RC2016'!T210/'2015 Hourly Load - RC2016'!$C$7</f>
        <v>0.88464580111450686</v>
      </c>
      <c r="U209" s="33">
        <f>+'2015 Hourly Load - RC2016'!U210/'2015 Hourly Load - RC2016'!$C$7</f>
        <v>0.8466125284533722</v>
      </c>
      <c r="V209" s="33">
        <f>+'2015 Hourly Load - RC2016'!V210/'2015 Hourly Load - RC2016'!$C$7</f>
        <v>0.82396400784140345</v>
      </c>
      <c r="W209" s="33">
        <f>+'2015 Hourly Load - RC2016'!W210/'2015 Hourly Load - RC2016'!$C$7</f>
        <v>0.78863772967572321</v>
      </c>
      <c r="X209" s="33">
        <f>+'2015 Hourly Load - RC2016'!X210/'2015 Hourly Load - RC2016'!$C$7</f>
        <v>0.73517458839049832</v>
      </c>
      <c r="Y209" s="33">
        <f>+'2015 Hourly Load - RC2016'!Y210/'2015 Hourly Load - RC2016'!$C$7</f>
        <v>0.67936538520921275</v>
      </c>
      <c r="AA209" s="34">
        <f t="shared" si="3"/>
        <v>0.92836376221609584</v>
      </c>
    </row>
    <row r="210" spans="1:27" x14ac:dyDescent="0.2">
      <c r="A210" s="29">
        <v>42205</v>
      </c>
      <c r="B210" s="33">
        <f>+'2015 Hourly Load - RC2016'!B211/'2015 Hourly Load - RC2016'!$C$7</f>
        <v>0.62269896710436679</v>
      </c>
      <c r="C210" s="33">
        <f>+'2015 Hourly Load - RC2016'!C211/'2015 Hourly Load - RC2016'!$C$7</f>
        <v>0.57862007340338384</v>
      </c>
      <c r="D210" s="33">
        <f>+'2015 Hourly Load - RC2016'!D211/'2015 Hourly Load - RC2016'!$C$7</f>
        <v>0.54433147646096114</v>
      </c>
      <c r="E210" s="33">
        <f>+'2015 Hourly Load - RC2016'!E211/'2015 Hourly Load - RC2016'!$C$7</f>
        <v>0.5201489923015683</v>
      </c>
      <c r="F210" s="33">
        <f>+'2015 Hourly Load - RC2016'!F211/'2015 Hourly Load - RC2016'!$C$7</f>
        <v>0.50602750435028088</v>
      </c>
      <c r="G210" s="33">
        <f>+'2015 Hourly Load - RC2016'!G211/'2015 Hourly Load - RC2016'!$C$7</f>
        <v>0.49998188331043275</v>
      </c>
      <c r="H210" s="33">
        <f>+'2015 Hourly Load - RC2016'!H211/'2015 Hourly Load - RC2016'!$C$7</f>
        <v>0.50065863193429638</v>
      </c>
      <c r="I210" s="33">
        <f>+'2015 Hourly Load - RC2016'!I211/'2015 Hourly Load - RC2016'!$C$7</f>
        <v>0.51496058618528062</v>
      </c>
      <c r="J210" s="33">
        <f>+'2015 Hourly Load - RC2016'!J211/'2015 Hourly Load - RC2016'!$C$7</f>
        <v>0.58692152318944402</v>
      </c>
      <c r="K210" s="33">
        <f>+'2015 Hourly Load - RC2016'!K211/'2015 Hourly Load - RC2016'!$C$7</f>
        <v>0.67792165481163713</v>
      </c>
      <c r="L210" s="33">
        <f>+'2015 Hourly Load - RC2016'!L211/'2015 Hourly Load - RC2016'!$C$7</f>
        <v>0.75258958631125505</v>
      </c>
      <c r="M210" s="33">
        <f>+'2015 Hourly Load - RC2016'!M211/'2015 Hourly Load - RC2016'!$C$7</f>
        <v>0.8244602901655701</v>
      </c>
      <c r="N210" s="33">
        <f>+'2015 Hourly Load - RC2016'!N211/'2015 Hourly Load - RC2016'!$C$7</f>
        <v>0.87801366460064356</v>
      </c>
      <c r="O210" s="33">
        <f>+'2015 Hourly Load - RC2016'!O211/'2015 Hourly Load - RC2016'!$C$7</f>
        <v>0.91329482619139957</v>
      </c>
      <c r="P210" s="33">
        <f>+'2015 Hourly Load - RC2016'!P211/'2015 Hourly Load - RC2016'!$C$7</f>
        <v>0.93016842521306553</v>
      </c>
      <c r="Q210" s="33">
        <f>+'2015 Hourly Load - RC2016'!Q211/'2015 Hourly Load - RC2016'!$C$7</f>
        <v>0.92046836160435375</v>
      </c>
      <c r="R210" s="33">
        <f>+'2015 Hourly Load - RC2016'!R211/'2015 Hourly Load - RC2016'!$C$7</f>
        <v>0.91176086264397538</v>
      </c>
      <c r="S210" s="33">
        <f>+'2015 Hourly Load - RC2016'!S211/'2015 Hourly Load - RC2016'!$C$7</f>
        <v>0.89786495756730933</v>
      </c>
      <c r="T210" s="33">
        <f>+'2015 Hourly Load - RC2016'!T211/'2015 Hourly Load - RC2016'!$C$7</f>
        <v>0.86741126949344705</v>
      </c>
      <c r="U210" s="33">
        <f>+'2015 Hourly Load - RC2016'!U211/'2015 Hourly Load - RC2016'!$C$7</f>
        <v>0.82942311340723651</v>
      </c>
      <c r="V210" s="33">
        <f>+'2015 Hourly Load - RC2016'!V211/'2015 Hourly Load - RC2016'!$C$7</f>
        <v>0.81340672930913116</v>
      </c>
      <c r="W210" s="33">
        <f>+'2015 Hourly Load - RC2016'!W211/'2015 Hourly Load - RC2016'!$C$7</f>
        <v>0.78489305395701114</v>
      </c>
      <c r="X210" s="33">
        <f>+'2015 Hourly Load - RC2016'!X211/'2015 Hourly Load - RC2016'!$C$7</f>
        <v>0.73485877236602848</v>
      </c>
      <c r="Y210" s="33">
        <f>+'2015 Hourly Load - RC2016'!Y211/'2015 Hourly Load - RC2016'!$C$7</f>
        <v>0.67011648734974349</v>
      </c>
      <c r="AA210" s="34">
        <f t="shared" si="3"/>
        <v>0.93016842521306553</v>
      </c>
    </row>
    <row r="211" spans="1:27" x14ac:dyDescent="0.2">
      <c r="A211" s="29">
        <v>42206</v>
      </c>
      <c r="B211" s="33">
        <f>+'2015 Hourly Load - RC2016'!B212/'2015 Hourly Load - RC2016'!$C$7</f>
        <v>0.61065284159959454</v>
      </c>
      <c r="C211" s="33">
        <f>+'2015 Hourly Load - RC2016'!C212/'2015 Hourly Load - RC2016'!$C$7</f>
        <v>0.56761162912186913</v>
      </c>
      <c r="D211" s="33">
        <f>+'2015 Hourly Load - RC2016'!D212/'2015 Hourly Load - RC2016'!$C$7</f>
        <v>0.53621049297459789</v>
      </c>
      <c r="E211" s="33">
        <f>+'2015 Hourly Load - RC2016'!E212/'2015 Hourly Load - RC2016'!$C$7</f>
        <v>0.5167652491822502</v>
      </c>
      <c r="F211" s="33">
        <f>+'2015 Hourly Load - RC2016'!F212/'2015 Hourly Load - RC2016'!$C$7</f>
        <v>0.51193777566535648</v>
      </c>
      <c r="G211" s="33">
        <f>+'2015 Hourly Load - RC2016'!G212/'2015 Hourly Load - RC2016'!$C$7</f>
        <v>0.52542763156770433</v>
      </c>
      <c r="H211" s="33">
        <f>+'2015 Hourly Load - RC2016'!H212/'2015 Hourly Load - RC2016'!$C$7</f>
        <v>0.55854319756209692</v>
      </c>
      <c r="I211" s="33">
        <f>+'2015 Hourly Load - RC2016'!I212/'2015 Hourly Load - RC2016'!$C$7</f>
        <v>0.58895176906103497</v>
      </c>
      <c r="J211" s="33">
        <f>+'2015 Hourly Load - RC2016'!J212/'2015 Hourly Load - RC2016'!$C$7</f>
        <v>0.64173816172239628</v>
      </c>
      <c r="K211" s="33">
        <f>+'2015 Hourly Load - RC2016'!K212/'2015 Hourly Load - RC2016'!$C$7</f>
        <v>0.7110372208060296</v>
      </c>
      <c r="L211" s="33">
        <f>+'2015 Hourly Load - RC2016'!L212/'2015 Hourly Load - RC2016'!$C$7</f>
        <v>0.7822762926114053</v>
      </c>
      <c r="M211" s="33">
        <f>+'2015 Hourly Load - RC2016'!M212/'2015 Hourly Load - RC2016'!$C$7</f>
        <v>0.84101807316276644</v>
      </c>
      <c r="N211" s="33">
        <f>+'2015 Hourly Load - RC2016'!N212/'2015 Hourly Load - RC2016'!$C$7</f>
        <v>0.87769784857617383</v>
      </c>
      <c r="O211" s="33">
        <f>+'2015 Hourly Load - RC2016'!O212/'2015 Hourly Load - RC2016'!$C$7</f>
        <v>0.88396905249064339</v>
      </c>
      <c r="P211" s="33">
        <f>+'2015 Hourly Load - RC2016'!P212/'2015 Hourly Load - RC2016'!$C$7</f>
        <v>0.86303496172579564</v>
      </c>
      <c r="Q211" s="33">
        <f>+'2015 Hourly Load - RC2016'!Q212/'2015 Hourly Load - RC2016'!$C$7</f>
        <v>0.84173993836155414</v>
      </c>
      <c r="R211" s="33">
        <f>+'2015 Hourly Load - RC2016'!R212/'2015 Hourly Load - RC2016'!$C$7</f>
        <v>0.81886583487496434</v>
      </c>
      <c r="S211" s="33">
        <f>+'2015 Hourly Load - RC2016'!S212/'2015 Hourly Load - RC2016'!$C$7</f>
        <v>0.79820244355966208</v>
      </c>
      <c r="T211" s="33">
        <f>+'2015 Hourly Load - RC2016'!T212/'2015 Hourly Load - RC2016'!$C$7</f>
        <v>0.77699765334526905</v>
      </c>
      <c r="U211" s="33">
        <f>+'2015 Hourly Load - RC2016'!U212/'2015 Hourly Load - RC2016'!$C$7</f>
        <v>0.7533565680849672</v>
      </c>
      <c r="V211" s="33">
        <f>+'2015 Hourly Load - RC2016'!V212/'2015 Hourly Load - RC2016'!$C$7</f>
        <v>0.7487095608677703</v>
      </c>
      <c r="W211" s="33">
        <f>+'2015 Hourly Load - RC2016'!W212/'2015 Hourly Load - RC2016'!$C$7</f>
        <v>0.71514282912413552</v>
      </c>
      <c r="X211" s="33">
        <f>+'2015 Hourly Load - RC2016'!X212/'2015 Hourly Load - RC2016'!$C$7</f>
        <v>0.66587552930686489</v>
      </c>
      <c r="Y211" s="33">
        <f>+'2015 Hourly Load - RC2016'!Y212/'2015 Hourly Load - RC2016'!$C$7</f>
        <v>0.60808119682891293</v>
      </c>
      <c r="AA211" s="34">
        <f t="shared" si="3"/>
        <v>0.88396905249064339</v>
      </c>
    </row>
    <row r="212" spans="1:27" x14ac:dyDescent="0.2">
      <c r="A212" s="29">
        <v>42207</v>
      </c>
      <c r="B212" s="33">
        <f>+'2015 Hourly Load - RC2016'!B213/'2015 Hourly Load - RC2016'!$C$7</f>
        <v>0.55136966214914263</v>
      </c>
      <c r="C212" s="33">
        <f>+'2015 Hourly Load - RC2016'!C213/'2015 Hourly Load - RC2016'!$C$7</f>
        <v>0.51175730936565955</v>
      </c>
      <c r="D212" s="33">
        <f>+'2015 Hourly Load - RC2016'!D213/'2015 Hourly Load - RC2016'!$C$7</f>
        <v>0.4889734390289181</v>
      </c>
      <c r="E212" s="33">
        <f>+'2015 Hourly Load - RC2016'!E213/'2015 Hourly Load - RC2016'!$C$7</f>
        <v>0.47264123890634308</v>
      </c>
      <c r="F212" s="33">
        <f>+'2015 Hourly Load - RC2016'!F213/'2015 Hourly Load - RC2016'!$C$7</f>
        <v>0.47020494386043404</v>
      </c>
      <c r="G212" s="33">
        <f>+'2015 Hourly Load - RC2016'!G213/'2015 Hourly Load - RC2016'!$C$7</f>
        <v>0.49064275230111493</v>
      </c>
      <c r="H212" s="33">
        <f>+'2015 Hourly Load - RC2016'!H213/'2015 Hourly Load - RC2016'!$C$7</f>
        <v>0.52475088294384076</v>
      </c>
      <c r="I212" s="33">
        <f>+'2015 Hourly Load - RC2016'!I213/'2015 Hourly Load - RC2016'!$C$7</f>
        <v>0.55876878043671807</v>
      </c>
      <c r="J212" s="33">
        <f>+'2015 Hourly Load - RC2016'!J213/'2015 Hourly Load - RC2016'!$C$7</f>
        <v>0.6167886957892913</v>
      </c>
      <c r="K212" s="33">
        <f>+'2015 Hourly Load - RC2016'!K213/'2015 Hourly Load - RC2016'!$C$7</f>
        <v>0.68198214655481881</v>
      </c>
      <c r="L212" s="33">
        <f>+'2015 Hourly Load - RC2016'!L213/'2015 Hourly Load - RC2016'!$C$7</f>
        <v>0.74036299450678589</v>
      </c>
      <c r="M212" s="33">
        <f>+'2015 Hourly Load - RC2016'!M213/'2015 Hourly Load - RC2016'!$C$7</f>
        <v>0.78394560588360207</v>
      </c>
      <c r="N212" s="33">
        <f>+'2015 Hourly Load - RC2016'!N213/'2015 Hourly Load - RC2016'!$C$7</f>
        <v>0.8100681027647374</v>
      </c>
      <c r="O212" s="33">
        <f>+'2015 Hourly Load - RC2016'!O213/'2015 Hourly Load - RC2016'!$C$7</f>
        <v>0.82464075646526713</v>
      </c>
      <c r="P212" s="33">
        <f>+'2015 Hourly Load - RC2016'!P213/'2015 Hourly Load - RC2016'!$C$7</f>
        <v>0.84462739915670559</v>
      </c>
      <c r="Q212" s="33">
        <f>+'2015 Hourly Load - RC2016'!Q213/'2015 Hourly Load - RC2016'!$C$7</f>
        <v>0.85626747548715965</v>
      </c>
      <c r="R212" s="33">
        <f>+'2015 Hourly Load - RC2016'!R213/'2015 Hourly Load - RC2016'!$C$7</f>
        <v>0.84742462680200858</v>
      </c>
      <c r="S212" s="33">
        <f>+'2015 Hourly Load - RC2016'!S213/'2015 Hourly Load - RC2016'!$C$7</f>
        <v>0.82103143047132776</v>
      </c>
      <c r="T212" s="33">
        <f>+'2015 Hourly Load - RC2016'!T213/'2015 Hourly Load - RC2016'!$C$7</f>
        <v>0.79766104466057131</v>
      </c>
      <c r="U212" s="33">
        <f>+'2015 Hourly Load - RC2016'!U213/'2015 Hourly Load - RC2016'!$C$7</f>
        <v>0.77149343120451175</v>
      </c>
      <c r="V212" s="33">
        <f>+'2015 Hourly Load - RC2016'!V213/'2015 Hourly Load - RC2016'!$C$7</f>
        <v>0.76404919634201207</v>
      </c>
      <c r="W212" s="33">
        <f>+'2015 Hourly Load - RC2016'!W213/'2015 Hourly Load - RC2016'!$C$7</f>
        <v>0.73580622043943755</v>
      </c>
      <c r="X212" s="33">
        <f>+'2015 Hourly Load - RC2016'!X213/'2015 Hourly Load - RC2016'!$C$7</f>
        <v>0.68320029407777327</v>
      </c>
      <c r="Y212" s="33">
        <f>+'2015 Hourly Load - RC2016'!Y213/'2015 Hourly Load - RC2016'!$C$7</f>
        <v>0.62545107817474543</v>
      </c>
      <c r="AA212" s="34">
        <f t="shared" si="3"/>
        <v>0.85626747548715965</v>
      </c>
    </row>
    <row r="213" spans="1:27" x14ac:dyDescent="0.2">
      <c r="A213" s="29">
        <v>42208</v>
      </c>
      <c r="B213" s="33">
        <f>+'2015 Hourly Load - RC2016'!B214/'2015 Hourly Load - RC2016'!$C$7</f>
        <v>0.57307073468770231</v>
      </c>
      <c r="C213" s="33">
        <f>+'2015 Hourly Load - RC2016'!C214/'2015 Hourly Load - RC2016'!$C$7</f>
        <v>0.53390954765346155</v>
      </c>
      <c r="D213" s="33">
        <f>+'2015 Hourly Load - RC2016'!D214/'2015 Hourly Load - RC2016'!$C$7</f>
        <v>0.50656890324937187</v>
      </c>
      <c r="E213" s="33">
        <f>+'2015 Hourly Load - RC2016'!E214/'2015 Hourly Load - RC2016'!$C$7</f>
        <v>0.48924413847846354</v>
      </c>
      <c r="F213" s="33">
        <f>+'2015 Hourly Load - RC2016'!F214/'2015 Hourly Load - RC2016'!$C$7</f>
        <v>0.48482271413588796</v>
      </c>
      <c r="G213" s="33">
        <f>+'2015 Hourly Load - RC2016'!G214/'2015 Hourly Load - RC2016'!$C$7</f>
        <v>0.49935025126149341</v>
      </c>
      <c r="H213" s="33">
        <f>+'2015 Hourly Load - RC2016'!H214/'2015 Hourly Load - RC2016'!$C$7</f>
        <v>0.53828585542111296</v>
      </c>
      <c r="I213" s="33">
        <f>+'2015 Hourly Load - RC2016'!I214/'2015 Hourly Load - RC2016'!$C$7</f>
        <v>0.56869442692005101</v>
      </c>
      <c r="J213" s="33">
        <f>+'2015 Hourly Load - RC2016'!J214/'2015 Hourly Load - RC2016'!$C$7</f>
        <v>0.62590224392398786</v>
      </c>
      <c r="K213" s="33">
        <f>+'2015 Hourly Load - RC2016'!K214/'2015 Hourly Load - RC2016'!$C$7</f>
        <v>0.6843733250258035</v>
      </c>
      <c r="L213" s="33">
        <f>+'2015 Hourly Load - RC2016'!L214/'2015 Hourly Load - RC2016'!$C$7</f>
        <v>0.73558063756481651</v>
      </c>
      <c r="M213" s="33">
        <f>+'2015 Hourly Load - RC2016'!M214/'2015 Hourly Load - RC2016'!$C$7</f>
        <v>0.77627578814648135</v>
      </c>
      <c r="N213" s="33">
        <f>+'2015 Hourly Load - RC2016'!N214/'2015 Hourly Load - RC2016'!$C$7</f>
        <v>0.80722575854451029</v>
      </c>
      <c r="O213" s="33">
        <f>+'2015 Hourly Load - RC2016'!O214/'2015 Hourly Load - RC2016'!$C$7</f>
        <v>0.83646129909541811</v>
      </c>
      <c r="P213" s="33">
        <f>+'2015 Hourly Load - RC2016'!P214/'2015 Hourly Load - RC2016'!$C$7</f>
        <v>0.86470427499799263</v>
      </c>
      <c r="Q213" s="33">
        <f>+'2015 Hourly Load - RC2016'!Q214/'2015 Hourly Load - RC2016'!$C$7</f>
        <v>0.87914157897374956</v>
      </c>
      <c r="R213" s="33">
        <f>+'2015 Hourly Load - RC2016'!R214/'2015 Hourly Load - RC2016'!$C$7</f>
        <v>0.8845555679646584</v>
      </c>
      <c r="S213" s="33">
        <f>+'2015 Hourly Load - RC2016'!S214/'2015 Hourly Load - RC2016'!$C$7</f>
        <v>0.87999879389731017</v>
      </c>
      <c r="T213" s="33">
        <f>+'2015 Hourly Load - RC2016'!T214/'2015 Hourly Load - RC2016'!$C$7</f>
        <v>0.87647970105321926</v>
      </c>
      <c r="U213" s="33">
        <f>+'2015 Hourly Load - RC2016'!U214/'2015 Hourly Load - RC2016'!$C$7</f>
        <v>0.84467251573162982</v>
      </c>
      <c r="V213" s="33">
        <f>+'2015 Hourly Load - RC2016'!V214/'2015 Hourly Load - RC2016'!$C$7</f>
        <v>0.82522727193928225</v>
      </c>
      <c r="W213" s="33">
        <f>+'2015 Hourly Load - RC2016'!W214/'2015 Hourly Load - RC2016'!$C$7</f>
        <v>0.79572103193882893</v>
      </c>
      <c r="X213" s="33">
        <f>+'2015 Hourly Load - RC2016'!X214/'2015 Hourly Load - RC2016'!$C$7</f>
        <v>0.73485877236602848</v>
      </c>
      <c r="Y213" s="33">
        <f>+'2015 Hourly Load - RC2016'!Y214/'2015 Hourly Load - RC2016'!$C$7</f>
        <v>0.67165045089716768</v>
      </c>
      <c r="AA213" s="34">
        <f t="shared" si="3"/>
        <v>0.8845555679646584</v>
      </c>
    </row>
    <row r="214" spans="1:27" x14ac:dyDescent="0.2">
      <c r="A214" s="29">
        <v>42209</v>
      </c>
      <c r="B214" s="33">
        <f>+'2015 Hourly Load - RC2016'!B215/'2015 Hourly Load - RC2016'!$C$7</f>
        <v>0.61141982337330669</v>
      </c>
      <c r="C214" s="33">
        <f>+'2015 Hourly Load - RC2016'!C215/'2015 Hourly Load - RC2016'!$C$7</f>
        <v>0.5644534688771724</v>
      </c>
      <c r="D214" s="33">
        <f>+'2015 Hourly Load - RC2016'!D215/'2015 Hourly Load - RC2016'!$C$7</f>
        <v>0.53246581725588582</v>
      </c>
      <c r="E214" s="33">
        <f>+'2015 Hourly Load - RC2016'!E215/'2015 Hourly Load - RC2016'!$C$7</f>
        <v>0.51261452428922005</v>
      </c>
      <c r="F214" s="33">
        <f>+'2015 Hourly Load - RC2016'!F215/'2015 Hourly Load - RC2016'!$C$7</f>
        <v>0.50557633860103857</v>
      </c>
      <c r="G214" s="33">
        <f>+'2015 Hourly Load - RC2016'!G215/'2015 Hourly Load - RC2016'!$C$7</f>
        <v>0.51834432930459862</v>
      </c>
      <c r="H214" s="33">
        <f>+'2015 Hourly Load - RC2016'!H215/'2015 Hourly Load - RC2016'!$C$7</f>
        <v>0.54690312123164286</v>
      </c>
      <c r="I214" s="33">
        <f>+'2015 Hourly Load - RC2016'!I215/'2015 Hourly Load - RC2016'!$C$7</f>
        <v>0.57947728832694445</v>
      </c>
      <c r="J214" s="33">
        <f>+'2015 Hourly Load - RC2016'!J215/'2015 Hourly Load - RC2016'!$C$7</f>
        <v>0.63925675010156302</v>
      </c>
      <c r="K214" s="33">
        <f>+'2015 Hourly Load - RC2016'!K215/'2015 Hourly Load - RC2016'!$C$7</f>
        <v>0.71451119707519606</v>
      </c>
      <c r="L214" s="33">
        <f>+'2015 Hourly Load - RC2016'!L215/'2015 Hourly Load - RC2016'!$C$7</f>
        <v>0.78187024343708711</v>
      </c>
      <c r="M214" s="33">
        <f>+'2015 Hourly Load - RC2016'!M215/'2015 Hourly Load - RC2016'!$C$7</f>
        <v>0.72353451206004415</v>
      </c>
      <c r="N214" s="33">
        <f>+'2015 Hourly Load - RC2016'!N215/'2015 Hourly Load - RC2016'!$C$7</f>
        <v>0.87620900160367388</v>
      </c>
      <c r="O214" s="33">
        <f>+'2015 Hourly Load - RC2016'!O215/'2015 Hourly Load - RC2016'!$C$7</f>
        <v>0.89836123989147598</v>
      </c>
      <c r="P214" s="33">
        <f>+'2015 Hourly Load - RC2016'!P215/'2015 Hourly Load - RC2016'!$C$7</f>
        <v>0.91135481346965719</v>
      </c>
      <c r="Q214" s="33">
        <f>+'2015 Hourly Load - RC2016'!Q215/'2015 Hourly Load - RC2016'!$C$7</f>
        <v>0.92371675499889916</v>
      </c>
      <c r="R214" s="33">
        <f>+'2015 Hourly Load - RC2016'!R215/'2015 Hourly Load - RC2016'!$C$7</f>
        <v>0.94068058717041347</v>
      </c>
      <c r="S214" s="33">
        <f>+'2015 Hourly Load - RC2016'!S215/'2015 Hourly Load - RC2016'!$C$7</f>
        <v>0.93089029041185323</v>
      </c>
      <c r="T214" s="33">
        <f>+'2015 Hourly Load - RC2016'!T215/'2015 Hourly Load - RC2016'!$C$7</f>
        <v>0.91559577151253591</v>
      </c>
      <c r="U214" s="33">
        <f>+'2015 Hourly Load - RC2016'!U215/'2015 Hourly Load - RC2016'!$C$7</f>
        <v>0.87823924747526472</v>
      </c>
      <c r="V214" s="33">
        <f>+'2015 Hourly Load - RC2016'!V215/'2015 Hourly Load - RC2016'!$C$7</f>
        <v>0.84404088368269048</v>
      </c>
      <c r="W214" s="33">
        <f>+'2015 Hourly Load - RC2016'!W215/'2015 Hourly Load - RC2016'!$C$7</f>
        <v>0.81033880221428289</v>
      </c>
      <c r="X214" s="33">
        <f>+'2015 Hourly Load - RC2016'!X215/'2015 Hourly Load - RC2016'!$C$7</f>
        <v>0.74334068845178569</v>
      </c>
      <c r="Y214" s="33">
        <f>+'2015 Hourly Load - RC2016'!Y215/'2015 Hourly Load - RC2016'!$C$7</f>
        <v>0.67449279511739479</v>
      </c>
      <c r="AA214" s="34">
        <f t="shared" si="3"/>
        <v>0.94068058717041347</v>
      </c>
    </row>
    <row r="215" spans="1:27" x14ac:dyDescent="0.2">
      <c r="A215" s="29">
        <v>42210</v>
      </c>
      <c r="B215" s="33">
        <f>+'2015 Hourly Load - RC2016'!B216/'2015 Hourly Load - RC2016'!$C$7</f>
        <v>0.61620218031527618</v>
      </c>
      <c r="C215" s="33">
        <f>+'2015 Hourly Load - RC2016'!C216/'2015 Hourly Load - RC2016'!$C$7</f>
        <v>0.56752139597202067</v>
      </c>
      <c r="D215" s="33">
        <f>+'2015 Hourly Load - RC2016'!D216/'2015 Hourly Load - RC2016'!$C$7</f>
        <v>0.53566909407550689</v>
      </c>
      <c r="E215" s="33">
        <f>+'2015 Hourly Load - RC2016'!E216/'2015 Hourly Load - RC2016'!$C$7</f>
        <v>0.51378755523725028</v>
      </c>
      <c r="F215" s="33">
        <f>+'2015 Hourly Load - RC2016'!F216/'2015 Hourly Load - RC2016'!$C$7</f>
        <v>0.503230276704978</v>
      </c>
      <c r="G215" s="33">
        <f>+'2015 Hourly Load - RC2016'!G216/'2015 Hourly Load - RC2016'!$C$7</f>
        <v>0.51586291768376535</v>
      </c>
      <c r="H215" s="33">
        <f>+'2015 Hourly Load - RC2016'!H216/'2015 Hourly Load - RC2016'!$C$7</f>
        <v>0.54433147646096114</v>
      </c>
      <c r="I215" s="33">
        <f>+'2015 Hourly Load - RC2016'!I216/'2015 Hourly Load - RC2016'!$C$7</f>
        <v>0.57857495682845961</v>
      </c>
      <c r="J215" s="33">
        <f>+'2015 Hourly Load - RC2016'!J216/'2015 Hourly Load - RC2016'!$C$7</f>
        <v>0.64746796673777474</v>
      </c>
      <c r="K215" s="33">
        <f>+'2015 Hourly Load - RC2016'!K216/'2015 Hourly Load - RC2016'!$C$7</f>
        <v>0.72362474520989273</v>
      </c>
      <c r="L215" s="33">
        <f>+'2015 Hourly Load - RC2016'!L216/'2015 Hourly Load - RC2016'!$C$7</f>
        <v>0.79134472417117752</v>
      </c>
      <c r="M215" s="33">
        <f>+'2015 Hourly Load - RC2016'!M216/'2015 Hourly Load - RC2016'!$C$7</f>
        <v>0.852387450043675</v>
      </c>
      <c r="N215" s="33">
        <f>+'2015 Hourly Load - RC2016'!N216/'2015 Hourly Load - RC2016'!$C$7</f>
        <v>0.88893187573230981</v>
      </c>
      <c r="O215" s="33">
        <f>+'2015 Hourly Load - RC2016'!O216/'2015 Hourly Load - RC2016'!$C$7</f>
        <v>0.90869293554912711</v>
      </c>
      <c r="P215" s="33">
        <f>+'2015 Hourly Load - RC2016'!P216/'2015 Hourly Load - RC2016'!$C$7</f>
        <v>0.92673956551882319</v>
      </c>
      <c r="Q215" s="33">
        <f>+'2015 Hourly Load - RC2016'!Q216/'2015 Hourly Load - RC2016'!$C$7</f>
        <v>0.94361316454048916</v>
      </c>
      <c r="R215" s="33">
        <f>+'2015 Hourly Load - RC2016'!R216/'2015 Hourly Load - RC2016'!$C$7</f>
        <v>0.9459141098616255</v>
      </c>
      <c r="S215" s="33">
        <f>+'2015 Hourly Load - RC2016'!S216/'2015 Hourly Load - RC2016'!$C$7</f>
        <v>0.92890516111518673</v>
      </c>
      <c r="T215" s="33">
        <f>+'2015 Hourly Load - RC2016'!T216/'2015 Hourly Load - RC2016'!$C$7</f>
        <v>0.89353376637458226</v>
      </c>
      <c r="U215" s="33">
        <f>+'2015 Hourly Load - RC2016'!U216/'2015 Hourly Load - RC2016'!$C$7</f>
        <v>0.84986092184791751</v>
      </c>
      <c r="V215" s="33">
        <f>+'2015 Hourly Load - RC2016'!V216/'2015 Hourly Load - RC2016'!$C$7</f>
        <v>0.82667100233685797</v>
      </c>
      <c r="W215" s="33">
        <f>+'2015 Hourly Load - RC2016'!W216/'2015 Hourly Load - RC2016'!$C$7</f>
        <v>0.79084844184701086</v>
      </c>
      <c r="X215" s="33">
        <f>+'2015 Hourly Load - RC2016'!X216/'2015 Hourly Load - RC2016'!$C$7</f>
        <v>0.73833274863519505</v>
      </c>
      <c r="Y215" s="33">
        <f>+'2015 Hourly Load - RC2016'!Y216/'2015 Hourly Load - RC2016'!$C$7</f>
        <v>0.68067376588201578</v>
      </c>
      <c r="AA215" s="34">
        <f t="shared" si="3"/>
        <v>0.9459141098616255</v>
      </c>
    </row>
    <row r="216" spans="1:27" x14ac:dyDescent="0.2">
      <c r="A216" s="29">
        <v>42211</v>
      </c>
      <c r="B216" s="33">
        <f>+'2015 Hourly Load - RC2016'!B217/'2015 Hourly Load - RC2016'!$C$7</f>
        <v>0.62924087046838173</v>
      </c>
      <c r="C216" s="33">
        <f>+'2015 Hourly Load - RC2016'!C217/'2015 Hourly Load - RC2016'!$C$7</f>
        <v>0.58592895854111082</v>
      </c>
      <c r="D216" s="33">
        <f>+'2015 Hourly Load - RC2016'!D217/'2015 Hourly Load - RC2016'!$C$7</f>
        <v>0.55741528318899081</v>
      </c>
      <c r="E216" s="33">
        <f>+'2015 Hourly Load - RC2016'!E217/'2015 Hourly Load - RC2016'!$C$7</f>
        <v>0.53314256587974951</v>
      </c>
      <c r="F216" s="33">
        <f>+'2015 Hourly Load - RC2016'!F217/'2015 Hourly Load - RC2016'!$C$7</f>
        <v>0.51825409615475015</v>
      </c>
      <c r="G216" s="33">
        <f>+'2015 Hourly Load - RC2016'!G217/'2015 Hourly Load - RC2016'!$C$7</f>
        <v>0.51577268453391689</v>
      </c>
      <c r="H216" s="33">
        <f>+'2015 Hourly Load - RC2016'!H217/'2015 Hourly Load - RC2016'!$C$7</f>
        <v>0.52217923817315903</v>
      </c>
      <c r="I216" s="33">
        <f>+'2015 Hourly Load - RC2016'!I217/'2015 Hourly Load - RC2016'!$C$7</f>
        <v>0.53932353664437038</v>
      </c>
      <c r="J216" s="33">
        <f>+'2015 Hourly Load - RC2016'!J217/'2015 Hourly Load - RC2016'!$C$7</f>
        <v>0.60298302386247371</v>
      </c>
      <c r="K216" s="33">
        <f>+'2015 Hourly Load - RC2016'!K217/'2015 Hourly Load - RC2016'!$C$7</f>
        <v>0.68744125212065188</v>
      </c>
      <c r="L216" s="33">
        <f>+'2015 Hourly Load - RC2016'!L217/'2015 Hourly Load - RC2016'!$C$7</f>
        <v>0.76368826374261833</v>
      </c>
      <c r="M216" s="33">
        <f>+'2015 Hourly Load - RC2016'!M217/'2015 Hourly Load - RC2016'!$C$7</f>
        <v>0.81381277848344935</v>
      </c>
      <c r="N216" s="33">
        <f>+'2015 Hourly Load - RC2016'!N217/'2015 Hourly Load - RC2016'!$C$7</f>
        <v>0.83492733554799381</v>
      </c>
      <c r="O216" s="33">
        <f>+'2015 Hourly Load - RC2016'!O217/'2015 Hourly Load - RC2016'!$C$7</f>
        <v>0.84652229530352374</v>
      </c>
      <c r="P216" s="33">
        <f>+'2015 Hourly Load - RC2016'!P217/'2015 Hourly Load - RC2016'!$C$7</f>
        <v>0.84309343560928141</v>
      </c>
      <c r="Q216" s="33">
        <f>+'2015 Hourly Load - RC2016'!Q217/'2015 Hourly Load - RC2016'!$C$7</f>
        <v>0.83032544490572135</v>
      </c>
      <c r="R216" s="33">
        <f>+'2015 Hourly Load - RC2016'!R217/'2015 Hourly Load - RC2016'!$C$7</f>
        <v>0.83046079463049405</v>
      </c>
      <c r="S216" s="33">
        <f>+'2015 Hourly Load - RC2016'!S217/'2015 Hourly Load - RC2016'!$C$7</f>
        <v>0.8209411973214793</v>
      </c>
      <c r="T216" s="33">
        <f>+'2015 Hourly Load - RC2016'!T217/'2015 Hourly Load - RC2016'!$C$7</f>
        <v>0.7997815236820105</v>
      </c>
      <c r="U216" s="33">
        <f>+'2015 Hourly Load - RC2016'!U217/'2015 Hourly Load - RC2016'!$C$7</f>
        <v>0.7702752836815574</v>
      </c>
      <c r="V216" s="33">
        <f>+'2015 Hourly Load - RC2016'!V217/'2015 Hourly Load - RC2016'!$C$7</f>
        <v>0.76251523279458799</v>
      </c>
      <c r="W216" s="33">
        <f>+'2015 Hourly Load - RC2016'!W217/'2015 Hourly Load - RC2016'!$C$7</f>
        <v>0.73174572869625598</v>
      </c>
      <c r="X216" s="33">
        <f>+'2015 Hourly Load - RC2016'!X217/'2015 Hourly Load - RC2016'!$C$7</f>
        <v>0.68369657640193993</v>
      </c>
      <c r="Y216" s="33">
        <f>+'2015 Hourly Load - RC2016'!Y217/'2015 Hourly Load - RC2016'!$C$7</f>
        <v>0.63839953517800252</v>
      </c>
      <c r="AA216" s="34">
        <f t="shared" si="3"/>
        <v>0.84652229530352374</v>
      </c>
    </row>
    <row r="217" spans="1:27" x14ac:dyDescent="0.2">
      <c r="A217" s="29">
        <v>42212</v>
      </c>
      <c r="B217" s="33">
        <f>+'2015 Hourly Load - RC2016'!B218/'2015 Hourly Load - RC2016'!$C$7</f>
        <v>0.5889968856359592</v>
      </c>
      <c r="C217" s="33">
        <f>+'2015 Hourly Load - RC2016'!C218/'2015 Hourly Load - RC2016'!$C$7</f>
        <v>0.54979058202679421</v>
      </c>
      <c r="D217" s="33">
        <f>+'2015 Hourly Load - RC2016'!D218/'2015 Hourly Load - RC2016'!$C$7</f>
        <v>0.52254017077255299</v>
      </c>
      <c r="E217" s="33">
        <f>+'2015 Hourly Load - RC2016'!E218/'2015 Hourly Load - RC2016'!$C$7</f>
        <v>0.50250841150619019</v>
      </c>
      <c r="F217" s="33">
        <f>+'2015 Hourly Load - RC2016'!F218/'2015 Hourly Load - RC2016'!$C$7</f>
        <v>0.49181578324914521</v>
      </c>
      <c r="G217" s="33">
        <f>+'2015 Hourly Load - RC2016'!G218/'2015 Hourly Load - RC2016'!$C$7</f>
        <v>0.48874785615429689</v>
      </c>
      <c r="H217" s="33">
        <f>+'2015 Hourly Load - RC2016'!H218/'2015 Hourly Load - RC2016'!$C$7</f>
        <v>0.4912292677751301</v>
      </c>
      <c r="I217" s="33">
        <f>+'2015 Hourly Load - RC2016'!I218/'2015 Hourly Load - RC2016'!$C$7</f>
        <v>0.50683960269891737</v>
      </c>
      <c r="J217" s="33">
        <f>+'2015 Hourly Load - RC2016'!J218/'2015 Hourly Load - RC2016'!$C$7</f>
        <v>0.58592895854111082</v>
      </c>
      <c r="K217" s="33">
        <f>+'2015 Hourly Load - RC2016'!K218/'2015 Hourly Load - RC2016'!$C$7</f>
        <v>0.67535001004095541</v>
      </c>
      <c r="L217" s="33">
        <f>+'2015 Hourly Load - RC2016'!L218/'2015 Hourly Load - RC2016'!$C$7</f>
        <v>0.7489802603173159</v>
      </c>
      <c r="M217" s="33">
        <f>+'2015 Hourly Load - RC2016'!M218/'2015 Hourly Load - RC2016'!$C$7</f>
        <v>0.81390301163329781</v>
      </c>
      <c r="N217" s="33">
        <f>+'2015 Hourly Load - RC2016'!N218/'2015 Hourly Load - RC2016'!$C$7</f>
        <v>0.86520055732215928</v>
      </c>
      <c r="O217" s="33">
        <f>+'2015 Hourly Load - RC2016'!O218/'2015 Hourly Load - RC2016'!$C$7</f>
        <v>0.90440686093132416</v>
      </c>
      <c r="P217" s="33">
        <f>+'2015 Hourly Load - RC2016'!P218/'2015 Hourly Load - RC2016'!$C$7</f>
        <v>0.92953679316412618</v>
      </c>
      <c r="Q217" s="33">
        <f>+'2015 Hourly Load - RC2016'!Q218/'2015 Hourly Load - RC2016'!$C$7</f>
        <v>0.946229925886095</v>
      </c>
      <c r="R217" s="33">
        <f>+'2015 Hourly Load - RC2016'!R218/'2015 Hourly Load - RC2016'!$C$7</f>
        <v>0.95182438117670098</v>
      </c>
      <c r="S217" s="33">
        <f>+'2015 Hourly Load - RC2016'!S218/'2015 Hourly Load - RC2016'!$C$7</f>
        <v>0.94546294411238307</v>
      </c>
      <c r="T217" s="33">
        <f>+'2015 Hourly Load - RC2016'!T218/'2015 Hourly Load - RC2016'!$C$7</f>
        <v>0.91690415218533883</v>
      </c>
      <c r="U217" s="33">
        <f>+'2015 Hourly Load - RC2016'!U218/'2015 Hourly Load - RC2016'!$C$7</f>
        <v>0.87453968833147711</v>
      </c>
      <c r="V217" s="33">
        <f>+'2015 Hourly Load - RC2016'!V218/'2015 Hourly Load - RC2016'!$C$7</f>
        <v>0.85500421138928084</v>
      </c>
      <c r="W217" s="33">
        <f>+'2015 Hourly Load - RC2016'!W218/'2015 Hourly Load - RC2016'!$C$7</f>
        <v>0.82224957799428233</v>
      </c>
      <c r="X217" s="33">
        <f>+'2015 Hourly Load - RC2016'!X218/'2015 Hourly Load - RC2016'!$C$7</f>
        <v>0.76445524551633026</v>
      </c>
      <c r="Y217" s="33">
        <f>+'2015 Hourly Load - RC2016'!Y218/'2015 Hourly Load - RC2016'!$C$7</f>
        <v>0.70174320637163612</v>
      </c>
      <c r="AA217" s="34">
        <f t="shared" si="3"/>
        <v>0.95182438117670098</v>
      </c>
    </row>
    <row r="218" spans="1:27" x14ac:dyDescent="0.2">
      <c r="A218" s="29">
        <v>42213</v>
      </c>
      <c r="B218" s="33">
        <f>+'2015 Hourly Load - RC2016'!B219/'2015 Hourly Load - RC2016'!$C$7</f>
        <v>0.63925675010156302</v>
      </c>
      <c r="C218" s="33">
        <f>+'2015 Hourly Load - RC2016'!C219/'2015 Hourly Load - RC2016'!$C$7</f>
        <v>0.59680205309785272</v>
      </c>
      <c r="D218" s="33">
        <f>+'2015 Hourly Load - RC2016'!D219/'2015 Hourly Load - RC2016'!$C$7</f>
        <v>0.56472416832671779</v>
      </c>
      <c r="E218" s="33">
        <f>+'2015 Hourly Load - RC2016'!E219/'2015 Hourly Load - RC2016'!$C$7</f>
        <v>0.54460217591050653</v>
      </c>
      <c r="F218" s="33">
        <f>+'2015 Hourly Load - RC2016'!F219/'2015 Hourly Load - RC2016'!$C$7</f>
        <v>0.53891748747005219</v>
      </c>
      <c r="G218" s="33">
        <f>+'2015 Hourly Load - RC2016'!G219/'2015 Hourly Load - RC2016'!$C$7</f>
        <v>0.55335479144580924</v>
      </c>
      <c r="H218" s="33">
        <f>+'2015 Hourly Load - RC2016'!H219/'2015 Hourly Load - RC2016'!$C$7</f>
        <v>0.58362801321997448</v>
      </c>
      <c r="I218" s="33">
        <f>+'2015 Hourly Load - RC2016'!I219/'2015 Hourly Load - RC2016'!$C$7</f>
        <v>0.61335983609504896</v>
      </c>
      <c r="J218" s="33">
        <f>+'2015 Hourly Load - RC2016'!J219/'2015 Hourly Load - RC2016'!$C$7</f>
        <v>0.67467326141709183</v>
      </c>
      <c r="K218" s="33">
        <f>+'2015 Hourly Load - RC2016'!K219/'2015 Hourly Load - RC2016'!$C$7</f>
        <v>0.75227377028678533</v>
      </c>
      <c r="L218" s="33">
        <f>+'2015 Hourly Load - RC2016'!L219/'2015 Hourly Load - RC2016'!$C$7</f>
        <v>0.81985839952329753</v>
      </c>
      <c r="M218" s="33">
        <f>+'2015 Hourly Load - RC2016'!M219/'2015 Hourly Load - RC2016'!$C$7</f>
        <v>0.88229973921844629</v>
      </c>
      <c r="N218" s="33">
        <f>+'2015 Hourly Load - RC2016'!N219/'2015 Hourly Load - RC2016'!$C$7</f>
        <v>0.92425815389799004</v>
      </c>
      <c r="O218" s="33">
        <f>+'2015 Hourly Load - RC2016'!O219/'2015 Hourly Load - RC2016'!$C$7</f>
        <v>0.96278770888329135</v>
      </c>
      <c r="P218" s="33">
        <f>+'2015 Hourly Load - RC2016'!P219/'2015 Hourly Load - RC2016'!$C$7</f>
        <v>0.99721165555048674</v>
      </c>
      <c r="Q218" s="33">
        <f>+'2015 Hourly Load - RC2016'!Q219/'2015 Hourly Load - RC2016'!$C$7</f>
        <v>1.0163410833183648</v>
      </c>
      <c r="R218" s="33">
        <f>+'2015 Hourly Load - RC2016'!R219/'2015 Hourly Load - RC2016'!$C$7</f>
        <v>1.0232439192817735</v>
      </c>
      <c r="S218" s="33">
        <f>+'2015 Hourly Load - RC2016'!S219/'2015 Hourly Load - RC2016'!$C$7</f>
        <v>1.0155741015446527</v>
      </c>
      <c r="T218" s="33">
        <f>+'2015 Hourly Load - RC2016'!T219/'2015 Hourly Load - RC2016'!$C$7</f>
        <v>0.99608374117738074</v>
      </c>
      <c r="U218" s="33">
        <f>+'2015 Hourly Load - RC2016'!U219/'2015 Hourly Load - RC2016'!$C$7</f>
        <v>0.95750906961715521</v>
      </c>
      <c r="V218" s="33">
        <f>+'2015 Hourly Load - RC2016'!V219/'2015 Hourly Load - RC2016'!$C$7</f>
        <v>0.93377775120700468</v>
      </c>
      <c r="W218" s="33">
        <f>+'2015 Hourly Load - RC2016'!W219/'2015 Hourly Load - RC2016'!$C$7</f>
        <v>0.89497749677215799</v>
      </c>
      <c r="X218" s="33">
        <f>+'2015 Hourly Load - RC2016'!X219/'2015 Hourly Load - RC2016'!$C$7</f>
        <v>0.82342260894231256</v>
      </c>
      <c r="Y218" s="33">
        <f>+'2015 Hourly Load - RC2016'!Y219/'2015 Hourly Load - RC2016'!$C$7</f>
        <v>0.74753652991974018</v>
      </c>
      <c r="AA218" s="34">
        <f t="shared" si="3"/>
        <v>1.0232439192817735</v>
      </c>
    </row>
    <row r="219" spans="1:27" x14ac:dyDescent="0.2">
      <c r="A219" s="29">
        <v>42214</v>
      </c>
      <c r="B219" s="33">
        <f>+'2015 Hourly Load - RC2016'!B220/'2015 Hourly Load - RC2016'!$C$7</f>
        <v>0.68017748355784913</v>
      </c>
      <c r="C219" s="33">
        <f>+'2015 Hourly Load - RC2016'!C220/'2015 Hourly Load - RC2016'!$C$7</f>
        <v>0.6324441472880028</v>
      </c>
      <c r="D219" s="33">
        <f>+'2015 Hourly Load - RC2016'!D220/'2015 Hourly Load - RC2016'!$C$7</f>
        <v>0.59802020062080719</v>
      </c>
      <c r="E219" s="33">
        <f>+'2015 Hourly Load - RC2016'!E220/'2015 Hourly Load - RC2016'!$C$7</f>
        <v>0.5768605269813385</v>
      </c>
      <c r="F219" s="33">
        <f>+'2015 Hourly Load - RC2016'!F220/'2015 Hourly Load - RC2016'!$C$7</f>
        <v>0.56747627939709644</v>
      </c>
      <c r="G219" s="33">
        <f>+'2015 Hourly Load - RC2016'!G220/'2015 Hourly Load - RC2016'!$C$7</f>
        <v>0.57794332477952026</v>
      </c>
      <c r="H219" s="33">
        <f>+'2015 Hourly Load - RC2016'!H220/'2015 Hourly Load - RC2016'!$C$7</f>
        <v>0.60555466863315544</v>
      </c>
      <c r="I219" s="33">
        <f>+'2015 Hourly Load - RC2016'!I220/'2015 Hourly Load - RC2016'!$C$7</f>
        <v>0.63185763181398757</v>
      </c>
      <c r="J219" s="33">
        <f>+'2015 Hourly Load - RC2016'!J220/'2015 Hourly Load - RC2016'!$C$7</f>
        <v>0.69294547426140918</v>
      </c>
      <c r="K219" s="33">
        <f>+'2015 Hourly Load - RC2016'!K220/'2015 Hourly Load - RC2016'!$C$7</f>
        <v>0.76301151511875454</v>
      </c>
      <c r="L219" s="33">
        <f>+'2015 Hourly Load - RC2016'!L220/'2015 Hourly Load - RC2016'!$C$7</f>
        <v>0.82910729738276689</v>
      </c>
      <c r="M219" s="33">
        <f>+'2015 Hourly Load - RC2016'!M220/'2015 Hourly Load - RC2016'!$C$7</f>
        <v>0.88748814533473408</v>
      </c>
      <c r="N219" s="33">
        <f>+'2015 Hourly Load - RC2016'!N220/'2015 Hourly Load - RC2016'!$C$7</f>
        <v>0.92565676772064143</v>
      </c>
      <c r="O219" s="33">
        <f>+'2015 Hourly Load - RC2016'!O220/'2015 Hourly Load - RC2016'!$C$7</f>
        <v>0.95146344857730702</v>
      </c>
      <c r="P219" s="33">
        <f>+'2015 Hourly Load - RC2016'!P220/'2015 Hourly Load - RC2016'!$C$7</f>
        <v>0.96418632270594284</v>
      </c>
      <c r="Q219" s="33">
        <f>+'2015 Hourly Load - RC2016'!Q220/'2015 Hourly Load - RC2016'!$C$7</f>
        <v>0.9542606762226099</v>
      </c>
      <c r="R219" s="33">
        <f>+'2015 Hourly Load - RC2016'!R220/'2015 Hourly Load - RC2016'!$C$7</f>
        <v>0.944515496038974</v>
      </c>
      <c r="S219" s="33">
        <f>+'2015 Hourly Load - RC2016'!S220/'2015 Hourly Load - RC2016'!$C$7</f>
        <v>0.91126458031980884</v>
      </c>
      <c r="T219" s="33">
        <f>+'2015 Hourly Load - RC2016'!T220/'2015 Hourly Load - RC2016'!$C$7</f>
        <v>0.87043408001337108</v>
      </c>
      <c r="U219" s="33">
        <f>+'2015 Hourly Load - RC2016'!U220/'2015 Hourly Load - RC2016'!$C$7</f>
        <v>0.83407012062443342</v>
      </c>
      <c r="V219" s="33">
        <f>+'2015 Hourly Load - RC2016'!V220/'2015 Hourly Load - RC2016'!$C$7</f>
        <v>0.81873048515019164</v>
      </c>
      <c r="W219" s="33">
        <f>+'2015 Hourly Load - RC2016'!W220/'2015 Hourly Load - RC2016'!$C$7</f>
        <v>0.78683306667875352</v>
      </c>
      <c r="X219" s="33">
        <f>+'2015 Hourly Load - RC2016'!X220/'2015 Hourly Load - RC2016'!$C$7</f>
        <v>0.72813640270231683</v>
      </c>
      <c r="Y219" s="33">
        <f>+'2015 Hourly Load - RC2016'!Y220/'2015 Hourly Load - RC2016'!$C$7</f>
        <v>0.67083835254853141</v>
      </c>
      <c r="AA219" s="34">
        <f t="shared" si="3"/>
        <v>0.96418632270594284</v>
      </c>
    </row>
    <row r="220" spans="1:27" x14ac:dyDescent="0.2">
      <c r="A220" s="29">
        <v>42215</v>
      </c>
      <c r="B220" s="33">
        <f>+'2015 Hourly Load - RC2016'!B221/'2015 Hourly Load - RC2016'!$C$7</f>
        <v>0.61322448637027627</v>
      </c>
      <c r="C220" s="33">
        <f>+'2015 Hourly Load - RC2016'!C221/'2015 Hourly Load - RC2016'!$C$7</f>
        <v>0.57464981481005073</v>
      </c>
      <c r="D220" s="33">
        <f>+'2015 Hourly Load - RC2016'!D221/'2015 Hourly Load - RC2016'!$C$7</f>
        <v>0.54505334165974895</v>
      </c>
      <c r="E220" s="33">
        <f>+'2015 Hourly Load - RC2016'!E221/'2015 Hourly Load - RC2016'!$C$7</f>
        <v>0.52781881003868913</v>
      </c>
      <c r="F220" s="33">
        <f>+'2015 Hourly Load - RC2016'!F221/'2015 Hourly Load - RC2016'!$C$7</f>
        <v>0.52096109065020457</v>
      </c>
      <c r="G220" s="33">
        <f>+'2015 Hourly Load - RC2016'!G221/'2015 Hourly Load - RC2016'!$C$7</f>
        <v>0.53494722887671908</v>
      </c>
      <c r="H220" s="33">
        <f>+'2015 Hourly Load - RC2016'!H221/'2015 Hourly Load - RC2016'!$C$7</f>
        <v>0.57022839046747509</v>
      </c>
      <c r="I220" s="33">
        <f>+'2015 Hourly Load - RC2016'!I221/'2015 Hourly Load - RC2016'!$C$7</f>
        <v>0.5978848508960346</v>
      </c>
      <c r="J220" s="33">
        <f>+'2015 Hourly Load - RC2016'!J221/'2015 Hourly Load - RC2016'!$C$7</f>
        <v>0.65707779719663806</v>
      </c>
      <c r="K220" s="33">
        <f>+'2015 Hourly Load - RC2016'!K221/'2015 Hourly Load - RC2016'!$C$7</f>
        <v>0.72258706398663508</v>
      </c>
      <c r="L220" s="33">
        <f>+'2015 Hourly Load - RC2016'!L221/'2015 Hourly Load - RC2016'!$C$7</f>
        <v>0.77623067157155712</v>
      </c>
      <c r="M220" s="33">
        <f>+'2015 Hourly Load - RC2016'!M221/'2015 Hourly Load - RC2016'!$C$7</f>
        <v>0.8379952626428423</v>
      </c>
      <c r="N220" s="33">
        <f>+'2015 Hourly Load - RC2016'!N221/'2015 Hourly Load - RC2016'!$C$7</f>
        <v>0.88974397408094597</v>
      </c>
      <c r="O220" s="33">
        <f>+'2015 Hourly Load - RC2016'!O221/'2015 Hourly Load - RC2016'!$C$7</f>
        <v>0.93472519928041375</v>
      </c>
      <c r="P220" s="33">
        <f>+'2015 Hourly Load - RC2016'!P221/'2015 Hourly Load - RC2016'!$C$7</f>
        <v>0.95823093481594313</v>
      </c>
      <c r="Q220" s="33">
        <f>+'2015 Hourly Load - RC2016'!Q221/'2015 Hourly Load - RC2016'!$C$7</f>
        <v>0.96012583096276127</v>
      </c>
      <c r="R220" s="33">
        <f>+'2015 Hourly Load - RC2016'!R221/'2015 Hourly Load - RC2016'!$C$7</f>
        <v>0.93224378765958049</v>
      </c>
      <c r="S220" s="33">
        <f>+'2015 Hourly Load - RC2016'!S221/'2015 Hourly Load - RC2016'!$C$7</f>
        <v>0.88613464808700682</v>
      </c>
      <c r="T220" s="33">
        <f>+'2015 Hourly Load - RC2016'!T221/'2015 Hourly Load - RC2016'!$C$7</f>
        <v>0.85288373236784165</v>
      </c>
      <c r="U220" s="33">
        <f>+'2015 Hourly Load - RC2016'!U221/'2015 Hourly Load - RC2016'!$C$7</f>
        <v>0.82012909897284314</v>
      </c>
      <c r="V220" s="33">
        <f>+'2015 Hourly Load - RC2016'!V221/'2015 Hourly Load - RC2016'!$C$7</f>
        <v>0.79951082423246511</v>
      </c>
      <c r="W220" s="33">
        <f>+'2015 Hourly Load - RC2016'!W221/'2015 Hourly Load - RC2016'!$C$7</f>
        <v>0.76856085383443618</v>
      </c>
      <c r="X220" s="33">
        <f>+'2015 Hourly Load - RC2016'!X221/'2015 Hourly Load - RC2016'!$C$7</f>
        <v>0.70914232465921156</v>
      </c>
      <c r="Y220" s="33">
        <f>+'2015 Hourly Load - RC2016'!Y221/'2015 Hourly Load - RC2016'!$C$7</f>
        <v>0.64891169713535046</v>
      </c>
      <c r="AA220" s="34">
        <f t="shared" si="3"/>
        <v>0.96012583096276127</v>
      </c>
    </row>
    <row r="221" spans="1:27" x14ac:dyDescent="0.2">
      <c r="A221" s="29">
        <v>42216</v>
      </c>
      <c r="B221" s="33">
        <f>+'2015 Hourly Load - RC2016'!B222/'2015 Hourly Load - RC2016'!$C$7</f>
        <v>0.59026014973383789</v>
      </c>
      <c r="C221" s="33">
        <f>+'2015 Hourly Load - RC2016'!C222/'2015 Hourly Load - RC2016'!$C$7</f>
        <v>0.54848220135399128</v>
      </c>
      <c r="D221" s="33">
        <f>+'2015 Hourly Load - RC2016'!D222/'2015 Hourly Load - RC2016'!$C$7</f>
        <v>0.51992340942694704</v>
      </c>
      <c r="E221" s="33">
        <f>+'2015 Hourly Load - RC2016'!E222/'2015 Hourly Load - RC2016'!$C$7</f>
        <v>0.50291446068050838</v>
      </c>
      <c r="F221" s="33">
        <f>+'2015 Hourly Load - RC2016'!F222/'2015 Hourly Load - RC2016'!$C$7</f>
        <v>0.49700418936543289</v>
      </c>
      <c r="G221" s="33">
        <f>+'2015 Hourly Load - RC2016'!G222/'2015 Hourly Load - RC2016'!$C$7</f>
        <v>0.50990752979376563</v>
      </c>
      <c r="H221" s="33">
        <f>+'2015 Hourly Load - RC2016'!H222/'2015 Hourly Load - RC2016'!$C$7</f>
        <v>0.54415101016126421</v>
      </c>
      <c r="I221" s="33">
        <f>+'2015 Hourly Load - RC2016'!I222/'2015 Hourly Load - RC2016'!$C$7</f>
        <v>0.57031862361732355</v>
      </c>
      <c r="J221" s="33">
        <f>+'2015 Hourly Load - RC2016'!J222/'2015 Hourly Load - RC2016'!$C$7</f>
        <v>0.62269896710436679</v>
      </c>
      <c r="K221" s="33">
        <f>+'2015 Hourly Load - RC2016'!K222/'2015 Hourly Load - RC2016'!$C$7</f>
        <v>0.69759248147860597</v>
      </c>
      <c r="L221" s="33">
        <f>+'2015 Hourly Load - RC2016'!L222/'2015 Hourly Load - RC2016'!$C$7</f>
        <v>0.77541857322292074</v>
      </c>
      <c r="M221" s="33">
        <f>+'2015 Hourly Load - RC2016'!M222/'2015 Hourly Load - RC2016'!$C$7</f>
        <v>0.84408600025761471</v>
      </c>
      <c r="N221" s="33">
        <f>+'2015 Hourly Load - RC2016'!N222/'2015 Hourly Load - RC2016'!$C$7</f>
        <v>0.88861605970784008</v>
      </c>
      <c r="O221" s="33">
        <f>+'2015 Hourly Load - RC2016'!O222/'2015 Hourly Load - RC2016'!$C$7</f>
        <v>0.91785160025874779</v>
      </c>
      <c r="P221" s="33">
        <f>+'2015 Hourly Load - RC2016'!P222/'2015 Hourly Load - RC2016'!$C$7</f>
        <v>0.92786747989192919</v>
      </c>
      <c r="Q221" s="33">
        <f>+'2015 Hourly Load - RC2016'!Q222/'2015 Hourly Load - RC2016'!$C$7</f>
        <v>0.91658833616086921</v>
      </c>
      <c r="R221" s="33">
        <f>+'2015 Hourly Load - RC2016'!R222/'2015 Hourly Load - RC2016'!$C$7</f>
        <v>0.88126205799518886</v>
      </c>
      <c r="S221" s="33">
        <f>+'2015 Hourly Load - RC2016'!S222/'2015 Hourly Load - RC2016'!$C$7</f>
        <v>0.84796602570109947</v>
      </c>
      <c r="T221" s="33">
        <f>+'2015 Hourly Load - RC2016'!T222/'2015 Hourly Load - RC2016'!$C$7</f>
        <v>0.81976816637344918</v>
      </c>
      <c r="U221" s="33">
        <f>+'2015 Hourly Load - RC2016'!U222/'2015 Hourly Load - RC2016'!$C$7</f>
        <v>0.78800609762678386</v>
      </c>
      <c r="V221" s="33">
        <f>+'2015 Hourly Load - RC2016'!V222/'2015 Hourly Load - RC2016'!$C$7</f>
        <v>0.77839626716792054</v>
      </c>
      <c r="W221" s="33">
        <f>+'2015 Hourly Load - RC2016'!W222/'2015 Hourly Load - RC2016'!$C$7</f>
        <v>0.75064957358951268</v>
      </c>
      <c r="X221" s="33">
        <f>+'2015 Hourly Load - RC2016'!X222/'2015 Hourly Load - RC2016'!$C$7</f>
        <v>0.69844969640216648</v>
      </c>
      <c r="Y221" s="33">
        <f>+'2015 Hourly Load - RC2016'!Y222/'2015 Hourly Load - RC2016'!$C$7</f>
        <v>0.63844465175292675</v>
      </c>
      <c r="AA221" s="34">
        <f t="shared" si="3"/>
        <v>0.92786747989192919</v>
      </c>
    </row>
    <row r="222" spans="1:27" x14ac:dyDescent="0.2">
      <c r="A222" s="29">
        <v>42217</v>
      </c>
      <c r="B222" s="33">
        <f>+'2015 Hourly Load - RC2016'!B223/'2015 Hourly Load - RC2016'!$C$7</f>
        <v>0.58669594031482297</v>
      </c>
      <c r="C222" s="33">
        <f>+'2015 Hourly Load - RC2016'!C223/'2015 Hourly Load - RC2016'!$C$7</f>
        <v>0.54762498643043067</v>
      </c>
      <c r="D222" s="33">
        <f>+'2015 Hourly Load - RC2016'!D223/'2015 Hourly Load - RC2016'!$C$7</f>
        <v>0.51599826740853816</v>
      </c>
      <c r="E222" s="33">
        <f>+'2015 Hourly Load - RC2016'!E223/'2015 Hourly Load - RC2016'!$C$7</f>
        <v>0.50183166288232661</v>
      </c>
      <c r="F222" s="33">
        <f>+'2015 Hourly Load - RC2016'!F223/'2015 Hourly Load - RC2016'!$C$7</f>
        <v>0.49402649542043303</v>
      </c>
      <c r="G222" s="33">
        <f>+'2015 Hourly Load - RC2016'!G223/'2015 Hourly Load - RC2016'!$C$7</f>
        <v>0.50832844967141722</v>
      </c>
      <c r="H222" s="33">
        <f>+'2015 Hourly Load - RC2016'!H223/'2015 Hourly Load - RC2016'!$C$7</f>
        <v>0.53769933994709784</v>
      </c>
      <c r="I222" s="33">
        <f>+'2015 Hourly Load - RC2016'!I223/'2015 Hourly Load - RC2016'!$C$7</f>
        <v>0.57410841591095985</v>
      </c>
      <c r="J222" s="33">
        <f>+'2015 Hourly Load - RC2016'!J223/'2015 Hourly Load - RC2016'!$C$7</f>
        <v>0.63609858985686618</v>
      </c>
      <c r="K222" s="33">
        <f>+'2015 Hourly Load - RC2016'!K223/'2015 Hourly Load - RC2016'!$C$7</f>
        <v>0.71419538105072644</v>
      </c>
      <c r="L222" s="33">
        <f>+'2015 Hourly Load - RC2016'!L223/'2015 Hourly Load - RC2016'!$C$7</f>
        <v>0.78295304123526888</v>
      </c>
      <c r="M222" s="33">
        <f>+'2015 Hourly Load - RC2016'!M223/'2015 Hourly Load - RC2016'!$C$7</f>
        <v>0.84241668698541783</v>
      </c>
      <c r="N222" s="33">
        <f>+'2015 Hourly Load - RC2016'!N223/'2015 Hourly Load - RC2016'!$C$7</f>
        <v>0.88690162986071897</v>
      </c>
      <c r="O222" s="33">
        <f>+'2015 Hourly Load - RC2016'!O223/'2015 Hourly Load - RC2016'!$C$7</f>
        <v>0.91803206655844471</v>
      </c>
      <c r="P222" s="33">
        <f>+'2015 Hourly Load - RC2016'!P223/'2015 Hourly Load - RC2016'!$C$7</f>
        <v>0.94383874741511042</v>
      </c>
      <c r="Q222" s="33">
        <f>+'2015 Hourly Load - RC2016'!Q223/'2015 Hourly Load - RC2016'!$C$7</f>
        <v>0.95764441934192801</v>
      </c>
      <c r="R222" s="33">
        <f>+'2015 Hourly Load - RC2016'!R223/'2015 Hourly Load - RC2016'!$C$7</f>
        <v>0.9556592900452614</v>
      </c>
      <c r="S222" s="33">
        <f>+'2015 Hourly Load - RC2016'!S223/'2015 Hourly Load - RC2016'!$C$7</f>
        <v>0.92858934509071711</v>
      </c>
      <c r="T222" s="33">
        <f>+'2015 Hourly Load - RC2016'!T223/'2015 Hourly Load - RC2016'!$C$7</f>
        <v>0.88839047683321892</v>
      </c>
      <c r="U222" s="33">
        <f>+'2015 Hourly Load - RC2016'!U223/'2015 Hourly Load - RC2016'!$C$7</f>
        <v>0.84895859034943266</v>
      </c>
      <c r="V222" s="33">
        <f>+'2015 Hourly Load - RC2016'!V223/'2015 Hourly Load - RC2016'!$C$7</f>
        <v>0.83262639022685769</v>
      </c>
      <c r="W222" s="33">
        <f>+'2015 Hourly Load - RC2016'!W223/'2015 Hourly Load - RC2016'!$C$7</f>
        <v>0.79896942533337434</v>
      </c>
      <c r="X222" s="33">
        <f>+'2015 Hourly Load - RC2016'!X223/'2015 Hourly Load - RC2016'!$C$7</f>
        <v>0.74027276135693743</v>
      </c>
      <c r="Y222" s="33">
        <f>+'2015 Hourly Load - RC2016'!Y223/'2015 Hourly Load - RC2016'!$C$7</f>
        <v>0.68229796257928843</v>
      </c>
      <c r="AA222" s="34">
        <f t="shared" si="3"/>
        <v>0.95764441934192801</v>
      </c>
    </row>
    <row r="223" spans="1:27" x14ac:dyDescent="0.2">
      <c r="A223" s="29">
        <v>42218</v>
      </c>
      <c r="B223" s="33">
        <f>+'2015 Hourly Load - RC2016'!B224/'2015 Hourly Load - RC2016'!$C$7</f>
        <v>0.62684969199739693</v>
      </c>
      <c r="C223" s="33">
        <f>+'2015 Hourly Load - RC2016'!C224/'2015 Hourly Load - RC2016'!$C$7</f>
        <v>0.58105636844929287</v>
      </c>
      <c r="D223" s="33">
        <f>+'2015 Hourly Load - RC2016'!D224/'2015 Hourly Load - RC2016'!$C$7</f>
        <v>0.54888825052830947</v>
      </c>
      <c r="E223" s="33">
        <f>+'2015 Hourly Load - RC2016'!E224/'2015 Hourly Load - RC2016'!$C$7</f>
        <v>0.5265104293658861</v>
      </c>
      <c r="F223" s="33">
        <f>+'2015 Hourly Load - RC2016'!F224/'2015 Hourly Load - RC2016'!$C$7</f>
        <v>0.51401313811187155</v>
      </c>
      <c r="G223" s="33">
        <f>+'2015 Hourly Load - RC2016'!G224/'2015 Hourly Load - RC2016'!$C$7</f>
        <v>0.51288522373876555</v>
      </c>
      <c r="H223" s="33">
        <f>+'2015 Hourly Load - RC2016'!H224/'2015 Hourly Load - RC2016'!$C$7</f>
        <v>0.52023922545141676</v>
      </c>
      <c r="I223" s="33">
        <f>+'2015 Hourly Load - RC2016'!I224/'2015 Hourly Load - RC2016'!$C$7</f>
        <v>0.53648119242414327</v>
      </c>
      <c r="J223" s="33">
        <f>+'2015 Hourly Load - RC2016'!J224/'2015 Hourly Load - RC2016'!$C$7</f>
        <v>0.60591560123254928</v>
      </c>
      <c r="K223" s="33">
        <f>+'2015 Hourly Load - RC2016'!K224/'2015 Hourly Load - RC2016'!$C$7</f>
        <v>0.69010313004118207</v>
      </c>
      <c r="L223" s="33">
        <f>+'2015 Hourly Load - RC2016'!L224/'2015 Hourly Load - RC2016'!$C$7</f>
        <v>0.76319198141845168</v>
      </c>
      <c r="M223" s="33">
        <f>+'2015 Hourly Load - RC2016'!M224/'2015 Hourly Load - RC2016'!$C$7</f>
        <v>0.81850490227557038</v>
      </c>
      <c r="N223" s="33">
        <f>+'2015 Hourly Load - RC2016'!N224/'2015 Hourly Load - RC2016'!$C$7</f>
        <v>0.86100471585420491</v>
      </c>
      <c r="O223" s="33">
        <f>+'2015 Hourly Load - RC2016'!O224/'2015 Hourly Load - RC2016'!$C$7</f>
        <v>0.88491650056405236</v>
      </c>
      <c r="P223" s="33">
        <f>+'2015 Hourly Load - RC2016'!P224/'2015 Hourly Load - RC2016'!$C$7</f>
        <v>0.90625664050321808</v>
      </c>
      <c r="Q223" s="33">
        <f>+'2015 Hourly Load - RC2016'!Q224/'2015 Hourly Load - RC2016'!$C$7</f>
        <v>0.90530919242980901</v>
      </c>
      <c r="R223" s="33">
        <f>+'2015 Hourly Load - RC2016'!R224/'2015 Hourly Load - RC2016'!$C$7</f>
        <v>0.89800030729208202</v>
      </c>
      <c r="S223" s="33">
        <f>+'2015 Hourly Load - RC2016'!S224/'2015 Hourly Load - RC2016'!$C$7</f>
        <v>0.87918669554867379</v>
      </c>
      <c r="T223" s="33">
        <f>+'2015 Hourly Load - RC2016'!T224/'2015 Hourly Load - RC2016'!$C$7</f>
        <v>0.84548461408026621</v>
      </c>
      <c r="U223" s="33">
        <f>+'2015 Hourly Load - RC2016'!U224/'2015 Hourly Load - RC2016'!$C$7</f>
        <v>0.8110606674130707</v>
      </c>
      <c r="V223" s="33">
        <f>+'2015 Hourly Load - RC2016'!V224/'2015 Hourly Load - RC2016'!$C$7</f>
        <v>0.79779639438534389</v>
      </c>
      <c r="W223" s="33">
        <f>+'2015 Hourly Load - RC2016'!W224/'2015 Hourly Load - RC2016'!$C$7</f>
        <v>0.77113249860511801</v>
      </c>
      <c r="X223" s="33">
        <f>+'2015 Hourly Load - RC2016'!X224/'2015 Hourly Load - RC2016'!$C$7</f>
        <v>0.7203312352404232</v>
      </c>
      <c r="Y223" s="33">
        <f>+'2015 Hourly Load - RC2016'!Y224/'2015 Hourly Load - RC2016'!$C$7</f>
        <v>0.66876299010201623</v>
      </c>
      <c r="AA223" s="34">
        <f t="shared" si="3"/>
        <v>0.90625664050321808</v>
      </c>
    </row>
    <row r="224" spans="1:27" x14ac:dyDescent="0.2">
      <c r="A224" s="29">
        <v>42219</v>
      </c>
      <c r="B224" s="33">
        <f>+'2015 Hourly Load - RC2016'!B225/'2015 Hourly Load - RC2016'!$C$7</f>
        <v>0.61629241346512464</v>
      </c>
      <c r="C224" s="33">
        <f>+'2015 Hourly Load - RC2016'!C225/'2015 Hourly Load - RC2016'!$C$7</f>
        <v>0.57555214630853557</v>
      </c>
      <c r="D224" s="33">
        <f>+'2015 Hourly Load - RC2016'!D225/'2015 Hourly Load - RC2016'!$C$7</f>
        <v>0.54505334165974895</v>
      </c>
      <c r="E224" s="33">
        <f>+'2015 Hourly Load - RC2016'!E225/'2015 Hourly Load - RC2016'!$C$7</f>
        <v>0.52470576636891653</v>
      </c>
      <c r="F224" s="33">
        <f>+'2015 Hourly Load - RC2016'!F225/'2015 Hourly Load - RC2016'!$C$7</f>
        <v>0.51252429113937159</v>
      </c>
      <c r="G224" s="33">
        <f>+'2015 Hourly Load - RC2016'!G225/'2015 Hourly Load - RC2016'!$C$7</f>
        <v>0.51103544416687163</v>
      </c>
      <c r="H224" s="33">
        <f>+'2015 Hourly Load - RC2016'!H225/'2015 Hourly Load - RC2016'!$C$7</f>
        <v>0.51644943315778058</v>
      </c>
      <c r="I224" s="33">
        <f>+'2015 Hourly Load - RC2016'!I225/'2015 Hourly Load - RC2016'!$C$7</f>
        <v>0.52452530006921949</v>
      </c>
      <c r="J224" s="33">
        <f>+'2015 Hourly Load - RC2016'!J225/'2015 Hourly Load - RC2016'!$C$7</f>
        <v>0.57947728832694445</v>
      </c>
      <c r="K224" s="33">
        <f>+'2015 Hourly Load - RC2016'!K225/'2015 Hourly Load - RC2016'!$C$7</f>
        <v>0.64850564796103227</v>
      </c>
      <c r="L224" s="33">
        <f>+'2015 Hourly Load - RC2016'!L225/'2015 Hourly Load - RC2016'!$C$7</f>
        <v>0.69993854337466643</v>
      </c>
      <c r="M224" s="33">
        <f>+'2015 Hourly Load - RC2016'!M225/'2015 Hourly Load - RC2016'!$C$7</f>
        <v>0.75443936588314897</v>
      </c>
      <c r="N224" s="33">
        <f>+'2015 Hourly Load - RC2016'!N225/'2015 Hourly Load - RC2016'!$C$7</f>
        <v>0.78047162961443561</v>
      </c>
      <c r="O224" s="33">
        <f>+'2015 Hourly Load - RC2016'!O225/'2015 Hourly Load - RC2016'!$C$7</f>
        <v>0.78818656392648079</v>
      </c>
      <c r="P224" s="33">
        <f>+'2015 Hourly Load - RC2016'!P225/'2015 Hourly Load - RC2016'!$C$7</f>
        <v>0.79098379157178378</v>
      </c>
      <c r="Q224" s="33">
        <f>+'2015 Hourly Load - RC2016'!Q225/'2015 Hourly Load - RC2016'!$C$7</f>
        <v>0.79788662753519257</v>
      </c>
      <c r="R224" s="33">
        <f>+'2015 Hourly Load - RC2016'!R225/'2015 Hourly Load - RC2016'!$C$7</f>
        <v>0.80361643255057102</v>
      </c>
      <c r="S224" s="33">
        <f>+'2015 Hourly Load - RC2016'!S225/'2015 Hourly Load - RC2016'!$C$7</f>
        <v>0.79648801371254108</v>
      </c>
      <c r="T224" s="33">
        <f>+'2015 Hourly Load - RC2016'!T225/'2015 Hourly Load - RC2016'!$C$7</f>
        <v>0.77762928539420861</v>
      </c>
      <c r="U224" s="33">
        <f>+'2015 Hourly Load - RC2016'!U225/'2015 Hourly Load - RC2016'!$C$7</f>
        <v>0.75913148967526989</v>
      </c>
      <c r="V224" s="33">
        <f>+'2015 Hourly Load - RC2016'!V225/'2015 Hourly Load - RC2016'!$C$7</f>
        <v>0.74275417297777058</v>
      </c>
      <c r="W224" s="33">
        <f>+'2015 Hourly Load - RC2016'!W225/'2015 Hourly Load - RC2016'!$C$7</f>
        <v>0.71193955230451444</v>
      </c>
      <c r="X224" s="33">
        <f>+'2015 Hourly Load - RC2016'!X225/'2015 Hourly Load - RC2016'!$C$7</f>
        <v>0.65937874251777429</v>
      </c>
      <c r="Y224" s="33">
        <f>+'2015 Hourly Load - RC2016'!Y225/'2015 Hourly Load - RC2016'!$C$7</f>
        <v>0.60104301114073144</v>
      </c>
      <c r="AA224" s="34">
        <f t="shared" si="3"/>
        <v>0.80361643255057102</v>
      </c>
    </row>
    <row r="225" spans="1:27" x14ac:dyDescent="0.2">
      <c r="A225" s="29">
        <v>42220</v>
      </c>
      <c r="B225" s="33">
        <f>+'2015 Hourly Load - RC2016'!B226/'2015 Hourly Load - RC2016'!$C$7</f>
        <v>0.54582032343346099</v>
      </c>
      <c r="C225" s="33">
        <f>+'2015 Hourly Load - RC2016'!C226/'2015 Hourly Load - RC2016'!$C$7</f>
        <v>0.50859914912096271</v>
      </c>
      <c r="D225" s="33">
        <f>+'2015 Hourly Load - RC2016'!D226/'2015 Hourly Load - RC2016'!$C$7</f>
        <v>0.48437154838664553</v>
      </c>
      <c r="E225" s="33">
        <f>+'2015 Hourly Load - RC2016'!E226/'2015 Hourly Load - RC2016'!$C$7</f>
        <v>0.47002447756073706</v>
      </c>
      <c r="F225" s="33">
        <f>+'2015 Hourly Load - RC2016'!F226/'2015 Hourly Load - RC2016'!$C$7</f>
        <v>0.46903191291240381</v>
      </c>
      <c r="G225" s="33">
        <f>+'2015 Hourly Load - RC2016'!G226/'2015 Hourly Load - RC2016'!$C$7</f>
        <v>0.48829669040505447</v>
      </c>
      <c r="H225" s="33">
        <f>+'2015 Hourly Load - RC2016'!H226/'2015 Hourly Load - RC2016'!$C$7</f>
        <v>0.5253825149927801</v>
      </c>
      <c r="I225" s="33">
        <f>+'2015 Hourly Load - RC2016'!I226/'2015 Hourly Load - RC2016'!$C$7</f>
        <v>0.55285850912164258</v>
      </c>
      <c r="J225" s="33">
        <f>+'2015 Hourly Load - RC2016'!J226/'2015 Hourly Load - RC2016'!$C$7</f>
        <v>0.6055095520582312</v>
      </c>
      <c r="K225" s="33">
        <f>+'2015 Hourly Load - RC2016'!K226/'2015 Hourly Load - RC2016'!$C$7</f>
        <v>0.67124440172284949</v>
      </c>
      <c r="L225" s="33">
        <f>+'2015 Hourly Load - RC2016'!L226/'2015 Hourly Load - RC2016'!$C$7</f>
        <v>0.73558063756481651</v>
      </c>
      <c r="M225" s="33">
        <f>+'2015 Hourly Load - RC2016'!M226/'2015 Hourly Load - RC2016'!$C$7</f>
        <v>0.79021680979807163</v>
      </c>
      <c r="N225" s="33">
        <f>+'2015 Hourly Load - RC2016'!N226/'2015 Hourly Load - RC2016'!$C$7</f>
        <v>0.80510527952307087</v>
      </c>
      <c r="O225" s="33">
        <f>+'2015 Hourly Load - RC2016'!O226/'2015 Hourly Load - RC2016'!$C$7</f>
        <v>0.79833779328443499</v>
      </c>
      <c r="P225" s="33">
        <f>+'2015 Hourly Load - RC2016'!P226/'2015 Hourly Load - RC2016'!$C$7</f>
        <v>0.77442600857458743</v>
      </c>
      <c r="Q225" s="33">
        <f>+'2015 Hourly Load - RC2016'!Q226/'2015 Hourly Load - RC2016'!$C$7</f>
        <v>0.75006305811549756</v>
      </c>
      <c r="R225" s="33">
        <f>+'2015 Hourly Load - RC2016'!R226/'2015 Hourly Load - RC2016'!$C$7</f>
        <v>0.72583545738118049</v>
      </c>
      <c r="S225" s="33">
        <f>+'2015 Hourly Load - RC2016'!S226/'2015 Hourly Load - RC2016'!$C$7</f>
        <v>0.69881062900156043</v>
      </c>
      <c r="T225" s="33">
        <f>+'2015 Hourly Load - RC2016'!T226/'2015 Hourly Load - RC2016'!$C$7</f>
        <v>0.68157609738050062</v>
      </c>
      <c r="U225" s="33">
        <f>+'2015 Hourly Load - RC2016'!U226/'2015 Hourly Load - RC2016'!$C$7</f>
        <v>0.66849229065247084</v>
      </c>
      <c r="V225" s="33">
        <f>+'2015 Hourly Load - RC2016'!V226/'2015 Hourly Load - RC2016'!$C$7</f>
        <v>0.67729002276269779</v>
      </c>
      <c r="W225" s="33">
        <f>+'2015 Hourly Load - RC2016'!W226/'2015 Hourly Load - RC2016'!$C$7</f>
        <v>0.65590476624860772</v>
      </c>
      <c r="X225" s="33">
        <f>+'2015 Hourly Load - RC2016'!X226/'2015 Hourly Load - RC2016'!$C$7</f>
        <v>0.61448775046815507</v>
      </c>
      <c r="Y225" s="33">
        <f>+'2015 Hourly Load - RC2016'!Y226/'2015 Hourly Load - RC2016'!$C$7</f>
        <v>0.56743116282217221</v>
      </c>
      <c r="AA225" s="34">
        <f t="shared" si="3"/>
        <v>0.80510527952307087</v>
      </c>
    </row>
    <row r="226" spans="1:27" x14ac:dyDescent="0.2">
      <c r="A226" s="29">
        <v>42221</v>
      </c>
      <c r="B226" s="33">
        <f>+'2015 Hourly Load - RC2016'!B227/'2015 Hourly Load - RC2016'!$C$7</f>
        <v>0.52118667352482573</v>
      </c>
      <c r="C226" s="33">
        <f>+'2015 Hourly Load - RC2016'!C227/'2015 Hourly Load - RC2016'!$C$7</f>
        <v>0.48951483792800898</v>
      </c>
      <c r="D226" s="33">
        <f>+'2015 Hourly Load - RC2016'!D227/'2015 Hourly Load - RC2016'!$C$7</f>
        <v>0.47092680905922191</v>
      </c>
      <c r="E226" s="33">
        <f>+'2015 Hourly Load - RC2016'!E227/'2015 Hourly Load - RC2016'!$C$7</f>
        <v>0.46068534655141929</v>
      </c>
      <c r="F226" s="33">
        <f>+'2015 Hourly Load - RC2016'!F227/'2015 Hourly Load - RC2016'!$C$7</f>
        <v>0.46014394765232841</v>
      </c>
      <c r="G226" s="33">
        <f>+'2015 Hourly Load - RC2016'!G227/'2015 Hourly Load - RC2016'!$C$7</f>
        <v>0.47728824612353976</v>
      </c>
      <c r="H226" s="33">
        <f>+'2015 Hourly Load - RC2016'!H227/'2015 Hourly Load - RC2016'!$C$7</f>
        <v>0.51717129835656839</v>
      </c>
      <c r="I226" s="33">
        <f>+'2015 Hourly Load - RC2016'!I227/'2015 Hourly Load - RC2016'!$C$7</f>
        <v>0.54951988257724871</v>
      </c>
      <c r="J226" s="33">
        <f>+'2015 Hourly Load - RC2016'!J227/'2015 Hourly Load - RC2016'!$C$7</f>
        <v>0.60744956477997347</v>
      </c>
      <c r="K226" s="33">
        <f>+'2015 Hourly Load - RC2016'!K227/'2015 Hourly Load - RC2016'!$C$7</f>
        <v>0.67972631780860671</v>
      </c>
      <c r="L226" s="33">
        <f>+'2015 Hourly Load - RC2016'!L227/'2015 Hourly Load - RC2016'!$C$7</f>
        <v>0.74063369395633138</v>
      </c>
      <c r="M226" s="33">
        <f>+'2015 Hourly Load - RC2016'!M227/'2015 Hourly Load - RC2016'!$C$7</f>
        <v>0.79720987891132888</v>
      </c>
      <c r="N226" s="33">
        <f>+'2015 Hourly Load - RC2016'!N227/'2015 Hourly Load - RC2016'!$C$7</f>
        <v>0.84178505493647837</v>
      </c>
      <c r="O226" s="33">
        <f>+'2015 Hourly Load - RC2016'!O227/'2015 Hourly Load - RC2016'!$C$7</f>
        <v>0.86835871756685612</v>
      </c>
      <c r="P226" s="33">
        <f>+'2015 Hourly Load - RC2016'!P227/'2015 Hourly Load - RC2016'!$C$7</f>
        <v>0.8629898451508714</v>
      </c>
      <c r="Q226" s="33">
        <f>+'2015 Hourly Load - RC2016'!Q227/'2015 Hourly Load - RC2016'!$C$7</f>
        <v>0.8588842368327656</v>
      </c>
      <c r="R226" s="33">
        <f>+'2015 Hourly Load - RC2016'!R227/'2015 Hourly Load - RC2016'!$C$7</f>
        <v>0.86294472857594717</v>
      </c>
      <c r="S226" s="33">
        <f>+'2015 Hourly Load - RC2016'!S227/'2015 Hourly Load - RC2016'!$C$7</f>
        <v>0.86668940429465924</v>
      </c>
      <c r="T226" s="33">
        <f>+'2015 Hourly Load - RC2016'!T227/'2015 Hourly Load - RC2016'!$C$7</f>
        <v>0.85202651744428104</v>
      </c>
      <c r="U226" s="33">
        <f>+'2015 Hourly Load - RC2016'!U227/'2015 Hourly Load - RC2016'!$C$7</f>
        <v>0.81931700062420676</v>
      </c>
      <c r="V226" s="33">
        <f>+'2015 Hourly Load - RC2016'!V227/'2015 Hourly Load - RC2016'!$C$7</f>
        <v>0.80438341432428317</v>
      </c>
      <c r="W226" s="33">
        <f>+'2015 Hourly Load - RC2016'!W227/'2015 Hourly Load - RC2016'!$C$7</f>
        <v>0.76603432563867868</v>
      </c>
      <c r="X226" s="33">
        <f>+'2015 Hourly Load - RC2016'!X227/'2015 Hourly Load - RC2016'!$C$7</f>
        <v>0.70363810251845416</v>
      </c>
      <c r="Y226" s="33">
        <f>+'2015 Hourly Load - RC2016'!Y227/'2015 Hourly Load - RC2016'!$C$7</f>
        <v>0.64128699597315386</v>
      </c>
      <c r="AA226" s="34">
        <f t="shared" si="3"/>
        <v>0.86835871756685612</v>
      </c>
    </row>
    <row r="227" spans="1:27" x14ac:dyDescent="0.2">
      <c r="A227" s="29">
        <v>42222</v>
      </c>
      <c r="B227" s="33">
        <f>+'2015 Hourly Load - RC2016'!B228/'2015 Hourly Load - RC2016'!$C$7</f>
        <v>0.57857495682845961</v>
      </c>
      <c r="C227" s="33">
        <f>+'2015 Hourly Load - RC2016'!C228/'2015 Hourly Load - RC2016'!$C$7</f>
        <v>0.53733840734770388</v>
      </c>
      <c r="D227" s="33">
        <f>+'2015 Hourly Load - RC2016'!D228/'2015 Hourly Load - RC2016'!$C$7</f>
        <v>0.50760658447262941</v>
      </c>
      <c r="E227" s="33">
        <f>+'2015 Hourly Load - RC2016'!E228/'2015 Hourly Load - RC2016'!$C$7</f>
        <v>0.48883808930414535</v>
      </c>
      <c r="F227" s="33">
        <f>+'2015 Hourly Load - RC2016'!F228/'2015 Hourly Load - RC2016'!$C$7</f>
        <v>0.48527387988513038</v>
      </c>
      <c r="G227" s="33">
        <f>+'2015 Hourly Load - RC2016'!G228/'2015 Hourly Load - RC2016'!$C$7</f>
        <v>0.49889908551225098</v>
      </c>
      <c r="H227" s="33">
        <f>+'2015 Hourly Load - RC2016'!H228/'2015 Hourly Load - RC2016'!$C$7</f>
        <v>0.53296209958005247</v>
      </c>
      <c r="I227" s="33">
        <f>+'2015 Hourly Load - RC2016'!I228/'2015 Hourly Load - RC2016'!$C$7</f>
        <v>0.56562649982520263</v>
      </c>
      <c r="J227" s="33">
        <f>+'2015 Hourly Load - RC2016'!J228/'2015 Hourly Load - RC2016'!$C$7</f>
        <v>0.62951156991792712</v>
      </c>
      <c r="K227" s="33">
        <f>+'2015 Hourly Load - RC2016'!K228/'2015 Hourly Load - RC2016'!$C$7</f>
        <v>0.70670602961330253</v>
      </c>
      <c r="L227" s="33">
        <f>+'2015 Hourly Load - RC2016'!L228/'2015 Hourly Load - RC2016'!$C$7</f>
        <v>0.77555392294769343</v>
      </c>
      <c r="M227" s="33">
        <f>+'2015 Hourly Load - RC2016'!M228/'2015 Hourly Load - RC2016'!$C$7</f>
        <v>0.84751485995185705</v>
      </c>
      <c r="N227" s="33">
        <f>+'2015 Hourly Load - RC2016'!N228/'2015 Hourly Load - RC2016'!$C$7</f>
        <v>0.89660169346943053</v>
      </c>
      <c r="O227" s="33">
        <f>+'2015 Hourly Load - RC2016'!O228/'2015 Hourly Load - RC2016'!$C$7</f>
        <v>0.93743219377586828</v>
      </c>
      <c r="P227" s="33">
        <f>+'2015 Hourly Load - RC2016'!P228/'2015 Hourly Load - RC2016'!$C$7</f>
        <v>0.96260724258359442</v>
      </c>
      <c r="Q227" s="33">
        <f>+'2015 Hourly Load - RC2016'!Q228/'2015 Hourly Load - RC2016'!$C$7</f>
        <v>0.96463748845518527</v>
      </c>
      <c r="R227" s="33">
        <f>+'2015 Hourly Load - RC2016'!R228/'2015 Hourly Load - RC2016'!$C$7</f>
        <v>0.94307176564139827</v>
      </c>
      <c r="S227" s="33">
        <f>+'2015 Hourly Load - RC2016'!S228/'2015 Hourly Load - RC2016'!$C$7</f>
        <v>0.91947579695602044</v>
      </c>
      <c r="T227" s="33">
        <f>+'2015 Hourly Load - RC2016'!T228/'2015 Hourly Load - RC2016'!$C$7</f>
        <v>0.88735279560996128</v>
      </c>
      <c r="U227" s="33">
        <f>+'2015 Hourly Load - RC2016'!U228/'2015 Hourly Load - RC2016'!$C$7</f>
        <v>0.85527491083882645</v>
      </c>
      <c r="V227" s="33">
        <f>+'2015 Hourly Load - RC2016'!V228/'2015 Hourly Load - RC2016'!$C$7</f>
        <v>0.84065714056337237</v>
      </c>
      <c r="W227" s="33">
        <f>+'2015 Hourly Load - RC2016'!W228/'2015 Hourly Load - RC2016'!$C$7</f>
        <v>0.80524062924784356</v>
      </c>
      <c r="X227" s="33">
        <f>+'2015 Hourly Load - RC2016'!X228/'2015 Hourly Load - RC2016'!$C$7</f>
        <v>0.73661831878807393</v>
      </c>
      <c r="Y227" s="33">
        <f>+'2015 Hourly Load - RC2016'!Y228/'2015 Hourly Load - RC2016'!$C$7</f>
        <v>0.67300394814489484</v>
      </c>
      <c r="AA227" s="34">
        <f t="shared" si="3"/>
        <v>0.96463748845518527</v>
      </c>
    </row>
    <row r="228" spans="1:27" x14ac:dyDescent="0.2">
      <c r="A228" s="29">
        <v>42223</v>
      </c>
      <c r="B228" s="33">
        <f>+'2015 Hourly Load - RC2016'!B229/'2015 Hourly Load - RC2016'!$C$7</f>
        <v>0.60993097640080673</v>
      </c>
      <c r="C228" s="33">
        <f>+'2015 Hourly Load - RC2016'!C229/'2015 Hourly Load - RC2016'!$C$7</f>
        <v>0.56607766557444494</v>
      </c>
      <c r="D228" s="33">
        <f>+'2015 Hourly Load - RC2016'!D229/'2015 Hourly Load - RC2016'!$C$7</f>
        <v>0.53675189187368877</v>
      </c>
      <c r="E228" s="33">
        <f>+'2015 Hourly Load - RC2016'!E229/'2015 Hourly Load - RC2016'!$C$7</f>
        <v>0.51726153150641685</v>
      </c>
      <c r="F228" s="33">
        <f>+'2015 Hourly Load - RC2016'!F229/'2015 Hourly Load - RC2016'!$C$7</f>
        <v>0.51008799609346267</v>
      </c>
      <c r="G228" s="33">
        <f>+'2015 Hourly Load - RC2016'!G229/'2015 Hourly Load - RC2016'!$C$7</f>
        <v>0.52366808514565899</v>
      </c>
      <c r="H228" s="33">
        <f>+'2015 Hourly Load - RC2016'!H229/'2015 Hourly Load - RC2016'!$C$7</f>
        <v>0.55741528318899081</v>
      </c>
      <c r="I228" s="33">
        <f>+'2015 Hourly Load - RC2016'!I229/'2015 Hourly Load - RC2016'!$C$7</f>
        <v>0.58678617346467143</v>
      </c>
      <c r="J228" s="33">
        <f>+'2015 Hourly Load - RC2016'!J229/'2015 Hourly Load - RC2016'!$C$7</f>
        <v>0.6543256861262593</v>
      </c>
      <c r="K228" s="33">
        <f>+'2015 Hourly Load - RC2016'!K229/'2015 Hourly Load - RC2016'!$C$7</f>
        <v>0.73346015854337709</v>
      </c>
      <c r="L228" s="33">
        <f>+'2015 Hourly Load - RC2016'!L229/'2015 Hourly Load - RC2016'!$C$7</f>
        <v>0.80366154912549526</v>
      </c>
      <c r="M228" s="33">
        <f>+'2015 Hourly Load - RC2016'!M229/'2015 Hourly Load - RC2016'!$C$7</f>
        <v>0.86971221481458327</v>
      </c>
      <c r="N228" s="33">
        <f>+'2015 Hourly Load - RC2016'!N229/'2015 Hourly Load - RC2016'!$C$7</f>
        <v>0.92064882790405078</v>
      </c>
      <c r="O228" s="33">
        <f>+'2015 Hourly Load - RC2016'!O229/'2015 Hourly Load - RC2016'!$C$7</f>
        <v>0.95547882374556437</v>
      </c>
      <c r="P228" s="33">
        <f>+'2015 Hourly Load - RC2016'!P229/'2015 Hourly Load - RC2016'!$C$7</f>
        <v>0.96265235915851866</v>
      </c>
      <c r="Q228" s="33">
        <f>+'2015 Hourly Load - RC2016'!Q229/'2015 Hourly Load - RC2016'!$C$7</f>
        <v>0.95845651769056428</v>
      </c>
      <c r="R228" s="33">
        <f>+'2015 Hourly Load - RC2016'!R229/'2015 Hourly Load - RC2016'!$C$7</f>
        <v>0.95155368172715549</v>
      </c>
      <c r="S228" s="33">
        <f>+'2015 Hourly Load - RC2016'!S229/'2015 Hourly Load - RC2016'!$C$7</f>
        <v>0.93950755622238336</v>
      </c>
      <c r="T228" s="33">
        <f>+'2015 Hourly Load - RC2016'!T229/'2015 Hourly Load - RC2016'!$C$7</f>
        <v>0.90738455487632408</v>
      </c>
      <c r="U228" s="33">
        <f>+'2015 Hourly Load - RC2016'!U229/'2015 Hourly Load - RC2016'!$C$7</f>
        <v>0.87043408001337108</v>
      </c>
      <c r="V228" s="33">
        <f>+'2015 Hourly Load - RC2016'!V229/'2015 Hourly Load - RC2016'!$C$7</f>
        <v>0.83646129909541811</v>
      </c>
      <c r="W228" s="33">
        <f>+'2015 Hourly Load - RC2016'!W229/'2015 Hourly Load - RC2016'!$C$7</f>
        <v>0.78908889542496563</v>
      </c>
      <c r="X228" s="33">
        <f>+'2015 Hourly Load - RC2016'!X229/'2015 Hourly Load - RC2016'!$C$7</f>
        <v>0.7166767926715597</v>
      </c>
      <c r="Y228" s="33">
        <f>+'2015 Hourly Load - RC2016'!Y229/'2015 Hourly Load - RC2016'!$C$7</f>
        <v>0.64985914520875954</v>
      </c>
      <c r="AA228" s="34">
        <f t="shared" si="3"/>
        <v>0.96265235915851866</v>
      </c>
    </row>
    <row r="229" spans="1:27" x14ac:dyDescent="0.2">
      <c r="A229" s="29">
        <v>42224</v>
      </c>
      <c r="B229" s="33">
        <f>+'2015 Hourly Load - RC2016'!B230/'2015 Hourly Load - RC2016'!$C$7</f>
        <v>0.58953828453505008</v>
      </c>
      <c r="C229" s="33">
        <f>+'2015 Hourly Load - RC2016'!C230/'2015 Hourly Load - RC2016'!$C$7</f>
        <v>0.54374496098694602</v>
      </c>
      <c r="D229" s="33">
        <f>+'2015 Hourly Load - RC2016'!D230/'2015 Hourly Load - RC2016'!$C$7</f>
        <v>0.51617873370823508</v>
      </c>
      <c r="E229" s="33">
        <f>+'2015 Hourly Load - RC2016'!E230/'2015 Hourly Load - RC2016'!$C$7</f>
        <v>0.4994856009862661</v>
      </c>
      <c r="F229" s="33">
        <f>+'2015 Hourly Load - RC2016'!F230/'2015 Hourly Load - RC2016'!$C$7</f>
        <v>0.49199624954884219</v>
      </c>
      <c r="G229" s="33">
        <f>+'2015 Hourly Load - RC2016'!G230/'2015 Hourly Load - RC2016'!$C$7</f>
        <v>0.51902107792846219</v>
      </c>
      <c r="H229" s="33">
        <f>+'2015 Hourly Load - RC2016'!H230/'2015 Hourly Load - RC2016'!$C$7</f>
        <v>0.54031610129270369</v>
      </c>
      <c r="I229" s="33">
        <f>+'2015 Hourly Load - RC2016'!I230/'2015 Hourly Load - RC2016'!$C$7</f>
        <v>0.56910047609436909</v>
      </c>
      <c r="J229" s="33">
        <f>+'2015 Hourly Load - RC2016'!J230/'2015 Hourly Load - RC2016'!$C$7</f>
        <v>0.61543519854156414</v>
      </c>
      <c r="K229" s="33">
        <f>+'2015 Hourly Load - RC2016'!K230/'2015 Hourly Load - RC2016'!$C$7</f>
        <v>0.68329052722762174</v>
      </c>
      <c r="L229" s="33">
        <f>+'2015 Hourly Load - RC2016'!L230/'2015 Hourly Load - RC2016'!$C$7</f>
        <v>0.74550628404814934</v>
      </c>
      <c r="M229" s="33">
        <f>+'2015 Hourly Load - RC2016'!M230/'2015 Hourly Load - RC2016'!$C$7</f>
        <v>0.81160206631216147</v>
      </c>
      <c r="N229" s="33">
        <f>+'2015 Hourly Load - RC2016'!N230/'2015 Hourly Load - RC2016'!$C$7</f>
        <v>0.87052431316321954</v>
      </c>
      <c r="O229" s="33">
        <f>+'2015 Hourly Load - RC2016'!O230/'2015 Hourly Load - RC2016'!$C$7</f>
        <v>0.91888928148200533</v>
      </c>
      <c r="P229" s="33">
        <f>+'2015 Hourly Load - RC2016'!P230/'2015 Hourly Load - RC2016'!$C$7</f>
        <v>0.94365828111541339</v>
      </c>
      <c r="Q229" s="33">
        <f>+'2015 Hourly Load - RC2016'!Q230/'2015 Hourly Load - RC2016'!$C$7</f>
        <v>0.94514712808791335</v>
      </c>
      <c r="R229" s="33">
        <f>+'2015 Hourly Load - RC2016'!R230/'2015 Hourly Load - RC2016'!$C$7</f>
        <v>0.93702614460155009</v>
      </c>
      <c r="S229" s="33">
        <f>+'2015 Hourly Load - RC2016'!S230/'2015 Hourly Load - RC2016'!$C$7</f>
        <v>0.90206079903526371</v>
      </c>
      <c r="T229" s="33">
        <f>+'2015 Hourly Load - RC2016'!T230/'2015 Hourly Load - RC2016'!$C$7</f>
        <v>0.8588842368327656</v>
      </c>
      <c r="U229" s="33">
        <f>+'2015 Hourly Load - RC2016'!U230/'2015 Hourly Load - RC2016'!$C$7</f>
        <v>0.81845978570064615</v>
      </c>
      <c r="V229" s="33">
        <f>+'2015 Hourly Load - RC2016'!V230/'2015 Hourly Load - RC2016'!$C$7</f>
        <v>0.80388713200011652</v>
      </c>
      <c r="W229" s="33">
        <f>+'2015 Hourly Load - RC2016'!W230/'2015 Hourly Load - RC2016'!$C$7</f>
        <v>0.76973388478246652</v>
      </c>
      <c r="X229" s="33">
        <f>+'2015 Hourly Load - RC2016'!X230/'2015 Hourly Load - RC2016'!$C$7</f>
        <v>0.71726330814557482</v>
      </c>
      <c r="Y229" s="33">
        <f>+'2015 Hourly Load - RC2016'!Y230/'2015 Hourly Load - RC2016'!$C$7</f>
        <v>0.66835694092769815</v>
      </c>
      <c r="AA229" s="55">
        <f t="shared" si="3"/>
        <v>0.94514712808791335</v>
      </c>
    </row>
    <row r="230" spans="1:27" x14ac:dyDescent="0.2">
      <c r="A230" s="29">
        <v>42225</v>
      </c>
      <c r="B230" s="33">
        <f>+'2015 Hourly Load - RC2016'!B231/'2015 Hourly Load - RC2016'!$C$7</f>
        <v>0.6067728161561099</v>
      </c>
      <c r="C230" s="33">
        <f>+'2015 Hourly Load - RC2016'!C231/'2015 Hourly Load - RC2016'!$C$7</f>
        <v>0.56413765285270268</v>
      </c>
      <c r="D230" s="33">
        <f>+'2015 Hourly Load - RC2016'!D231/'2015 Hourly Load - RC2016'!$C$7</f>
        <v>0.5321500012314162</v>
      </c>
      <c r="E230" s="33">
        <f>+'2015 Hourly Load - RC2016'!E231/'2015 Hourly Load - RC2016'!$C$7</f>
        <v>0.51153172649103829</v>
      </c>
      <c r="F230" s="33">
        <f>+'2015 Hourly Load - RC2016'!F231/'2015 Hourly Load - RC2016'!$C$7</f>
        <v>0.50142561370800842</v>
      </c>
      <c r="G230" s="33">
        <f>+'2015 Hourly Load - RC2016'!G231/'2015 Hourly Load - RC2016'!$C$7</f>
        <v>0.50142561370800842</v>
      </c>
      <c r="H230" s="33">
        <f>+'2015 Hourly Load - RC2016'!H231/'2015 Hourly Load - RC2016'!$C$7</f>
        <v>0.50819309994664452</v>
      </c>
      <c r="I230" s="33">
        <f>+'2015 Hourly Load - RC2016'!I231/'2015 Hourly Load - RC2016'!$C$7</f>
        <v>0.52867602496224964</v>
      </c>
      <c r="J230" s="33">
        <f>+'2015 Hourly Load - RC2016'!J231/'2015 Hourly Load - RC2016'!$C$7</f>
        <v>0.6056449017830039</v>
      </c>
      <c r="K230" s="33">
        <f>+'2015 Hourly Load - RC2016'!K231/'2015 Hourly Load - RC2016'!$C$7</f>
        <v>0.69605851793118179</v>
      </c>
      <c r="L230" s="33">
        <f>+'2015 Hourly Load - RC2016'!L231/'2015 Hourly Load - RC2016'!$C$7</f>
        <v>0.77189948037882994</v>
      </c>
      <c r="M230" s="33">
        <f>+'2015 Hourly Load - RC2016'!M231/'2015 Hourly Load - RC2016'!$C$7</f>
        <v>0.83736363059390284</v>
      </c>
      <c r="N230" s="33">
        <f>+'2015 Hourly Load - RC2016'!N231/'2015 Hourly Load - RC2016'!$C$7</f>
        <v>0.88577371548761286</v>
      </c>
      <c r="O230" s="33">
        <f>+'2015 Hourly Load - RC2016'!O231/'2015 Hourly Load - RC2016'!$C$7</f>
        <v>0.91771625053397521</v>
      </c>
      <c r="P230" s="33">
        <f>+'2015 Hourly Load - RC2016'!P231/'2015 Hourly Load - RC2016'!$C$7</f>
        <v>0.93968802252208017</v>
      </c>
      <c r="Q230" s="33">
        <f>+'2015 Hourly Load - RC2016'!Q231/'2015 Hourly Load - RC2016'!$C$7</f>
        <v>0.95263647952533714</v>
      </c>
      <c r="R230" s="33">
        <f>+'2015 Hourly Load - RC2016'!R231/'2015 Hourly Load - RC2016'!$C$7</f>
        <v>0.95083181652836768</v>
      </c>
      <c r="S230" s="33">
        <f>+'2015 Hourly Load - RC2016'!S231/'2015 Hourly Load - RC2016'!$C$7</f>
        <v>0.92322047267473251</v>
      </c>
      <c r="T230" s="33">
        <f>+'2015 Hourly Load - RC2016'!T231/'2015 Hourly Load - RC2016'!$C$7</f>
        <v>0.87756249885140114</v>
      </c>
      <c r="U230" s="33">
        <f>+'2015 Hourly Load - RC2016'!U231/'2015 Hourly Load - RC2016'!$C$7</f>
        <v>0.83298732282625165</v>
      </c>
      <c r="V230" s="33">
        <f>+'2015 Hourly Load - RC2016'!V231/'2015 Hourly Load - RC2016'!$C$7</f>
        <v>0.81597837407981288</v>
      </c>
      <c r="W230" s="33">
        <f>+'2015 Hourly Load - RC2016'!W231/'2015 Hourly Load - RC2016'!$C$7</f>
        <v>0.77947906496610231</v>
      </c>
      <c r="X230" s="33">
        <f>+'2015 Hourly Load - RC2016'!X231/'2015 Hourly Load - RC2016'!$C$7</f>
        <v>0.72619638998057445</v>
      </c>
      <c r="Y230" s="33">
        <f>+'2015 Hourly Load - RC2016'!Y231/'2015 Hourly Load - RC2016'!$C$7</f>
        <v>0.6766132741388341</v>
      </c>
      <c r="AA230" s="34">
        <f t="shared" si="3"/>
        <v>0.95263647952533714</v>
      </c>
    </row>
    <row r="231" spans="1:27" x14ac:dyDescent="0.2">
      <c r="A231" s="29">
        <v>42226</v>
      </c>
      <c r="B231" s="33">
        <f>+'2015 Hourly Load - RC2016'!B232/'2015 Hourly Load - RC2016'!$C$7</f>
        <v>0.6221575682052759</v>
      </c>
      <c r="C231" s="33">
        <f>+'2015 Hourly Load - RC2016'!C232/'2015 Hourly Load - RC2016'!$C$7</f>
        <v>0.58060520270005045</v>
      </c>
      <c r="D231" s="33">
        <f>+'2015 Hourly Load - RC2016'!D232/'2015 Hourly Load - RC2016'!$C$7</f>
        <v>0.54658730520717314</v>
      </c>
      <c r="E231" s="33">
        <f>+'2015 Hourly Load - RC2016'!E232/'2015 Hourly Load - RC2016'!$C$7</f>
        <v>0.52470576636891653</v>
      </c>
      <c r="F231" s="33">
        <f>+'2015 Hourly Load - RC2016'!F232/'2015 Hourly Load - RC2016'!$C$7</f>
        <v>0.51144149334118982</v>
      </c>
      <c r="G231" s="33">
        <f>+'2015 Hourly Load - RC2016'!G232/'2015 Hourly Load - RC2016'!$C$7</f>
        <v>0.50670425297414456</v>
      </c>
      <c r="H231" s="33">
        <f>+'2015 Hourly Load - RC2016'!H232/'2015 Hourly Load - RC2016'!$C$7</f>
        <v>0.5088698485705081</v>
      </c>
      <c r="I231" s="33">
        <f>+'2015 Hourly Load - RC2016'!I232/'2015 Hourly Load - RC2016'!$C$7</f>
        <v>0.52114155694990161</v>
      </c>
      <c r="J231" s="33">
        <f>+'2015 Hourly Load - RC2016'!J232/'2015 Hourly Load - RC2016'!$C$7</f>
        <v>0.59472669065133765</v>
      </c>
      <c r="K231" s="33">
        <f>+'2015 Hourly Load - RC2016'!K232/'2015 Hourly Load - RC2016'!$C$7</f>
        <v>0.68527565652428835</v>
      </c>
      <c r="L231" s="33">
        <f>+'2015 Hourly Load - RC2016'!L232/'2015 Hourly Load - RC2016'!$C$7</f>
        <v>0.76305663169367877</v>
      </c>
      <c r="M231" s="33">
        <f>+'2015 Hourly Load - RC2016'!M232/'2015 Hourly Load - RC2016'!$C$7</f>
        <v>0.83776967976822103</v>
      </c>
      <c r="N231" s="33">
        <f>+'2015 Hourly Load - RC2016'!N232/'2015 Hourly Load - RC2016'!$C$7</f>
        <v>0.88924769175677931</v>
      </c>
      <c r="O231" s="33">
        <f>+'2015 Hourly Load - RC2016'!O232/'2015 Hourly Load - RC2016'!$C$7</f>
        <v>0.92768701359223227</v>
      </c>
      <c r="P231" s="33">
        <f>+'2015 Hourly Load - RC2016'!P232/'2015 Hourly Load - RC2016'!$C$7</f>
        <v>0.94604945958639808</v>
      </c>
      <c r="Q231" s="33">
        <f>+'2015 Hourly Load - RC2016'!Q232/'2015 Hourly Load - RC2016'!$C$7</f>
        <v>0.94965878558033734</v>
      </c>
      <c r="R231" s="33">
        <f>+'2015 Hourly Load - RC2016'!R232/'2015 Hourly Load - RC2016'!$C$7</f>
        <v>0.94645550876071627</v>
      </c>
      <c r="S231" s="33">
        <f>+'2015 Hourly Load - RC2016'!S232/'2015 Hourly Load - RC2016'!$C$7</f>
        <v>0.93377775120700468</v>
      </c>
      <c r="T231" s="33">
        <f>+'2015 Hourly Load - RC2016'!T232/'2015 Hourly Load - RC2016'!$C$7</f>
        <v>0.89953427083950621</v>
      </c>
      <c r="U231" s="33">
        <f>+'2015 Hourly Load - RC2016'!U232/'2015 Hourly Load - RC2016'!$C$7</f>
        <v>0.8553651439886748</v>
      </c>
      <c r="V231" s="33">
        <f>+'2015 Hourly Load - RC2016'!V232/'2015 Hourly Load - RC2016'!$C$7</f>
        <v>0.83488221897306958</v>
      </c>
      <c r="W231" s="33">
        <f>+'2015 Hourly Load - RC2016'!W232/'2015 Hourly Load - RC2016'!$C$7</f>
        <v>0.79138984074610197</v>
      </c>
      <c r="X231" s="33">
        <f>+'2015 Hourly Load - RC2016'!X232/'2015 Hourly Load - RC2016'!$C$7</f>
        <v>0.72764012037815018</v>
      </c>
      <c r="Y231" s="33">
        <f>+'2015 Hourly Load - RC2016'!Y232/'2015 Hourly Load - RC2016'!$C$7</f>
        <v>0.66190527071353178</v>
      </c>
      <c r="AA231" s="34">
        <f t="shared" si="3"/>
        <v>0.94965878558033734</v>
      </c>
    </row>
    <row r="232" spans="1:27" x14ac:dyDescent="0.2">
      <c r="A232" s="29">
        <v>42227</v>
      </c>
      <c r="B232" s="33">
        <f>+'2015 Hourly Load - RC2016'!B233/'2015 Hourly Load - RC2016'!$C$7</f>
        <v>0.60054672881656479</v>
      </c>
      <c r="C232" s="33">
        <f>+'2015 Hourly Load - RC2016'!C233/'2015 Hourly Load - RC2016'!$C$7</f>
        <v>0.55574596991679392</v>
      </c>
      <c r="D232" s="33">
        <f>+'2015 Hourly Load - RC2016'!D233/'2015 Hourly Load - RC2016'!$C$7</f>
        <v>0.52484111609368922</v>
      </c>
      <c r="E232" s="33">
        <f>+'2015 Hourly Load - RC2016'!E233/'2015 Hourly Load - RC2016'!$C$7</f>
        <v>0.50598238777535676</v>
      </c>
      <c r="F232" s="33">
        <f>+'2015 Hourly Load - RC2016'!F233/'2015 Hourly Load - RC2016'!$C$7</f>
        <v>0.49989165016058429</v>
      </c>
      <c r="G232" s="33">
        <f>+'2015 Hourly Load - RC2016'!G233/'2015 Hourly Load - RC2016'!$C$7</f>
        <v>0.51631408343300778</v>
      </c>
      <c r="H232" s="33">
        <f>+'2015 Hourly Load - RC2016'!H233/'2015 Hourly Load - RC2016'!$C$7</f>
        <v>0.55024174777603663</v>
      </c>
      <c r="I232" s="33">
        <f>+'2015 Hourly Load - RC2016'!I233/'2015 Hourly Load - RC2016'!$C$7</f>
        <v>0.57541679658376277</v>
      </c>
      <c r="J232" s="33">
        <f>+'2015 Hourly Load - RC2016'!J233/'2015 Hourly Load - RC2016'!$C$7</f>
        <v>0.63375252796080572</v>
      </c>
      <c r="K232" s="33">
        <f>+'2015 Hourly Load - RC2016'!K233/'2015 Hourly Load - RC2016'!$C$7</f>
        <v>0.71478189652474156</v>
      </c>
      <c r="L232" s="33">
        <f>+'2015 Hourly Load - RC2016'!L233/'2015 Hourly Load - RC2016'!$C$7</f>
        <v>0.78944982802435959</v>
      </c>
      <c r="M232" s="33">
        <f>+'2015 Hourly Load - RC2016'!M233/'2015 Hourly Load - RC2016'!$C$7</f>
        <v>0.86335077775026536</v>
      </c>
      <c r="N232" s="33">
        <f>+'2015 Hourly Load - RC2016'!N233/'2015 Hourly Load - RC2016'!$C$7</f>
        <v>0.91897951463185379</v>
      </c>
      <c r="O232" s="33">
        <f>+'2015 Hourly Load - RC2016'!O233/'2015 Hourly Load - RC2016'!$C$7</f>
        <v>0.95408020992291287</v>
      </c>
      <c r="P232" s="33">
        <f>+'2015 Hourly Load - RC2016'!P233/'2015 Hourly Load - RC2016'!$C$7</f>
        <v>0.9630132917579125</v>
      </c>
      <c r="Q232" s="33">
        <f>+'2015 Hourly Load - RC2016'!Q233/'2015 Hourly Load - RC2016'!$C$7</f>
        <v>0.96053188013707924</v>
      </c>
      <c r="R232" s="33">
        <f>+'2015 Hourly Load - RC2016'!R233/'2015 Hourly Load - RC2016'!$C$7</f>
        <v>0.96184026080988227</v>
      </c>
      <c r="S232" s="33">
        <f>+'2015 Hourly Load - RC2016'!S233/'2015 Hourly Load - RC2016'!$C$7</f>
        <v>0.95335834472412517</v>
      </c>
      <c r="T232" s="33">
        <f>+'2015 Hourly Load - RC2016'!T233/'2015 Hourly Load - RC2016'!$C$7</f>
        <v>0.92777724674208073</v>
      </c>
      <c r="U232" s="33">
        <f>+'2015 Hourly Load - RC2016'!U233/'2015 Hourly Load - RC2016'!$C$7</f>
        <v>0.88821001053352189</v>
      </c>
      <c r="V232" s="33">
        <f>+'2015 Hourly Load - RC2016'!V233/'2015 Hourly Load - RC2016'!$C$7</f>
        <v>0.87223874301034077</v>
      </c>
      <c r="W232" s="33">
        <f>+'2015 Hourly Load - RC2016'!W233/'2015 Hourly Load - RC2016'!$C$7</f>
        <v>0.82134724649579749</v>
      </c>
      <c r="X232" s="33">
        <f>+'2015 Hourly Load - RC2016'!X233/'2015 Hourly Load - RC2016'!$C$7</f>
        <v>0.75863520735110324</v>
      </c>
      <c r="Y232" s="33">
        <f>+'2015 Hourly Load - RC2016'!Y233/'2015 Hourly Load - RC2016'!$C$7</f>
        <v>0.685771938848455</v>
      </c>
      <c r="AA232" s="34">
        <f t="shared" si="3"/>
        <v>0.9630132917579125</v>
      </c>
    </row>
    <row r="233" spans="1:27" x14ac:dyDescent="0.2">
      <c r="A233" s="29">
        <v>42228</v>
      </c>
      <c r="B233" s="33">
        <f>+'2015 Hourly Load - RC2016'!B234/'2015 Hourly Load - RC2016'!$C$7</f>
        <v>0.62197710190557898</v>
      </c>
      <c r="C233" s="33">
        <f>+'2015 Hourly Load - RC2016'!C234/'2015 Hourly Load - RC2016'!$C$7</f>
        <v>0.57812379107921719</v>
      </c>
      <c r="D233" s="33">
        <f>+'2015 Hourly Load - RC2016'!D234/'2015 Hourly Load - RC2016'!$C$7</f>
        <v>0.54306821236308234</v>
      </c>
      <c r="E233" s="33">
        <f>+'2015 Hourly Load - RC2016'!E234/'2015 Hourly Load - RC2016'!$C$7</f>
        <v>0.52154760612421969</v>
      </c>
      <c r="F233" s="33">
        <f>+'2015 Hourly Load - RC2016'!F234/'2015 Hourly Load - RC2016'!$C$7</f>
        <v>0.51446430386111397</v>
      </c>
      <c r="G233" s="33">
        <f>+'2015 Hourly Load - RC2016'!G234/'2015 Hourly Load - RC2016'!$C$7</f>
        <v>0.52817974263808298</v>
      </c>
      <c r="H233" s="33">
        <f>+'2015 Hourly Load - RC2016'!H234/'2015 Hourly Load - RC2016'!$C$7</f>
        <v>0.5620622904061876</v>
      </c>
      <c r="I233" s="33">
        <f>+'2015 Hourly Load - RC2016'!I234/'2015 Hourly Load - RC2016'!$C$7</f>
        <v>0.58944805138520162</v>
      </c>
      <c r="J233" s="33">
        <f>+'2015 Hourly Load - RC2016'!J234/'2015 Hourly Load - RC2016'!$C$7</f>
        <v>0.64855076453595661</v>
      </c>
      <c r="K233" s="33">
        <f>+'2015 Hourly Load - RC2016'!K234/'2015 Hourly Load - RC2016'!$C$7</f>
        <v>0.72497824245761988</v>
      </c>
      <c r="L233" s="33">
        <f>+'2015 Hourly Load - RC2016'!L234/'2015 Hourly Load - RC2016'!$C$7</f>
        <v>0.79332985346784413</v>
      </c>
      <c r="M233" s="33">
        <f>+'2015 Hourly Load - RC2016'!M234/'2015 Hourly Load - RC2016'!$C$7</f>
        <v>0.85491397823943249</v>
      </c>
      <c r="N233" s="33">
        <f>+'2015 Hourly Load - RC2016'!N234/'2015 Hourly Load - RC2016'!$C$7</f>
        <v>0.89903798851533956</v>
      </c>
      <c r="O233" s="33">
        <f>+'2015 Hourly Load - RC2016'!O234/'2015 Hourly Load - RC2016'!$C$7</f>
        <v>0.93296565285836852</v>
      </c>
      <c r="P233" s="33">
        <f>+'2015 Hourly Load - RC2016'!P234/'2015 Hourly Load - RC2016'!$C$7</f>
        <v>0.94532759438761038</v>
      </c>
      <c r="Q233" s="33">
        <f>+'2015 Hourly Load - RC2016'!Q234/'2015 Hourly Load - RC2016'!$C$7</f>
        <v>0.94438014631420131</v>
      </c>
      <c r="R233" s="33">
        <f>+'2015 Hourly Load - RC2016'!R234/'2015 Hourly Load - RC2016'!$C$7</f>
        <v>0.95173414802685252</v>
      </c>
      <c r="S233" s="33">
        <f>+'2015 Hourly Load - RC2016'!S234/'2015 Hourly Load - RC2016'!$C$7</f>
        <v>0.94681644136011034</v>
      </c>
      <c r="T233" s="33">
        <f>+'2015 Hourly Load - RC2016'!T234/'2015 Hourly Load - RC2016'!$C$7</f>
        <v>0.92958190973905042</v>
      </c>
      <c r="U233" s="33">
        <f>+'2015 Hourly Load - RC2016'!U234/'2015 Hourly Load - RC2016'!$C$7</f>
        <v>0.89181933652746104</v>
      </c>
      <c r="V233" s="33">
        <f>+'2015 Hourly Load - RC2016'!V234/'2015 Hourly Load - RC2016'!$C$7</f>
        <v>0.86835871756685612</v>
      </c>
      <c r="W233" s="33">
        <f>+'2015 Hourly Load - RC2016'!W234/'2015 Hourly Load - RC2016'!$C$7</f>
        <v>0.82112166362117633</v>
      </c>
      <c r="X233" s="33">
        <f>+'2015 Hourly Load - RC2016'!X234/'2015 Hourly Load - RC2016'!$C$7</f>
        <v>0.75502588135716409</v>
      </c>
      <c r="Y233" s="33">
        <f>+'2015 Hourly Load - RC2016'!Y234/'2015 Hourly Load - RC2016'!$C$7</f>
        <v>0.68942638141731849</v>
      </c>
      <c r="AA233" s="34">
        <f t="shared" si="3"/>
        <v>0.95173414802685252</v>
      </c>
    </row>
    <row r="234" spans="1:27" x14ac:dyDescent="0.2">
      <c r="A234" s="29">
        <v>42229</v>
      </c>
      <c r="B234" s="33">
        <f>+'2015 Hourly Load - RC2016'!B235/'2015 Hourly Load - RC2016'!$C$7</f>
        <v>0.62472921297595763</v>
      </c>
      <c r="C234" s="33">
        <f>+'2015 Hourly Load - RC2016'!C235/'2015 Hourly Load - RC2016'!$C$7</f>
        <v>0.58398894581936855</v>
      </c>
      <c r="D234" s="33">
        <f>+'2015 Hourly Load - RC2016'!D235/'2015 Hourly Load - RC2016'!$C$7</f>
        <v>0.55227199364762736</v>
      </c>
      <c r="E234" s="33">
        <f>+'2015 Hourly Load - RC2016'!E235/'2015 Hourly Load - RC2016'!$C$7</f>
        <v>0.52601414704171945</v>
      </c>
      <c r="F234" s="33">
        <f>+'2015 Hourly Load - RC2016'!F235/'2015 Hourly Load - RC2016'!$C$7</f>
        <v>0.519156427653235</v>
      </c>
      <c r="G234" s="33">
        <f>+'2015 Hourly Load - RC2016'!G235/'2015 Hourly Load - RC2016'!$C$7</f>
        <v>0.53359373162899193</v>
      </c>
      <c r="H234" s="33">
        <f>+'2015 Hourly Load - RC2016'!H235/'2015 Hourly Load - RC2016'!$C$7</f>
        <v>0.56887489321974793</v>
      </c>
      <c r="I234" s="33">
        <f>+'2015 Hourly Load - RC2016'!I235/'2015 Hourly Load - RC2016'!$C$7</f>
        <v>0.59707275254739822</v>
      </c>
      <c r="J234" s="33">
        <f>+'2015 Hourly Load - RC2016'!J235/'2015 Hourly Load - RC2016'!$C$7</f>
        <v>0.66136387181444078</v>
      </c>
      <c r="K234" s="33">
        <f>+'2015 Hourly Load - RC2016'!K235/'2015 Hourly Load - RC2016'!$C$7</f>
        <v>0.73887414753428593</v>
      </c>
      <c r="L234" s="33">
        <f>+'2015 Hourly Load - RC2016'!L235/'2015 Hourly Load - RC2016'!$C$7</f>
        <v>0.8089401883916314</v>
      </c>
      <c r="M234" s="33">
        <f>+'2015 Hourly Load - RC2016'!M235/'2015 Hourly Load - RC2016'!$C$7</f>
        <v>0.88103647512056771</v>
      </c>
      <c r="N234" s="33">
        <f>+'2015 Hourly Load - RC2016'!N235/'2015 Hourly Load - RC2016'!$C$7</f>
        <v>0.93264983683389868</v>
      </c>
      <c r="O234" s="33">
        <f>+'2015 Hourly Load - RC2016'!O235/'2015 Hourly Load - RC2016'!$C$7</f>
        <v>0.96824681444912442</v>
      </c>
      <c r="P234" s="33">
        <f>+'2015 Hourly Load - RC2016'!P235/'2015 Hourly Load - RC2016'!$C$7</f>
        <v>0.98615809469404792</v>
      </c>
      <c r="Q234" s="33">
        <f>+'2015 Hourly Load - RC2016'!Q235/'2015 Hourly Load - RC2016'!$C$7</f>
        <v>0.99540699255351728</v>
      </c>
      <c r="R234" s="33">
        <f>+'2015 Hourly Load - RC2016'!R235/'2015 Hourly Load - RC2016'!$C$7</f>
        <v>0.99536187597859305</v>
      </c>
      <c r="S234" s="33">
        <f>+'2015 Hourly Load - RC2016'!S235/'2015 Hourly Load - RC2016'!$C$7</f>
        <v>0.97366080344003336</v>
      </c>
      <c r="T234" s="33">
        <f>+'2015 Hourly Load - RC2016'!T235/'2015 Hourly Load - RC2016'!$C$7</f>
        <v>0.94013918827132259</v>
      </c>
      <c r="U234" s="33">
        <f>+'2015 Hourly Load - RC2016'!U235/'2015 Hourly Load - RC2016'!$C$7</f>
        <v>0.89642122716973371</v>
      </c>
      <c r="V234" s="33">
        <f>+'2015 Hourly Load - RC2016'!V235/'2015 Hourly Load - RC2016'!$C$7</f>
        <v>0.87814901432541626</v>
      </c>
      <c r="W234" s="33">
        <f>+'2015 Hourly Load - RC2016'!W235/'2015 Hourly Load - RC2016'!$C$7</f>
        <v>0.83542361787216057</v>
      </c>
      <c r="X234" s="33">
        <f>+'2015 Hourly Load - RC2016'!X235/'2015 Hourly Load - RC2016'!$C$7</f>
        <v>0.76838038753473925</v>
      </c>
      <c r="Y234" s="33">
        <f>+'2015 Hourly Load - RC2016'!Y235/'2015 Hourly Load - RC2016'!$C$7</f>
        <v>0.70169808979671178</v>
      </c>
      <c r="AA234" s="34">
        <f t="shared" si="3"/>
        <v>0.99540699255351728</v>
      </c>
    </row>
    <row r="235" spans="1:27" x14ac:dyDescent="0.2">
      <c r="A235" s="29">
        <v>42230</v>
      </c>
      <c r="B235" s="33">
        <f>+'2015 Hourly Load - RC2016'!B236/'2015 Hourly Load - RC2016'!$C$7</f>
        <v>0.64173816172239628</v>
      </c>
      <c r="C235" s="33">
        <f>+'2015 Hourly Load - RC2016'!C236/'2015 Hourly Load - RC2016'!$C$7</f>
        <v>0.60041137909179199</v>
      </c>
      <c r="D235" s="33">
        <f>+'2015 Hourly Load - RC2016'!D236/'2015 Hourly Load - RC2016'!$C$7</f>
        <v>0.57122095511580839</v>
      </c>
      <c r="E235" s="33">
        <f>+'2015 Hourly Load - RC2016'!E236/'2015 Hourly Load - RC2016'!$C$7</f>
        <v>0.5521817604977789</v>
      </c>
      <c r="F235" s="33">
        <f>+'2015 Hourly Load - RC2016'!F236/'2015 Hourly Load - RC2016'!$C$7</f>
        <v>0.54365472783709756</v>
      </c>
      <c r="G235" s="33">
        <f>+'2015 Hourly Load - RC2016'!G236/'2015 Hourly Load - RC2016'!$C$7</f>
        <v>0.5545729389687637</v>
      </c>
      <c r="H235" s="33">
        <f>+'2015 Hourly Load - RC2016'!H236/'2015 Hourly Load - RC2016'!$C$7</f>
        <v>0.58854571988671678</v>
      </c>
      <c r="I235" s="33">
        <f>+'2015 Hourly Load - RC2016'!I236/'2015 Hourly Load - RC2016'!$C$7</f>
        <v>0.61421705101860957</v>
      </c>
      <c r="J235" s="33">
        <f>+'2015 Hourly Load - RC2016'!J236/'2015 Hourly Load - RC2016'!$C$7</f>
        <v>0.67593652551497052</v>
      </c>
      <c r="K235" s="33">
        <f>+'2015 Hourly Load - RC2016'!K236/'2015 Hourly Load - RC2016'!$C$7</f>
        <v>0.75529658080670958</v>
      </c>
      <c r="L235" s="33">
        <f>+'2015 Hourly Load - RC2016'!L236/'2015 Hourly Load - RC2016'!$C$7</f>
        <v>0.82707705151117616</v>
      </c>
      <c r="M235" s="33">
        <f>+'2015 Hourly Load - RC2016'!M236/'2015 Hourly Load - RC2016'!$C$7</f>
        <v>0.88311183756708278</v>
      </c>
      <c r="N235" s="33">
        <f>+'2015 Hourly Load - RC2016'!N236/'2015 Hourly Load - RC2016'!$C$7</f>
        <v>0.93102564013662614</v>
      </c>
      <c r="O235" s="33">
        <f>+'2015 Hourly Load - RC2016'!O236/'2015 Hourly Load - RC2016'!$C$7</f>
        <v>0.95629092209420075</v>
      </c>
      <c r="P235" s="33">
        <f>+'2015 Hourly Load - RC2016'!P236/'2015 Hourly Load - RC2016'!$C$7</f>
        <v>0.95981001493829154</v>
      </c>
      <c r="Q235" s="33">
        <f>+'2015 Hourly Load - RC2016'!Q236/'2015 Hourly Load - RC2016'!$C$7</f>
        <v>0.92746143071761111</v>
      </c>
      <c r="R235" s="33">
        <f>+'2015 Hourly Load - RC2016'!R236/'2015 Hourly Load - RC2016'!$C$7</f>
        <v>0.87932204527344648</v>
      </c>
      <c r="S235" s="33">
        <f>+'2015 Hourly Load - RC2016'!S236/'2015 Hourly Load - RC2016'!$C$7</f>
        <v>0.84228133726064502</v>
      </c>
      <c r="T235" s="33">
        <f>+'2015 Hourly Load - RC2016'!T236/'2015 Hourly Load - RC2016'!$C$7</f>
        <v>0.81119601713784351</v>
      </c>
      <c r="U235" s="33">
        <f>+'2015 Hourly Load - RC2016'!U236/'2015 Hourly Load - RC2016'!$C$7</f>
        <v>0.78471258765731422</v>
      </c>
      <c r="V235" s="33">
        <f>+'2015 Hourly Load - RC2016'!V236/'2015 Hourly Load - RC2016'!$C$7</f>
        <v>0.77929859866640538</v>
      </c>
      <c r="W235" s="33">
        <f>+'2015 Hourly Load - RC2016'!W236/'2015 Hourly Load - RC2016'!$C$7</f>
        <v>0.74302487242731607</v>
      </c>
      <c r="X235" s="33">
        <f>+'2015 Hourly Load - RC2016'!X236/'2015 Hourly Load - RC2016'!$C$7</f>
        <v>0.69348687316050006</v>
      </c>
      <c r="Y235" s="33">
        <f>+'2015 Hourly Load - RC2016'!Y236/'2015 Hourly Load - RC2016'!$C$7</f>
        <v>0.6309101837405785</v>
      </c>
      <c r="AA235" s="34">
        <f t="shared" si="3"/>
        <v>0.95981001493829154</v>
      </c>
    </row>
    <row r="236" spans="1:27" x14ac:dyDescent="0.2">
      <c r="A236" s="29">
        <v>42231</v>
      </c>
      <c r="B236" s="33">
        <f>+'2015 Hourly Load - RC2016'!B237/'2015 Hourly Load - RC2016'!$C$7</f>
        <v>0.57672517725656569</v>
      </c>
      <c r="C236" s="33">
        <f>+'2015 Hourly Load - RC2016'!C237/'2015 Hourly Load - RC2016'!$C$7</f>
        <v>0.53981981896853704</v>
      </c>
      <c r="D236" s="33">
        <f>+'2015 Hourly Load - RC2016'!D237/'2015 Hourly Load - RC2016'!$C$7</f>
        <v>0.5111256773167201</v>
      </c>
      <c r="E236" s="33">
        <f>+'2015 Hourly Load - RC2016'!E237/'2015 Hourly Load - RC2016'!$C$7</f>
        <v>0.49795163743884191</v>
      </c>
      <c r="F236" s="33">
        <f>+'2015 Hourly Load - RC2016'!F237/'2015 Hourly Load - RC2016'!$C$7</f>
        <v>0.49447766116967545</v>
      </c>
      <c r="G236" s="33">
        <f>+'2015 Hourly Load - RC2016'!G237/'2015 Hourly Load - RC2016'!$C$7</f>
        <v>0.5121182419650534</v>
      </c>
      <c r="H236" s="33">
        <f>+'2015 Hourly Load - RC2016'!H237/'2015 Hourly Load - RC2016'!$C$7</f>
        <v>0.55105384612467301</v>
      </c>
      <c r="I236" s="33">
        <f>+'2015 Hourly Load - RC2016'!I237/'2015 Hourly Load - RC2016'!$C$7</f>
        <v>0.58358289664505036</v>
      </c>
      <c r="J236" s="33">
        <f>+'2015 Hourly Load - RC2016'!J237/'2015 Hourly Load - RC2016'!$C$7</f>
        <v>0.64697168441360808</v>
      </c>
      <c r="K236" s="33">
        <f>+'2015 Hourly Load - RC2016'!K237/'2015 Hourly Load - RC2016'!$C$7</f>
        <v>0.71532329542383244</v>
      </c>
      <c r="L236" s="33">
        <f>+'2015 Hourly Load - RC2016'!L237/'2015 Hourly Load - RC2016'!$C$7</f>
        <v>0.78042651303951138</v>
      </c>
      <c r="M236" s="33">
        <f>+'2015 Hourly Load - RC2016'!M237/'2015 Hourly Load - RC2016'!$C$7</f>
        <v>0.8271221680861004</v>
      </c>
      <c r="N236" s="33">
        <f>+'2015 Hourly Load - RC2016'!N237/'2015 Hourly Load - RC2016'!$C$7</f>
        <v>0.86235821310193206</v>
      </c>
      <c r="O236" s="33">
        <f>+'2015 Hourly Load - RC2016'!O237/'2015 Hourly Load - RC2016'!$C$7</f>
        <v>0.85495909481435661</v>
      </c>
      <c r="P236" s="33">
        <f>+'2015 Hourly Load - RC2016'!P237/'2015 Hourly Load - RC2016'!$C$7</f>
        <v>0.79260798826905632</v>
      </c>
      <c r="Q236" s="33">
        <f>+'2015 Hourly Load - RC2016'!Q237/'2015 Hourly Load - RC2016'!$C$7</f>
        <v>0.75263470288617929</v>
      </c>
      <c r="R236" s="33">
        <f>+'2015 Hourly Load - RC2016'!R237/'2015 Hourly Load - RC2016'!$C$7</f>
        <v>0.72583545738118049</v>
      </c>
      <c r="S236" s="33">
        <f>+'2015 Hourly Load - RC2016'!S237/'2015 Hourly Load - RC2016'!$C$7</f>
        <v>0.70729254508731765</v>
      </c>
      <c r="T236" s="33">
        <f>+'2015 Hourly Load - RC2016'!T237/'2015 Hourly Load - RC2016'!$C$7</f>
        <v>0.68405750900133377</v>
      </c>
      <c r="U236" s="33">
        <f>+'2015 Hourly Load - RC2016'!U237/'2015 Hourly Load - RC2016'!$C$7</f>
        <v>0.66176992098875898</v>
      </c>
      <c r="V236" s="33">
        <f>+'2015 Hourly Load - RC2016'!V237/'2015 Hourly Load - RC2016'!$C$7</f>
        <v>0.66479273150868312</v>
      </c>
      <c r="W236" s="33">
        <f>+'2015 Hourly Load - RC2016'!W237/'2015 Hourly Load - RC2016'!$C$7</f>
        <v>0.64137722912300232</v>
      </c>
      <c r="X236" s="33">
        <f>+'2015 Hourly Load - RC2016'!X237/'2015 Hourly Load - RC2016'!$C$7</f>
        <v>0.60835189627845832</v>
      </c>
      <c r="Y236" s="33">
        <f>+'2015 Hourly Load - RC2016'!Y237/'2015 Hourly Load - RC2016'!$C$7</f>
        <v>0.56598743242459659</v>
      </c>
      <c r="AA236" s="34">
        <f t="shared" si="3"/>
        <v>0.86235821310193206</v>
      </c>
    </row>
    <row r="237" spans="1:27" x14ac:dyDescent="0.2">
      <c r="A237" s="29">
        <v>42232</v>
      </c>
      <c r="B237" s="33">
        <f>+'2015 Hourly Load - RC2016'!B238/'2015 Hourly Load - RC2016'!$C$7</f>
        <v>0.52208900502331057</v>
      </c>
      <c r="C237" s="33">
        <f>+'2015 Hourly Load - RC2016'!C238/'2015 Hourly Load - RC2016'!$C$7</f>
        <v>0.49289858104732698</v>
      </c>
      <c r="D237" s="33">
        <f>+'2015 Hourly Load - RC2016'!D238/'2015 Hourly Load - RC2016'!$C$7</f>
        <v>0.47300217150573698</v>
      </c>
      <c r="E237" s="33">
        <f>+'2015 Hourly Load - RC2016'!E238/'2015 Hourly Load - RC2016'!$C$7</f>
        <v>0.45969278190308599</v>
      </c>
      <c r="F237" s="33">
        <f>+'2015 Hourly Load - RC2016'!F238/'2015 Hourly Load - RC2016'!$C$7</f>
        <v>0.45288017908952571</v>
      </c>
      <c r="G237" s="33">
        <f>+'2015 Hourly Load - RC2016'!G238/'2015 Hourly Load - RC2016'!$C$7</f>
        <v>0.45536159071035898</v>
      </c>
      <c r="H237" s="33">
        <f>+'2015 Hourly Load - RC2016'!H238/'2015 Hourly Load - RC2016'!$C$7</f>
        <v>0.46785888196437353</v>
      </c>
      <c r="I237" s="33">
        <f>+'2015 Hourly Load - RC2016'!I238/'2015 Hourly Load - RC2016'!$C$7</f>
        <v>0.48825157383013024</v>
      </c>
      <c r="J237" s="33">
        <f>+'2015 Hourly Load - RC2016'!J238/'2015 Hourly Load - RC2016'!$C$7</f>
        <v>0.55917482961103615</v>
      </c>
      <c r="K237" s="33">
        <f>+'2015 Hourly Load - RC2016'!K238/'2015 Hourly Load - RC2016'!$C$7</f>
        <v>0.65788989554527433</v>
      </c>
      <c r="L237" s="33">
        <f>+'2015 Hourly Load - RC2016'!L238/'2015 Hourly Load - RC2016'!$C$7</f>
        <v>0.73914484698383143</v>
      </c>
      <c r="M237" s="33">
        <f>+'2015 Hourly Load - RC2016'!M238/'2015 Hourly Load - RC2016'!$C$7</f>
        <v>0.79811221040981373</v>
      </c>
      <c r="N237" s="33">
        <f>+'2015 Hourly Load - RC2016'!N238/'2015 Hourly Load - RC2016'!$C$7</f>
        <v>0.85279349921799319</v>
      </c>
      <c r="O237" s="33">
        <f>+'2015 Hourly Load - RC2016'!O238/'2015 Hourly Load - RC2016'!$C$7</f>
        <v>0.86244844625178052</v>
      </c>
      <c r="P237" s="33">
        <f>+'2015 Hourly Load - RC2016'!P238/'2015 Hourly Load - RC2016'!$C$7</f>
        <v>0.88947327463140069</v>
      </c>
      <c r="Q237" s="33">
        <f>+'2015 Hourly Load - RC2016'!Q238/'2015 Hourly Load - RC2016'!$C$7</f>
        <v>0.86903546619071959</v>
      </c>
      <c r="R237" s="33">
        <f>+'2015 Hourly Load - RC2016'!R238/'2015 Hourly Load - RC2016'!$C$7</f>
        <v>0.83190452502806977</v>
      </c>
      <c r="S237" s="33">
        <f>+'2015 Hourly Load - RC2016'!S238/'2015 Hourly Load - RC2016'!$C$7</f>
        <v>0.79319450374307143</v>
      </c>
      <c r="T237" s="33">
        <f>+'2015 Hourly Load - RC2016'!T238/'2015 Hourly Load - RC2016'!$C$7</f>
        <v>0.75633426202996712</v>
      </c>
      <c r="U237" s="33">
        <f>+'2015 Hourly Load - RC2016'!U238/'2015 Hourly Load - RC2016'!$C$7</f>
        <v>0.72484289273284719</v>
      </c>
      <c r="V237" s="33">
        <f>+'2015 Hourly Load - RC2016'!V238/'2015 Hourly Load - RC2016'!$C$7</f>
        <v>0.71613539377246882</v>
      </c>
      <c r="W237" s="33">
        <f>+'2015 Hourly Load - RC2016'!W238/'2015 Hourly Load - RC2016'!$C$7</f>
        <v>0.69068964551519718</v>
      </c>
      <c r="X237" s="33">
        <f>+'2015 Hourly Load - RC2016'!X238/'2015 Hourly Load - RC2016'!$C$7</f>
        <v>0.65292707230360791</v>
      </c>
      <c r="Y237" s="33">
        <f>+'2015 Hourly Load - RC2016'!Y238/'2015 Hourly Load - RC2016'!$C$7</f>
        <v>0.60149417688997375</v>
      </c>
      <c r="AA237" s="34">
        <f t="shared" si="3"/>
        <v>0.88947327463140069</v>
      </c>
    </row>
    <row r="238" spans="1:27" x14ac:dyDescent="0.2">
      <c r="A238" s="29">
        <v>42233</v>
      </c>
      <c r="B238" s="33">
        <f>+'2015 Hourly Load - RC2016'!B239/'2015 Hourly Load - RC2016'!$C$7</f>
        <v>0.5545729389687637</v>
      </c>
      <c r="C238" s="33">
        <f>+'2015 Hourly Load - RC2016'!C239/'2015 Hourly Load - RC2016'!$C$7</f>
        <v>0.51969782655232588</v>
      </c>
      <c r="D238" s="33">
        <f>+'2015 Hourly Load - RC2016'!D239/'2015 Hourly Load - RC2016'!$C$7</f>
        <v>0.49357532967119061</v>
      </c>
      <c r="E238" s="33">
        <f>+'2015 Hourly Load - RC2016'!E239/'2015 Hourly Load - RC2016'!$C$7</f>
        <v>0.47525800025194898</v>
      </c>
      <c r="F238" s="33">
        <f>+'2015 Hourly Load - RC2016'!F239/'2015 Hourly Load - RC2016'!$C$7</f>
        <v>0.46754306593990386</v>
      </c>
      <c r="G238" s="33">
        <f>+'2015 Hourly Load - RC2016'!G239/'2015 Hourly Load - RC2016'!$C$7</f>
        <v>0.46790399853929776</v>
      </c>
      <c r="H238" s="33">
        <f>+'2015 Hourly Load - RC2016'!H239/'2015 Hourly Load - RC2016'!$C$7</f>
        <v>0.47625056490028228</v>
      </c>
      <c r="I238" s="33">
        <f>+'2015 Hourly Load - RC2016'!I239/'2015 Hourly Load - RC2016'!$C$7</f>
        <v>0.49217671584853917</v>
      </c>
      <c r="J238" s="33">
        <f>+'2015 Hourly Load - RC2016'!J239/'2015 Hourly Load - RC2016'!$C$7</f>
        <v>0.55926506276088472</v>
      </c>
      <c r="K238" s="33">
        <f>+'2015 Hourly Load - RC2016'!K239/'2015 Hourly Load - RC2016'!$C$7</f>
        <v>0.6533331214779261</v>
      </c>
      <c r="L238" s="33">
        <f>+'2015 Hourly Load - RC2016'!L239/'2015 Hourly Load - RC2016'!$C$7</f>
        <v>0.73779134973610416</v>
      </c>
      <c r="M238" s="33">
        <f>+'2015 Hourly Load - RC2016'!M239/'2015 Hourly Load - RC2016'!$C$7</f>
        <v>0.80510527952307087</v>
      </c>
      <c r="N238" s="33">
        <f>+'2015 Hourly Load - RC2016'!N239/'2015 Hourly Load - RC2016'!$C$7</f>
        <v>0.86037308380526556</v>
      </c>
      <c r="O238" s="33">
        <f>+'2015 Hourly Load - RC2016'!O239/'2015 Hourly Load - RC2016'!$C$7</f>
        <v>0.90630175707814231</v>
      </c>
      <c r="P238" s="33">
        <f>+'2015 Hourly Load - RC2016'!P239/'2015 Hourly Load - RC2016'!$C$7</f>
        <v>0.91388134166541468</v>
      </c>
      <c r="Q238" s="33">
        <f>+'2015 Hourly Load - RC2016'!Q239/'2015 Hourly Load - RC2016'!$C$7</f>
        <v>0.90530919242980901</v>
      </c>
      <c r="R238" s="33">
        <f>+'2015 Hourly Load - RC2016'!R239/'2015 Hourly Load - RC2016'!$C$7</f>
        <v>0.90968550019746042</v>
      </c>
      <c r="S238" s="33">
        <f>+'2015 Hourly Load - RC2016'!S239/'2015 Hourly Load - RC2016'!$C$7</f>
        <v>0.90801618692526342</v>
      </c>
      <c r="T238" s="33">
        <f>+'2015 Hourly Load - RC2016'!T239/'2015 Hourly Load - RC2016'!$C$7</f>
        <v>0.8879393110839765</v>
      </c>
      <c r="U238" s="33">
        <f>+'2015 Hourly Load - RC2016'!U239/'2015 Hourly Load - RC2016'!$C$7</f>
        <v>0.85486886166450826</v>
      </c>
      <c r="V238" s="33">
        <f>+'2015 Hourly Load - RC2016'!V239/'2015 Hourly Load - RC2016'!$C$7</f>
        <v>0.84440181628208444</v>
      </c>
      <c r="W238" s="33">
        <f>+'2015 Hourly Load - RC2016'!W239/'2015 Hourly Load - RC2016'!$C$7</f>
        <v>0.80650389334572237</v>
      </c>
      <c r="X238" s="33">
        <f>+'2015 Hourly Load - RC2016'!X239/'2015 Hourly Load - RC2016'!$C$7</f>
        <v>0.74185184147928573</v>
      </c>
      <c r="Y238" s="33">
        <f>+'2015 Hourly Load - RC2016'!Y239/'2015 Hourly Load - RC2016'!$C$7</f>
        <v>0.66610111218148615</v>
      </c>
      <c r="AA238" s="34">
        <f t="shared" si="3"/>
        <v>0.91388134166541468</v>
      </c>
    </row>
    <row r="239" spans="1:27" x14ac:dyDescent="0.2">
      <c r="A239" s="29">
        <v>42234</v>
      </c>
      <c r="B239" s="33">
        <f>+'2015 Hourly Load - RC2016'!B240/'2015 Hourly Load - RC2016'!$C$7</f>
        <v>0.60898352832739777</v>
      </c>
      <c r="C239" s="33">
        <f>+'2015 Hourly Load - RC2016'!C240/'2015 Hourly Load - RC2016'!$C$7</f>
        <v>0.56359625395361179</v>
      </c>
      <c r="D239" s="33">
        <f>+'2015 Hourly Load - RC2016'!D240/'2015 Hourly Load - RC2016'!$C$7</f>
        <v>0.53300721615497682</v>
      </c>
      <c r="E239" s="33">
        <f>+'2015 Hourly Load - RC2016'!E240/'2015 Hourly Load - RC2016'!$C$7</f>
        <v>0.51459965358588666</v>
      </c>
      <c r="F239" s="33">
        <f>+'2015 Hourly Load - RC2016'!F240/'2015 Hourly Load - RC2016'!$C$7</f>
        <v>0.51058427841762921</v>
      </c>
      <c r="G239" s="33">
        <f>+'2015 Hourly Load - RC2016'!G240/'2015 Hourly Load - RC2016'!$C$7</f>
        <v>0.53598491009997662</v>
      </c>
      <c r="H239" s="33">
        <f>+'2015 Hourly Load - RC2016'!H240/'2015 Hourly Load - RC2016'!$C$7</f>
        <v>0.57938705517709599</v>
      </c>
      <c r="I239" s="33">
        <f>+'2015 Hourly Load - RC2016'!I240/'2015 Hourly Load - RC2016'!$C$7</f>
        <v>0.59865183266974664</v>
      </c>
      <c r="J239" s="33">
        <f>+'2015 Hourly Load - RC2016'!J240/'2015 Hourly Load - RC2016'!$C$7</f>
        <v>0.64480608881724455</v>
      </c>
      <c r="K239" s="33">
        <f>+'2015 Hourly Load - RC2016'!K240/'2015 Hourly Load - RC2016'!$C$7</f>
        <v>0.72479777615792296</v>
      </c>
      <c r="L239" s="33">
        <f>+'2015 Hourly Load - RC2016'!L240/'2015 Hourly Load - RC2016'!$C$7</f>
        <v>0.80032292258110149</v>
      </c>
      <c r="M239" s="33">
        <f>+'2015 Hourly Load - RC2016'!M240/'2015 Hourly Load - RC2016'!$C$7</f>
        <v>0.86813313469223496</v>
      </c>
      <c r="N239" s="33">
        <f>+'2015 Hourly Load - RC2016'!N240/'2015 Hourly Load - RC2016'!$C$7</f>
        <v>0.91852834888261137</v>
      </c>
      <c r="O239" s="33">
        <f>+'2015 Hourly Load - RC2016'!O240/'2015 Hourly Load - RC2016'!$C$7</f>
        <v>0.95886256686488247</v>
      </c>
      <c r="P239" s="33">
        <f>+'2015 Hourly Load - RC2016'!P240/'2015 Hourly Load - RC2016'!$C$7</f>
        <v>0.97699942998442713</v>
      </c>
      <c r="Q239" s="33">
        <f>+'2015 Hourly Load - RC2016'!Q240/'2015 Hourly Load - RC2016'!$C$7</f>
        <v>0.99170743340972944</v>
      </c>
      <c r="R239" s="33">
        <f>+'2015 Hourly Load - RC2016'!R240/'2015 Hourly Load - RC2016'!$C$7</f>
        <v>0.99405349530579001</v>
      </c>
      <c r="S239" s="33">
        <f>+'2015 Hourly Load - RC2016'!S240/'2015 Hourly Load - RC2016'!$C$7</f>
        <v>0.9844436648469268</v>
      </c>
      <c r="T239" s="33">
        <f>+'2015 Hourly Load - RC2016'!T240/'2015 Hourly Load - RC2016'!$C$7</f>
        <v>0.96359980723192773</v>
      </c>
      <c r="U239" s="33">
        <f>+'2015 Hourly Load - RC2016'!U240/'2015 Hourly Load - RC2016'!$C$7</f>
        <v>0.92619816661973231</v>
      </c>
      <c r="V239" s="33">
        <f>+'2015 Hourly Load - RC2016'!V240/'2015 Hourly Load - RC2016'!$C$7</f>
        <v>0.91135481346965719</v>
      </c>
      <c r="W239" s="33">
        <f>+'2015 Hourly Load - RC2016'!W240/'2015 Hourly Load - RC2016'!$C$7</f>
        <v>0.85631259206208388</v>
      </c>
      <c r="X239" s="33">
        <f>+'2015 Hourly Load - RC2016'!X240/'2015 Hourly Load - RC2016'!$C$7</f>
        <v>0.77731346936973877</v>
      </c>
      <c r="Y239" s="33">
        <f>+'2015 Hourly Load - RC2016'!Y240/'2015 Hourly Load - RC2016'!$C$7</f>
        <v>0.70783394398640853</v>
      </c>
      <c r="AA239" s="34">
        <f t="shared" si="3"/>
        <v>0.99405349530579001</v>
      </c>
    </row>
    <row r="240" spans="1:27" x14ac:dyDescent="0.2">
      <c r="A240" s="29">
        <v>42235</v>
      </c>
      <c r="B240" s="33">
        <f>+'2015 Hourly Load - RC2016'!B241/'2015 Hourly Load - RC2016'!$C$7</f>
        <v>0.64038466447466913</v>
      </c>
      <c r="C240" s="33">
        <f>+'2015 Hourly Load - RC2016'!C241/'2015 Hourly Load - RC2016'!$C$7</f>
        <v>0.59508762325073172</v>
      </c>
      <c r="D240" s="33">
        <f>+'2015 Hourly Load - RC2016'!D241/'2015 Hourly Load - RC2016'!$C$7</f>
        <v>0.56246833958050579</v>
      </c>
      <c r="E240" s="33">
        <f>+'2015 Hourly Load - RC2016'!E241/'2015 Hourly Load - RC2016'!$C$7</f>
        <v>0.54162448196550661</v>
      </c>
      <c r="F240" s="33">
        <f>+'2015 Hourly Load - RC2016'!F241/'2015 Hourly Load - RC2016'!$C$7</f>
        <v>0.53530816147611304</v>
      </c>
      <c r="G240" s="33">
        <f>+'2015 Hourly Load - RC2016'!G241/'2015 Hourly Load - RC2016'!$C$7</f>
        <v>0.55606178594126365</v>
      </c>
      <c r="H240" s="33">
        <f>+'2015 Hourly Load - RC2016'!H241/'2015 Hourly Load - RC2016'!$C$7</f>
        <v>0.60054672881656479</v>
      </c>
      <c r="I240" s="33">
        <f>+'2015 Hourly Load - RC2016'!I241/'2015 Hourly Load - RC2016'!$C$7</f>
        <v>0.6179166101623973</v>
      </c>
      <c r="J240" s="33">
        <f>+'2015 Hourly Load - RC2016'!J241/'2015 Hourly Load - RC2016'!$C$7</f>
        <v>0.66655227793072847</v>
      </c>
      <c r="K240" s="33">
        <f>+'2015 Hourly Load - RC2016'!K241/'2015 Hourly Load - RC2016'!$C$7</f>
        <v>0.74356627132640696</v>
      </c>
      <c r="L240" s="33">
        <f>+'2015 Hourly Load - RC2016'!L241/'2015 Hourly Load - RC2016'!$C$7</f>
        <v>0.81187276576170708</v>
      </c>
      <c r="M240" s="33">
        <f>+'2015 Hourly Load - RC2016'!M241/'2015 Hourly Load - RC2016'!$C$7</f>
        <v>0.87841971377496164</v>
      </c>
      <c r="N240" s="33">
        <f>+'2015 Hourly Load - RC2016'!N241/'2015 Hourly Load - RC2016'!$C$7</f>
        <v>0.93098052356170191</v>
      </c>
      <c r="O240" s="33">
        <f>+'2015 Hourly Load - RC2016'!O241/'2015 Hourly Load - RC2016'!$C$7</f>
        <v>0.96639703487723061</v>
      </c>
      <c r="P240" s="33">
        <f>+'2015 Hourly Load - RC2016'!P241/'2015 Hourly Load - RC2016'!$C$7</f>
        <v>0.98710554276745699</v>
      </c>
      <c r="Q240" s="33">
        <f>+'2015 Hourly Load - RC2016'!Q241/'2015 Hourly Load - RC2016'!$C$7</f>
        <v>1.0118745424008651</v>
      </c>
      <c r="R240" s="33">
        <f>+'2015 Hourly Load - RC2016'!R241/'2015 Hourly Load - RC2016'!$C$7</f>
        <v>1.0245071833796524</v>
      </c>
      <c r="S240" s="33">
        <f>+'2015 Hourly Load - RC2016'!S241/'2015 Hourly Load - RC2016'!$C$7</f>
        <v>1.0116038429513197</v>
      </c>
      <c r="T240" s="33">
        <f>+'2015 Hourly Load - RC2016'!T241/'2015 Hourly Load - RC2016'!$C$7</f>
        <v>0.9872860090671538</v>
      </c>
      <c r="U240" s="33">
        <f>+'2015 Hourly Load - RC2016'!U241/'2015 Hourly Load - RC2016'!$C$7</f>
        <v>0.94474107891359516</v>
      </c>
      <c r="V240" s="33">
        <f>+'2015 Hourly Load - RC2016'!V241/'2015 Hourly Load - RC2016'!$C$7</f>
        <v>0.92746143071761111</v>
      </c>
      <c r="W240" s="33">
        <f>+'2015 Hourly Load - RC2016'!W241/'2015 Hourly Load - RC2016'!$C$7</f>
        <v>0.87584806900427992</v>
      </c>
      <c r="X240" s="33">
        <f>+'2015 Hourly Load - RC2016'!X241/'2015 Hourly Load - RC2016'!$C$7</f>
        <v>0.79757081151072284</v>
      </c>
      <c r="Y240" s="33">
        <f>+'2015 Hourly Load - RC2016'!Y241/'2015 Hourly Load - RC2016'!$C$7</f>
        <v>0.72452707670837746</v>
      </c>
      <c r="AA240" s="34">
        <f t="shared" si="3"/>
        <v>1.0245071833796524</v>
      </c>
    </row>
    <row r="241" spans="1:27" x14ac:dyDescent="0.2">
      <c r="A241" s="29">
        <v>42236</v>
      </c>
      <c r="B241" s="33">
        <f>+'2015 Hourly Load - RC2016'!B242/'2015 Hourly Load - RC2016'!$C$7</f>
        <v>0.65829594471959252</v>
      </c>
      <c r="C241" s="33">
        <f>+'2015 Hourly Load - RC2016'!C242/'2015 Hourly Load - RC2016'!$C$7</f>
        <v>0.61236727144671566</v>
      </c>
      <c r="D241" s="33">
        <f>+'2015 Hourly Load - RC2016'!D242/'2015 Hourly Load - RC2016'!$C$7</f>
        <v>0.58042473640035341</v>
      </c>
      <c r="E241" s="33">
        <f>+'2015 Hourly Load - RC2016'!E242/'2015 Hourly Load - RC2016'!$C$7</f>
        <v>0.55637760196573327</v>
      </c>
      <c r="F241" s="33">
        <f>+'2015 Hourly Load - RC2016'!F242/'2015 Hourly Load - RC2016'!$C$7</f>
        <v>0.54857243450383963</v>
      </c>
      <c r="G241" s="33">
        <f>+'2015 Hourly Load - RC2016'!G242/'2015 Hourly Load - RC2016'!$C$7</f>
        <v>0.56684464734815709</v>
      </c>
      <c r="H241" s="33">
        <f>+'2015 Hourly Load - RC2016'!H242/'2015 Hourly Load - RC2016'!$C$7</f>
        <v>0.60898352832739777</v>
      </c>
      <c r="I241" s="33">
        <f>+'2015 Hourly Load - RC2016'!I242/'2015 Hourly Load - RC2016'!$C$7</f>
        <v>0.56138554178232403</v>
      </c>
      <c r="J241" s="33">
        <f>+'2015 Hourly Load - RC2016'!J242/'2015 Hourly Load - RC2016'!$C$7</f>
        <v>0.67119928514792526</v>
      </c>
      <c r="K241" s="33">
        <f>+'2015 Hourly Load - RC2016'!K242/'2015 Hourly Load - RC2016'!$C$7</f>
        <v>0.7487095608677703</v>
      </c>
      <c r="L241" s="33">
        <f>+'2015 Hourly Load - RC2016'!L242/'2015 Hourly Load - RC2016'!$C$7</f>
        <v>0.81629419010428261</v>
      </c>
      <c r="M241" s="33">
        <f>+'2015 Hourly Load - RC2016'!M242/'2015 Hourly Load - RC2016'!$C$7</f>
        <v>0.88672116356102193</v>
      </c>
      <c r="N241" s="33">
        <f>+'2015 Hourly Load - RC2016'!N242/'2015 Hourly Load - RC2016'!$C$7</f>
        <v>0.9315219224607928</v>
      </c>
      <c r="O241" s="33">
        <f>+'2015 Hourly Load - RC2016'!O242/'2015 Hourly Load - RC2016'!$C$7</f>
        <v>0.97451801836359397</v>
      </c>
      <c r="P241" s="33">
        <f>+'2015 Hourly Load - RC2016'!P242/'2015 Hourly Load - RC2016'!$C$7</f>
        <v>0.99193301628435071</v>
      </c>
      <c r="Q241" s="33">
        <f>+'2015 Hourly Load - RC2016'!Q242/'2015 Hourly Load - RC2016'!$C$7</f>
        <v>0.99536187597859305</v>
      </c>
      <c r="R241" s="33">
        <f>+'2015 Hourly Load - RC2016'!R242/'2015 Hourly Load - RC2016'!$C$7</f>
        <v>0.99400837873086578</v>
      </c>
      <c r="S241" s="33">
        <f>+'2015 Hourly Load - RC2016'!S242/'2015 Hourly Load - RC2016'!$C$7</f>
        <v>0.98060875597836639</v>
      </c>
      <c r="T241" s="33">
        <f>+'2015 Hourly Load - RC2016'!T242/'2015 Hourly Load - RC2016'!$C$7</f>
        <v>0.95155368172715549</v>
      </c>
      <c r="U241" s="33">
        <f>+'2015 Hourly Load - RC2016'!U242/'2015 Hourly Load - RC2016'!$C$7</f>
        <v>0.91555065493761156</v>
      </c>
      <c r="V241" s="33">
        <f>+'2015 Hourly Load - RC2016'!V242/'2015 Hourly Load - RC2016'!$C$7</f>
        <v>0.89930868796488506</v>
      </c>
      <c r="W241" s="33">
        <f>+'2015 Hourly Load - RC2016'!W242/'2015 Hourly Load - RC2016'!$C$7</f>
        <v>0.85387629701617496</v>
      </c>
      <c r="X241" s="33">
        <f>+'2015 Hourly Load - RC2016'!X242/'2015 Hourly Load - RC2016'!$C$7</f>
        <v>0.78304327438511745</v>
      </c>
      <c r="Y241" s="33">
        <f>+'2015 Hourly Load - RC2016'!Y242/'2015 Hourly Load - RC2016'!$C$7</f>
        <v>0.70986418985799926</v>
      </c>
      <c r="AA241" s="34">
        <f t="shared" si="3"/>
        <v>0.99536187597859305</v>
      </c>
    </row>
    <row r="242" spans="1:27" x14ac:dyDescent="0.2">
      <c r="A242" s="29">
        <v>42237</v>
      </c>
      <c r="B242" s="33">
        <f>+'2015 Hourly Load - RC2016'!B243/'2015 Hourly Load - RC2016'!$C$7</f>
        <v>0.65247590655436549</v>
      </c>
      <c r="C242" s="33">
        <f>+'2015 Hourly Load - RC2016'!C243/'2015 Hourly Load - RC2016'!$C$7</f>
        <v>0.60713374875550385</v>
      </c>
      <c r="D242" s="33">
        <f>+'2015 Hourly Load - RC2016'!D243/'2015 Hourly Load - RC2016'!$C$7</f>
        <v>0.57501074740944458</v>
      </c>
      <c r="E242" s="33">
        <f>+'2015 Hourly Load - RC2016'!E243/'2015 Hourly Load - RC2016'!$C$7</f>
        <v>0.55434735609414254</v>
      </c>
      <c r="F242" s="33">
        <f>+'2015 Hourly Load - RC2016'!F243/'2015 Hourly Load - RC2016'!$C$7</f>
        <v>0.54595567315823379</v>
      </c>
      <c r="G242" s="33">
        <f>+'2015 Hourly Load - RC2016'!G243/'2015 Hourly Load - RC2016'!$C$7</f>
        <v>0.56540091695058137</v>
      </c>
      <c r="H242" s="33">
        <f>+'2015 Hourly Load - RC2016'!H243/'2015 Hourly Load - RC2016'!$C$7</f>
        <v>0.6100212095506552</v>
      </c>
      <c r="I242" s="33">
        <f>+'2015 Hourly Load - RC2016'!I243/'2015 Hourly Load - RC2016'!$C$7</f>
        <v>0.62987250251732096</v>
      </c>
      <c r="J242" s="33">
        <f>+'2015 Hourly Load - RC2016'!J243/'2015 Hourly Load - RC2016'!$C$7</f>
        <v>0.67936538520921275</v>
      </c>
      <c r="K242" s="33">
        <f>+'2015 Hourly Load - RC2016'!K243/'2015 Hourly Load - RC2016'!$C$7</f>
        <v>0.75019840784027025</v>
      </c>
      <c r="L242" s="33">
        <f>+'2015 Hourly Load - RC2016'!L243/'2015 Hourly Load - RC2016'!$C$7</f>
        <v>0.82143747964564595</v>
      </c>
      <c r="M242" s="33">
        <f>+'2015 Hourly Load - RC2016'!M243/'2015 Hourly Load - RC2016'!$C$7</f>
        <v>0.88915745860693096</v>
      </c>
      <c r="N242" s="33">
        <f>+'2015 Hourly Load - RC2016'!N243/'2015 Hourly Load - RC2016'!$C$7</f>
        <v>0.93693591145170163</v>
      </c>
      <c r="O242" s="33">
        <f>+'2015 Hourly Load - RC2016'!O243/'2015 Hourly Load - RC2016'!$C$7</f>
        <v>0.97803711120768466</v>
      </c>
      <c r="P242" s="33">
        <f>+'2015 Hourly Load - RC2016'!P243/'2015 Hourly Load - RC2016'!$C$7</f>
        <v>1.0010014478441229</v>
      </c>
      <c r="Q242" s="33">
        <f>+'2015 Hourly Load - RC2016'!Q243/'2015 Hourly Load - RC2016'!$C$7</f>
        <v>1.0242364839301068</v>
      </c>
      <c r="R242" s="33">
        <f>+'2015 Hourly Load - RC2016'!R243/'2015 Hourly Load - RC2016'!$C$7</f>
        <v>1.0250485822787432</v>
      </c>
      <c r="S242" s="33">
        <f>+'2015 Hourly Load - RC2016'!S243/'2015 Hourly Load - RC2016'!$C$7</f>
        <v>0.9910758013607901</v>
      </c>
      <c r="T242" s="33">
        <f>+'2015 Hourly Load - RC2016'!T243/'2015 Hourly Load - RC2016'!$C$7</f>
        <v>0.95525324087094321</v>
      </c>
      <c r="U242" s="33">
        <f>+'2015 Hourly Load - RC2016'!U243/'2015 Hourly Load - RC2016'!$C$7</f>
        <v>0.90576035817905143</v>
      </c>
      <c r="V242" s="33">
        <f>+'2015 Hourly Load - RC2016'!V243/'2015 Hourly Load - RC2016'!$C$7</f>
        <v>0.8944360978730671</v>
      </c>
      <c r="W242" s="33">
        <f>+'2015 Hourly Load - RC2016'!W243/'2015 Hourly Load - RC2016'!$C$7</f>
        <v>0.84426646655731163</v>
      </c>
      <c r="X242" s="33">
        <f>+'2015 Hourly Load - RC2016'!X243/'2015 Hourly Load - RC2016'!$C$7</f>
        <v>0.77708788649511773</v>
      </c>
      <c r="Y242" s="33">
        <f>+'2015 Hourly Load - RC2016'!Y243/'2015 Hourly Load - RC2016'!$C$7</f>
        <v>0.70422461799246927</v>
      </c>
      <c r="AA242" s="34">
        <f t="shared" si="3"/>
        <v>1.0250485822787432</v>
      </c>
    </row>
    <row r="243" spans="1:27" x14ac:dyDescent="0.2">
      <c r="A243" s="29">
        <v>42238</v>
      </c>
      <c r="B243" s="33">
        <f>+'2015 Hourly Load - RC2016'!B244/'2015 Hourly Load - RC2016'!$C$7</f>
        <v>0.63803860257860856</v>
      </c>
      <c r="C243" s="33">
        <f>+'2015 Hourly Load - RC2016'!C244/'2015 Hourly Load - RC2016'!$C$7</f>
        <v>0.59495227352595892</v>
      </c>
      <c r="D243" s="33">
        <f>+'2015 Hourly Load - RC2016'!D244/'2015 Hourly Load - RC2016'!$C$7</f>
        <v>0.56382183682823295</v>
      </c>
      <c r="E243" s="33">
        <f>+'2015 Hourly Load - RC2016'!E244/'2015 Hourly Load - RC2016'!$C$7</f>
        <v>0.54410589358633987</v>
      </c>
      <c r="F243" s="33">
        <f>+'2015 Hourly Load - RC2016'!F244/'2015 Hourly Load - RC2016'!$C$7</f>
        <v>0.53607514324982508</v>
      </c>
      <c r="G243" s="33">
        <f>+'2015 Hourly Load - RC2016'!G244/'2015 Hourly Load - RC2016'!$C$7</f>
        <v>0.554437589243991</v>
      </c>
      <c r="H243" s="33">
        <f>+'2015 Hourly Load - RC2016'!H244/'2015 Hourly Load - RC2016'!$C$7</f>
        <v>0.59928346471868599</v>
      </c>
      <c r="I243" s="33">
        <f>+'2015 Hourly Load - RC2016'!I244/'2015 Hourly Load - RC2016'!$C$7</f>
        <v>0.61845800906148818</v>
      </c>
      <c r="J243" s="33">
        <f>+'2015 Hourly Load - RC2016'!J244/'2015 Hourly Load - RC2016'!$C$7</f>
        <v>0.66713879340474369</v>
      </c>
      <c r="K243" s="33">
        <f>+'2015 Hourly Load - RC2016'!K244/'2015 Hourly Load - RC2016'!$C$7</f>
        <v>0.74478441884936142</v>
      </c>
      <c r="L243" s="33">
        <f>+'2015 Hourly Load - RC2016'!L244/'2015 Hourly Load - RC2016'!$C$7</f>
        <v>0.81318114643451012</v>
      </c>
      <c r="M243" s="33">
        <f>+'2015 Hourly Load - RC2016'!M244/'2015 Hourly Load - RC2016'!$C$7</f>
        <v>0.87792343145079499</v>
      </c>
      <c r="N243" s="33">
        <f>+'2015 Hourly Load - RC2016'!N244/'2015 Hourly Load - RC2016'!$C$7</f>
        <v>0.92854422851579288</v>
      </c>
      <c r="O243" s="33">
        <f>+'2015 Hourly Load - RC2016'!O244/'2015 Hourly Load - RC2016'!$C$7</f>
        <v>0.96463748845518527</v>
      </c>
      <c r="P243" s="33">
        <f>+'2015 Hourly Load - RC2016'!P244/'2015 Hourly Load - RC2016'!$C$7</f>
        <v>0.97799199463276043</v>
      </c>
      <c r="Q243" s="33">
        <f>+'2015 Hourly Load - RC2016'!Q244/'2015 Hourly Load - RC2016'!$C$7</f>
        <v>1.0065507865598045</v>
      </c>
      <c r="R243" s="33">
        <f>+'2015 Hourly Load - RC2016'!R244/'2015 Hourly Load - RC2016'!$C$7</f>
        <v>1.0139047882724557</v>
      </c>
      <c r="S243" s="33">
        <f>+'2015 Hourly Load - RC2016'!S244/'2015 Hourly Load - RC2016'!$C$7</f>
        <v>0.99364744613147182</v>
      </c>
      <c r="T243" s="33">
        <f>+'2015 Hourly Load - RC2016'!T244/'2015 Hourly Load - RC2016'!$C$7</f>
        <v>0.96071234643677639</v>
      </c>
      <c r="U243" s="33">
        <f>+'2015 Hourly Load - RC2016'!U244/'2015 Hourly Load - RC2016'!$C$7</f>
        <v>0.91112923059503614</v>
      </c>
      <c r="V243" s="33">
        <f>+'2015 Hourly Load - RC2016'!V244/'2015 Hourly Load - RC2016'!$C$7</f>
        <v>0.88419463536526444</v>
      </c>
      <c r="W243" s="33">
        <f>+'2015 Hourly Load - RC2016'!W244/'2015 Hourly Load - RC2016'!$C$7</f>
        <v>0.83176917530329708</v>
      </c>
      <c r="X243" s="33">
        <f>+'2015 Hourly Load - RC2016'!X244/'2015 Hourly Load - RC2016'!$C$7</f>
        <v>0.7708617991555724</v>
      </c>
      <c r="Y243" s="33">
        <f>+'2015 Hourly Load - RC2016'!Y244/'2015 Hourly Load - RC2016'!$C$7</f>
        <v>0.70945814068368118</v>
      </c>
      <c r="AA243" s="34">
        <f t="shared" si="3"/>
        <v>1.0139047882724557</v>
      </c>
    </row>
    <row r="244" spans="1:27" x14ac:dyDescent="0.2">
      <c r="A244" s="29">
        <v>42239</v>
      </c>
      <c r="B244" s="33">
        <f>+'2015 Hourly Load - RC2016'!B245/'2015 Hourly Load - RC2016'!$C$7</f>
        <v>0.64778378276224458</v>
      </c>
      <c r="C244" s="33">
        <f>+'2015 Hourly Load - RC2016'!C245/'2015 Hourly Load - RC2016'!$C$7</f>
        <v>0.60415605481050394</v>
      </c>
      <c r="D244" s="33">
        <f>+'2015 Hourly Load - RC2016'!D245/'2015 Hourly Load - RC2016'!$C$7</f>
        <v>0.5688297766448237</v>
      </c>
      <c r="E244" s="33">
        <f>+'2015 Hourly Load - RC2016'!E245/'2015 Hourly Load - RC2016'!$C$7</f>
        <v>0.54446682618573383</v>
      </c>
      <c r="F244" s="33">
        <f>+'2015 Hourly Load - RC2016'!F245/'2015 Hourly Load - RC2016'!$C$7</f>
        <v>0.52935277358611332</v>
      </c>
      <c r="G244" s="33">
        <f>+'2015 Hourly Load - RC2016'!G245/'2015 Hourly Load - RC2016'!$C$7</f>
        <v>0.52799927633838606</v>
      </c>
      <c r="H244" s="33">
        <f>+'2015 Hourly Load - RC2016'!H245/'2015 Hourly Load - RC2016'!$C$7</f>
        <v>0.53499234545164343</v>
      </c>
      <c r="I244" s="33">
        <f>+'2015 Hourly Load - RC2016'!I245/'2015 Hourly Load - RC2016'!$C$7</f>
        <v>0.54997104832649113</v>
      </c>
      <c r="J244" s="33">
        <f>+'2015 Hourly Load - RC2016'!J245/'2015 Hourly Load - RC2016'!$C$7</f>
        <v>0.61940545713489725</v>
      </c>
      <c r="K244" s="33">
        <f>+'2015 Hourly Load - RC2016'!K245/'2015 Hourly Load - RC2016'!$C$7</f>
        <v>0.71532329542383244</v>
      </c>
      <c r="L244" s="33">
        <f>+'2015 Hourly Load - RC2016'!L245/'2015 Hourly Load - RC2016'!$C$7</f>
        <v>0.79531498276451074</v>
      </c>
      <c r="M244" s="33">
        <f>+'2015 Hourly Load - RC2016'!M245/'2015 Hourly Load - RC2016'!$C$7</f>
        <v>0.86524567389708351</v>
      </c>
      <c r="N244" s="33">
        <f>+'2015 Hourly Load - RC2016'!N245/'2015 Hourly Load - RC2016'!$C$7</f>
        <v>0.91771625053397521</v>
      </c>
      <c r="O244" s="33">
        <f>+'2015 Hourly Load - RC2016'!O245/'2015 Hourly Load - RC2016'!$C$7</f>
        <v>0.95281694582503429</v>
      </c>
      <c r="P244" s="33">
        <f>+'2015 Hourly Load - RC2016'!P245/'2015 Hourly Load - RC2016'!$C$7</f>
        <v>0.96851751389867002</v>
      </c>
      <c r="Q244" s="33">
        <f>+'2015 Hourly Load - RC2016'!Q245/'2015 Hourly Load - RC2016'!$C$7</f>
        <v>0.98119527145238139</v>
      </c>
      <c r="R244" s="33">
        <f>+'2015 Hourly Load - RC2016'!R245/'2015 Hourly Load - RC2016'!$C$7</f>
        <v>0.98841392344026002</v>
      </c>
      <c r="S244" s="33">
        <f>+'2015 Hourly Load - RC2016'!S245/'2015 Hourly Load - RC2016'!$C$7</f>
        <v>0.97830781065723005</v>
      </c>
      <c r="T244" s="33">
        <f>+'2015 Hourly Load - RC2016'!T245/'2015 Hourly Load - RC2016'!$C$7</f>
        <v>0.94618480931117077</v>
      </c>
      <c r="U244" s="33">
        <f>+'2015 Hourly Load - RC2016'!U245/'2015 Hourly Load - RC2016'!$C$7</f>
        <v>0.89872217249086983</v>
      </c>
      <c r="V244" s="33">
        <f>+'2015 Hourly Load - RC2016'!V245/'2015 Hourly Load - RC2016'!$C$7</f>
        <v>0.87598341872905261</v>
      </c>
      <c r="W244" s="33">
        <f>+'2015 Hourly Load - RC2016'!W245/'2015 Hourly Load - RC2016'!$C$7</f>
        <v>0.83379942117488781</v>
      </c>
      <c r="X244" s="33">
        <f>+'2015 Hourly Load - RC2016'!X245/'2015 Hourly Load - RC2016'!$C$7</f>
        <v>0.78173489371231442</v>
      </c>
      <c r="Y244" s="33">
        <f>+'2015 Hourly Load - RC2016'!Y245/'2015 Hourly Load - RC2016'!$C$7</f>
        <v>0.71978983634133231</v>
      </c>
      <c r="AA244" s="34">
        <f t="shared" si="3"/>
        <v>0.98841392344026002</v>
      </c>
    </row>
    <row r="245" spans="1:27" x14ac:dyDescent="0.2">
      <c r="A245" s="29">
        <v>42240</v>
      </c>
      <c r="B245" s="33">
        <f>+'2015 Hourly Load - RC2016'!B246/'2015 Hourly Load - RC2016'!$C$7</f>
        <v>0.6569875640467896</v>
      </c>
      <c r="C245" s="33">
        <f>+'2015 Hourly Load - RC2016'!C246/'2015 Hourly Load - RC2016'!$C$7</f>
        <v>0.61015655927542789</v>
      </c>
      <c r="D245" s="33">
        <f>+'2015 Hourly Load - RC2016'!D246/'2015 Hourly Load - RC2016'!$C$7</f>
        <v>0.57356701701186896</v>
      </c>
      <c r="E245" s="33">
        <f>+'2015 Hourly Load - RC2016'!E246/'2015 Hourly Load - RC2016'!$C$7</f>
        <v>0.54821150190444579</v>
      </c>
      <c r="F245" s="33">
        <f>+'2015 Hourly Load - RC2016'!F246/'2015 Hourly Load - RC2016'!$C$7</f>
        <v>0.53273651670543132</v>
      </c>
      <c r="G245" s="33">
        <f>+'2015 Hourly Load - RC2016'!G246/'2015 Hourly Load - RC2016'!$C$7</f>
        <v>0.5267811288154316</v>
      </c>
      <c r="H245" s="33">
        <f>+'2015 Hourly Load - RC2016'!H246/'2015 Hourly Load - RC2016'!$C$7</f>
        <v>0.52750299401421941</v>
      </c>
      <c r="I245" s="33">
        <f>+'2015 Hourly Load - RC2016'!I246/'2015 Hourly Load - RC2016'!$C$7</f>
        <v>0.53697747474830992</v>
      </c>
      <c r="J245" s="33">
        <f>+'2015 Hourly Load - RC2016'!J246/'2015 Hourly Load - RC2016'!$C$7</f>
        <v>0.61132959022345823</v>
      </c>
      <c r="K245" s="33">
        <f>+'2015 Hourly Load - RC2016'!K246/'2015 Hourly Load - RC2016'!$C$7</f>
        <v>0.70593904783959049</v>
      </c>
      <c r="L245" s="33">
        <f>+'2015 Hourly Load - RC2016'!L246/'2015 Hourly Load - RC2016'!$C$7</f>
        <v>0.78200559316185991</v>
      </c>
      <c r="M245" s="33">
        <f>+'2015 Hourly Load - RC2016'!M246/'2015 Hourly Load - RC2016'!$C$7</f>
        <v>0.85901958655753829</v>
      </c>
      <c r="N245" s="33">
        <f>+'2015 Hourly Load - RC2016'!N246/'2015 Hourly Load - RC2016'!$C$7</f>
        <v>0.91879904833215686</v>
      </c>
      <c r="O245" s="33">
        <f>+'2015 Hourly Load - RC2016'!O246/'2015 Hourly Load - RC2016'!$C$7</f>
        <v>0.96102816246124589</v>
      </c>
      <c r="P245" s="33">
        <f>+'2015 Hourly Load - RC2016'!P246/'2015 Hourly Load - RC2016'!$C$7</f>
        <v>0.98633856099374495</v>
      </c>
      <c r="Q245" s="33">
        <f>+'2015 Hourly Load - RC2016'!Q246/'2015 Hourly Load - RC2016'!$C$7</f>
        <v>0.99951260087162308</v>
      </c>
      <c r="R245" s="33">
        <f>+'2015 Hourly Load - RC2016'!R246/'2015 Hourly Load - RC2016'!$C$7</f>
        <v>1.0008660981193502</v>
      </c>
      <c r="S245" s="33">
        <f>+'2015 Hourly Load - RC2016'!S246/'2015 Hourly Load - RC2016'!$C$7</f>
        <v>0.9934669798317749</v>
      </c>
      <c r="T245" s="33">
        <f>+'2015 Hourly Load - RC2016'!T246/'2015 Hourly Load - RC2016'!$C$7</f>
        <v>0.96369004038177619</v>
      </c>
      <c r="U245" s="33">
        <f>+'2015 Hourly Load - RC2016'!U246/'2015 Hourly Load - RC2016'!$C$7</f>
        <v>0.92285954007533855</v>
      </c>
      <c r="V245" s="33">
        <f>+'2015 Hourly Load - RC2016'!V246/'2015 Hourly Load - RC2016'!$C$7</f>
        <v>0.90503849298026351</v>
      </c>
      <c r="W245" s="33">
        <f>+'2015 Hourly Load - RC2016'!W246/'2015 Hourly Load - RC2016'!$C$7</f>
        <v>0.85085348649625081</v>
      </c>
      <c r="X245" s="33">
        <f>+'2015 Hourly Load - RC2016'!X246/'2015 Hourly Load - RC2016'!$C$7</f>
        <v>0.78101302851352661</v>
      </c>
      <c r="Y245" s="33">
        <f>+'2015 Hourly Load - RC2016'!Y246/'2015 Hourly Load - RC2016'!$C$7</f>
        <v>0.71184931915466587</v>
      </c>
      <c r="AA245" s="34">
        <f t="shared" si="3"/>
        <v>1.0008660981193502</v>
      </c>
    </row>
    <row r="246" spans="1:27" x14ac:dyDescent="0.2">
      <c r="A246" s="29">
        <v>42241</v>
      </c>
      <c r="B246" s="33">
        <f>+'2015 Hourly Load - RC2016'!B247/'2015 Hourly Load - RC2016'!$C$7</f>
        <v>0.65716803034648641</v>
      </c>
      <c r="C246" s="33">
        <f>+'2015 Hourly Load - RC2016'!C247/'2015 Hourly Load - RC2016'!$C$7</f>
        <v>0.61024679242527646</v>
      </c>
      <c r="D246" s="33">
        <f>+'2015 Hourly Load - RC2016'!D247/'2015 Hourly Load - RC2016'!$C$7</f>
        <v>0.58299638117103525</v>
      </c>
      <c r="E246" s="33">
        <f>+'2015 Hourly Load - RC2016'!E247/'2015 Hourly Load - RC2016'!$C$7</f>
        <v>0.56666418104846017</v>
      </c>
      <c r="F246" s="33">
        <f>+'2015 Hourly Load - RC2016'!F247/'2015 Hourly Load - RC2016'!$C$7</f>
        <v>0.5657167329750511</v>
      </c>
      <c r="G246" s="33">
        <f>+'2015 Hourly Load - RC2016'!G247/'2015 Hourly Load - RC2016'!$C$7</f>
        <v>0.59066619890815608</v>
      </c>
      <c r="H246" s="33">
        <f>+'2015 Hourly Load - RC2016'!H247/'2015 Hourly Load - RC2016'!$C$7</f>
        <v>0.63691068820550256</v>
      </c>
      <c r="I246" s="33">
        <f>+'2015 Hourly Load - RC2016'!I247/'2015 Hourly Load - RC2016'!$C$7</f>
        <v>0.65500243475012299</v>
      </c>
      <c r="J246" s="33">
        <f>+'2015 Hourly Load - RC2016'!J247/'2015 Hourly Load - RC2016'!$C$7</f>
        <v>0.68861428306868211</v>
      </c>
      <c r="K246" s="33">
        <f>+'2015 Hourly Load - RC2016'!K247/'2015 Hourly Load - RC2016'!$C$7</f>
        <v>0.75565751340610332</v>
      </c>
      <c r="L246" s="33">
        <f>+'2015 Hourly Load - RC2016'!L247/'2015 Hourly Load - RC2016'!$C$7</f>
        <v>0.82017421554776737</v>
      </c>
      <c r="M246" s="33">
        <f>+'2015 Hourly Load - RC2016'!M247/'2015 Hourly Load - RC2016'!$C$7</f>
        <v>0.87521643695534068</v>
      </c>
      <c r="N246" s="33">
        <f>+'2015 Hourly Load - RC2016'!N247/'2015 Hourly Load - RC2016'!$C$7</f>
        <v>0.90932456759806646</v>
      </c>
      <c r="O246" s="33">
        <f>+'2015 Hourly Load - RC2016'!O247/'2015 Hourly Load - RC2016'!$C$7</f>
        <v>0.92263395720071739</v>
      </c>
      <c r="P246" s="33">
        <f>+'2015 Hourly Load - RC2016'!P247/'2015 Hourly Load - RC2016'!$C$7</f>
        <v>0.92556653457079308</v>
      </c>
      <c r="Q246" s="33">
        <f>+'2015 Hourly Load - RC2016'!Q247/'2015 Hourly Load - RC2016'!$C$7</f>
        <v>0.92475443622215669</v>
      </c>
      <c r="R246" s="33">
        <f>+'2015 Hourly Load - RC2016'!R247/'2015 Hourly Load - RC2016'!$C$7</f>
        <v>0.92741631414268677</v>
      </c>
      <c r="S246" s="33">
        <f>+'2015 Hourly Load - RC2016'!S247/'2015 Hourly Load - RC2016'!$C$7</f>
        <v>0.91699438533518718</v>
      </c>
      <c r="T246" s="33">
        <f>+'2015 Hourly Load - RC2016'!T247/'2015 Hourly Load - RC2016'!$C$7</f>
        <v>0.88590906521238566</v>
      </c>
      <c r="U246" s="33">
        <f>+'2015 Hourly Load - RC2016'!U247/'2015 Hourly Load - RC2016'!$C$7</f>
        <v>0.85703445726087168</v>
      </c>
      <c r="V246" s="33">
        <f>+'2015 Hourly Load - RC2016'!V247/'2015 Hourly Load - RC2016'!$C$7</f>
        <v>0.84968045554822047</v>
      </c>
      <c r="W246" s="33">
        <f>+'2015 Hourly Load - RC2016'!W247/'2015 Hourly Load - RC2016'!$C$7</f>
        <v>0.7993303579327683</v>
      </c>
      <c r="X246" s="33">
        <f>+'2015 Hourly Load - RC2016'!X247/'2015 Hourly Load - RC2016'!$C$7</f>
        <v>0.73715971768716482</v>
      </c>
      <c r="Y246" s="33">
        <f>+'2015 Hourly Load - RC2016'!Y247/'2015 Hourly Load - RC2016'!$C$7</f>
        <v>0.66637181163103154</v>
      </c>
      <c r="AA246" s="34">
        <f t="shared" si="3"/>
        <v>0.92741631414268677</v>
      </c>
    </row>
    <row r="247" spans="1:27" x14ac:dyDescent="0.2">
      <c r="A247" s="29">
        <v>42242</v>
      </c>
      <c r="B247" s="33">
        <f>+'2015 Hourly Load - RC2016'!B248/'2015 Hourly Load - RC2016'!$C$7</f>
        <v>0.61516449909201865</v>
      </c>
      <c r="C247" s="33">
        <f>+'2015 Hourly Load - RC2016'!C248/'2015 Hourly Load - RC2016'!$C$7</f>
        <v>0.57830425737891422</v>
      </c>
      <c r="D247" s="33">
        <f>+'2015 Hourly Load - RC2016'!D248/'2015 Hourly Load - RC2016'!$C$7</f>
        <v>0.55236222679747593</v>
      </c>
      <c r="E247" s="33">
        <f>+'2015 Hourly Load - RC2016'!E248/'2015 Hourly Load - RC2016'!$C$7</f>
        <v>0.53693235817338569</v>
      </c>
      <c r="F247" s="33">
        <f>+'2015 Hourly Load - RC2016'!F248/'2015 Hourly Load - RC2016'!$C$7</f>
        <v>0.53413513052808281</v>
      </c>
      <c r="G247" s="33">
        <f>+'2015 Hourly Load - RC2016'!G248/'2015 Hourly Load - RC2016'!$C$7</f>
        <v>0.55755063291376361</v>
      </c>
      <c r="H247" s="33">
        <f>+'2015 Hourly Load - RC2016'!H248/'2015 Hourly Load - RC2016'!$C$7</f>
        <v>0.60474257028451917</v>
      </c>
      <c r="I247" s="33">
        <f>+'2015 Hourly Load - RC2016'!I248/'2015 Hourly Load - RC2016'!$C$7</f>
        <v>0.62188686875573052</v>
      </c>
      <c r="J247" s="33">
        <f>+'2015 Hourly Load - RC2016'!J248/'2015 Hourly Load - RC2016'!$C$7</f>
        <v>0.65924339279300159</v>
      </c>
      <c r="K247" s="33">
        <f>+'2015 Hourly Load - RC2016'!K248/'2015 Hourly Load - RC2016'!$C$7</f>
        <v>0.7280912861273926</v>
      </c>
      <c r="L247" s="33">
        <f>+'2015 Hourly Load - RC2016'!L248/'2015 Hourly Load - RC2016'!$C$7</f>
        <v>0.78800609762678386</v>
      </c>
      <c r="M247" s="33">
        <f>+'2015 Hourly Load - RC2016'!M248/'2015 Hourly Load - RC2016'!$C$7</f>
        <v>0.84214598753587233</v>
      </c>
      <c r="N247" s="33">
        <f>+'2015 Hourly Load - RC2016'!N248/'2015 Hourly Load - RC2016'!$C$7</f>
        <v>0.87986344417253737</v>
      </c>
      <c r="O247" s="33">
        <f>+'2015 Hourly Load - RC2016'!O248/'2015 Hourly Load - RC2016'!$C$7</f>
        <v>0.91315947646662687</v>
      </c>
      <c r="P247" s="33">
        <f>+'2015 Hourly Load - RC2016'!P248/'2015 Hourly Load - RC2016'!$C$7</f>
        <v>0.93544706447920167</v>
      </c>
      <c r="Q247" s="33">
        <f>+'2015 Hourly Load - RC2016'!Q248/'2015 Hourly Load - RC2016'!$C$7</f>
        <v>0.95326811157427671</v>
      </c>
      <c r="R247" s="33">
        <f>+'2015 Hourly Load - RC2016'!R248/'2015 Hourly Load - RC2016'!$C$7</f>
        <v>0.96238165970897316</v>
      </c>
      <c r="S247" s="33">
        <f>+'2015 Hourly Load - RC2016'!S248/'2015 Hourly Load - RC2016'!$C$7</f>
        <v>0.95457649224707952</v>
      </c>
      <c r="T247" s="33">
        <f>+'2015 Hourly Load - RC2016'!T248/'2015 Hourly Load - RC2016'!$C$7</f>
        <v>0.92782236331700496</v>
      </c>
      <c r="U247" s="33">
        <f>+'2015 Hourly Load - RC2016'!U248/'2015 Hourly Load - RC2016'!$C$7</f>
        <v>0.88708209616041589</v>
      </c>
      <c r="V247" s="33">
        <f>+'2015 Hourly Load - RC2016'!V248/'2015 Hourly Load - RC2016'!$C$7</f>
        <v>0.87219362643541654</v>
      </c>
      <c r="W247" s="33">
        <f>+'2015 Hourly Load - RC2016'!W248/'2015 Hourly Load - RC2016'!$C$7</f>
        <v>0.82166306252026722</v>
      </c>
      <c r="X247" s="33">
        <f>+'2015 Hourly Load - RC2016'!X248/'2015 Hourly Load - RC2016'!$C$7</f>
        <v>0.74455883597474026</v>
      </c>
      <c r="Y247" s="33">
        <f>+'2015 Hourly Load - RC2016'!Y248/'2015 Hourly Load - RC2016'!$C$7</f>
        <v>0.6757560592152736</v>
      </c>
      <c r="AA247" s="34">
        <f t="shared" si="3"/>
        <v>0.96238165970897316</v>
      </c>
    </row>
    <row r="248" spans="1:27" x14ac:dyDescent="0.2">
      <c r="A248" s="29">
        <v>42243</v>
      </c>
      <c r="B248" s="33">
        <f>+'2015 Hourly Load - RC2016'!B249/'2015 Hourly Load - RC2016'!$C$7</f>
        <v>0.60907376147724612</v>
      </c>
      <c r="C248" s="33">
        <f>+'2015 Hourly Load - RC2016'!C249/'2015 Hourly Load - RC2016'!$C$7</f>
        <v>0.5644534688771724</v>
      </c>
      <c r="D248" s="33">
        <f>+'2015 Hourly Load - RC2016'!D249/'2015 Hourly Load - RC2016'!$C$7</f>
        <v>0.53192441835679494</v>
      </c>
      <c r="E248" s="33">
        <f>+'2015 Hourly Load - RC2016'!E249/'2015 Hourly Load - RC2016'!$C$7</f>
        <v>0.5122535916898262</v>
      </c>
      <c r="F248" s="33">
        <f>+'2015 Hourly Load - RC2016'!F249/'2015 Hourly Load - RC2016'!$C$7</f>
        <v>0.50494470655209922</v>
      </c>
      <c r="G248" s="33">
        <f>+'2015 Hourly Load - RC2016'!G249/'2015 Hourly Load - RC2016'!$C$7</f>
        <v>0.52533739841785587</v>
      </c>
      <c r="H248" s="33">
        <f>+'2015 Hourly Load - RC2016'!H249/'2015 Hourly Load - RC2016'!$C$7</f>
        <v>0.57153677114027812</v>
      </c>
      <c r="I248" s="33">
        <f>+'2015 Hourly Load - RC2016'!I249/'2015 Hourly Load - RC2016'!$C$7</f>
        <v>0.58723733921391386</v>
      </c>
      <c r="J248" s="33">
        <f>+'2015 Hourly Load - RC2016'!J249/'2015 Hourly Load - RC2016'!$C$7</f>
        <v>0.63054925114118465</v>
      </c>
      <c r="K248" s="33">
        <f>+'2015 Hourly Load - RC2016'!K249/'2015 Hourly Load - RC2016'!$C$7</f>
        <v>0.70593904783959049</v>
      </c>
      <c r="L248" s="33">
        <f>+'2015 Hourly Load - RC2016'!L249/'2015 Hourly Load - RC2016'!$C$7</f>
        <v>0.77081668258064817</v>
      </c>
      <c r="M248" s="33">
        <f>+'2015 Hourly Load - RC2016'!M249/'2015 Hourly Load - RC2016'!$C$7</f>
        <v>0.8323556907773122</v>
      </c>
      <c r="N248" s="33">
        <f>+'2015 Hourly Load - RC2016'!N249/'2015 Hourly Load - RC2016'!$C$7</f>
        <v>0.8811718248453404</v>
      </c>
      <c r="O248" s="33">
        <f>+'2015 Hourly Load - RC2016'!O249/'2015 Hourly Load - RC2016'!$C$7</f>
        <v>0.92051347817927798</v>
      </c>
      <c r="P248" s="33">
        <f>+'2015 Hourly Load - RC2016'!P249/'2015 Hourly Load - RC2016'!$C$7</f>
        <v>0.95060623365374641</v>
      </c>
      <c r="Q248" s="33">
        <f>+'2015 Hourly Load - RC2016'!Q249/'2015 Hourly Load - RC2016'!$C$7</f>
        <v>0.97199149016783648</v>
      </c>
      <c r="R248" s="33">
        <f>+'2015 Hourly Load - RC2016'!R249/'2015 Hourly Load - RC2016'!$C$7</f>
        <v>0.98453389799677526</v>
      </c>
      <c r="S248" s="33">
        <f>+'2015 Hourly Load - RC2016'!S249/'2015 Hourly Load - RC2016'!$C$7</f>
        <v>0.97672873053488163</v>
      </c>
      <c r="T248" s="33">
        <f>+'2015 Hourly Load - RC2016'!T249/'2015 Hourly Load - RC2016'!$C$7</f>
        <v>0.95047088392897372</v>
      </c>
      <c r="U248" s="33">
        <f>+'2015 Hourly Load - RC2016'!U249/'2015 Hourly Load - RC2016'!$C$7</f>
        <v>0.90688827255215743</v>
      </c>
      <c r="V248" s="33">
        <f>+'2015 Hourly Load - RC2016'!V249/'2015 Hourly Load - RC2016'!$C$7</f>
        <v>0.89263143487609742</v>
      </c>
      <c r="W248" s="33">
        <f>+'2015 Hourly Load - RC2016'!W249/'2015 Hourly Load - RC2016'!$C$7</f>
        <v>0.84169482178662991</v>
      </c>
      <c r="X248" s="33">
        <f>+'2015 Hourly Load - RC2016'!X249/'2015 Hourly Load - RC2016'!$C$7</f>
        <v>0.76779387206072414</v>
      </c>
      <c r="Y248" s="33">
        <f>+'2015 Hourly Load - RC2016'!Y249/'2015 Hourly Load - RC2016'!$C$7</f>
        <v>0.70057017542360578</v>
      </c>
      <c r="AA248" s="34">
        <f t="shared" si="3"/>
        <v>0.98453389799677526</v>
      </c>
    </row>
    <row r="249" spans="1:27" x14ac:dyDescent="0.2">
      <c r="A249" s="29">
        <v>42244</v>
      </c>
      <c r="B249" s="33">
        <f>+'2015 Hourly Load - RC2016'!B250/'2015 Hourly Load - RC2016'!$C$7</f>
        <v>0.63826418545322972</v>
      </c>
      <c r="C249" s="33">
        <f>+'2015 Hourly Load - RC2016'!C250/'2015 Hourly Load - RC2016'!$C$7</f>
        <v>0.59504250667580738</v>
      </c>
      <c r="D249" s="33">
        <f>+'2015 Hourly Load - RC2016'!D250/'2015 Hourly Load - RC2016'!$C$7</f>
        <v>0.56282927217989964</v>
      </c>
      <c r="E249" s="33">
        <f>+'2015 Hourly Load - RC2016'!E250/'2015 Hourly Load - RC2016'!$C$7</f>
        <v>0.54126354936611276</v>
      </c>
      <c r="F249" s="33">
        <f>+'2015 Hourly Load - RC2016'!F250/'2015 Hourly Load - RC2016'!$C$7</f>
        <v>0.53233046753111313</v>
      </c>
      <c r="G249" s="33">
        <f>+'2015 Hourly Load - RC2016'!G250/'2015 Hourly Load - RC2016'!$C$7</f>
        <v>0.55276827597179401</v>
      </c>
      <c r="H249" s="33">
        <f>+'2015 Hourly Load - RC2016'!H250/'2015 Hourly Load - RC2016'!$C$7</f>
        <v>0.60081742826611018</v>
      </c>
      <c r="I249" s="33">
        <f>+'2015 Hourly Load - RC2016'!I250/'2015 Hourly Load - RC2016'!$C$7</f>
        <v>0.61836777591163972</v>
      </c>
      <c r="J249" s="33">
        <f>+'2015 Hourly Load - RC2016'!J250/'2015 Hourly Load - RC2016'!$C$7</f>
        <v>0.66019084086641067</v>
      </c>
      <c r="K249" s="33">
        <f>+'2015 Hourly Load - RC2016'!K250/'2015 Hourly Load - RC2016'!$C$7</f>
        <v>0.72037635181534743</v>
      </c>
      <c r="L249" s="33">
        <f>+'2015 Hourly Load - RC2016'!L250/'2015 Hourly Load - RC2016'!$C$7</f>
        <v>0.76729758973655748</v>
      </c>
      <c r="M249" s="33">
        <f>+'2015 Hourly Load - RC2016'!M250/'2015 Hourly Load - RC2016'!$C$7</f>
        <v>0.80704529224481325</v>
      </c>
      <c r="N249" s="33">
        <f>+'2015 Hourly Load - RC2016'!N250/'2015 Hourly Load - RC2016'!$C$7</f>
        <v>0.85225210031890231</v>
      </c>
      <c r="O249" s="33">
        <f>+'2015 Hourly Load - RC2016'!O250/'2015 Hourly Load - RC2016'!$C$7</f>
        <v>0.89772960784253653</v>
      </c>
      <c r="P249" s="33">
        <f>+'2015 Hourly Load - RC2016'!P250/'2015 Hourly Load - RC2016'!$C$7</f>
        <v>0.93856010814897428</v>
      </c>
      <c r="Q249" s="33">
        <f>+'2015 Hourly Load - RC2016'!Q250/'2015 Hourly Load - RC2016'!$C$7</f>
        <v>0.96391562325639735</v>
      </c>
      <c r="R249" s="33">
        <f>+'2015 Hourly Load - RC2016'!R250/'2015 Hourly Load - RC2016'!$C$7</f>
        <v>0.9749691841128364</v>
      </c>
      <c r="S249" s="33">
        <f>+'2015 Hourly Load - RC2016'!S250/'2015 Hourly Load - RC2016'!$C$7</f>
        <v>0.95606533921957948</v>
      </c>
      <c r="T249" s="33">
        <f>+'2015 Hourly Load - RC2016'!T250/'2015 Hourly Load - RC2016'!$C$7</f>
        <v>0.91721996820980856</v>
      </c>
      <c r="U249" s="33">
        <f>+'2015 Hourly Load - RC2016'!U250/'2015 Hourly Load - RC2016'!$C$7</f>
        <v>0.88536766631329467</v>
      </c>
      <c r="V249" s="33">
        <f>+'2015 Hourly Load - RC2016'!V250/'2015 Hourly Load - RC2016'!$C$7</f>
        <v>0.86583218937109863</v>
      </c>
      <c r="W249" s="33">
        <f>+'2015 Hourly Load - RC2016'!W250/'2015 Hourly Load - RC2016'!$C$7</f>
        <v>0.81164718288708571</v>
      </c>
      <c r="X249" s="33">
        <f>+'2015 Hourly Load - RC2016'!X250/'2015 Hourly Load - RC2016'!$C$7</f>
        <v>0.74546116747322511</v>
      </c>
      <c r="Y249" s="33">
        <f>+'2015 Hourly Load - RC2016'!Y250/'2015 Hourly Load - RC2016'!$C$7</f>
        <v>0.68062864930709155</v>
      </c>
      <c r="AA249" s="34">
        <f t="shared" si="3"/>
        <v>0.9749691841128364</v>
      </c>
    </row>
    <row r="250" spans="1:27" x14ac:dyDescent="0.2">
      <c r="A250" s="29">
        <v>42245</v>
      </c>
      <c r="B250" s="33">
        <f>+'2015 Hourly Load - RC2016'!B251/'2015 Hourly Load - RC2016'!$C$7</f>
        <v>0.61723986153853372</v>
      </c>
      <c r="C250" s="33">
        <f>+'2015 Hourly Load - RC2016'!C251/'2015 Hourly Load - RC2016'!$C$7</f>
        <v>0.57654471095686888</v>
      </c>
      <c r="D250" s="33">
        <f>+'2015 Hourly Load - RC2016'!D251/'2015 Hourly Load - RC2016'!$C$7</f>
        <v>0.54875290080353667</v>
      </c>
      <c r="E250" s="33">
        <f>+'2015 Hourly Load - RC2016'!E251/'2015 Hourly Load - RC2016'!$C$7</f>
        <v>0.52953323988581025</v>
      </c>
      <c r="F250" s="33">
        <f>+'2015 Hourly Load - RC2016'!F251/'2015 Hourly Load - RC2016'!$C$7</f>
        <v>0.52438995034444691</v>
      </c>
      <c r="G250" s="33">
        <f>+'2015 Hourly Load - RC2016'!G251/'2015 Hourly Load - RC2016'!$C$7</f>
        <v>0.54532404110929433</v>
      </c>
      <c r="H250" s="33">
        <f>+'2015 Hourly Load - RC2016'!H251/'2015 Hourly Load - RC2016'!$C$7</f>
        <v>0.593643892853156</v>
      </c>
      <c r="I250" s="33">
        <f>+'2015 Hourly Load - RC2016'!I251/'2015 Hourly Load - RC2016'!$C$7</f>
        <v>0.61705939523883668</v>
      </c>
      <c r="J250" s="33">
        <f>+'2015 Hourly Load - RC2016'!J251/'2015 Hourly Load - RC2016'!$C$7</f>
        <v>0.66483784808360735</v>
      </c>
      <c r="K250" s="33">
        <f>+'2015 Hourly Load - RC2016'!K251/'2015 Hourly Load - RC2016'!$C$7</f>
        <v>0.74284440612761904</v>
      </c>
      <c r="L250" s="33">
        <f>+'2015 Hourly Load - RC2016'!L251/'2015 Hourly Load - RC2016'!$C$7</f>
        <v>0.81421882765776754</v>
      </c>
      <c r="M250" s="33">
        <f>+'2015 Hourly Load - RC2016'!M251/'2015 Hourly Load - RC2016'!$C$7</f>
        <v>0.86714057004390166</v>
      </c>
      <c r="N250" s="33">
        <f>+'2015 Hourly Load - RC2016'!N251/'2015 Hourly Load - RC2016'!$C$7</f>
        <v>0.90521895927996066</v>
      </c>
      <c r="O250" s="33">
        <f>+'2015 Hourly Load - RC2016'!O251/'2015 Hourly Load - RC2016'!$C$7</f>
        <v>0.94108663634473166</v>
      </c>
      <c r="P250" s="33">
        <f>+'2015 Hourly Load - RC2016'!P251/'2015 Hourly Load - RC2016'!$C$7</f>
        <v>0.96626168515245792</v>
      </c>
      <c r="Q250" s="33">
        <f>+'2015 Hourly Load - RC2016'!Q251/'2015 Hourly Load - RC2016'!$C$7</f>
        <v>0.98042828967866946</v>
      </c>
      <c r="R250" s="33">
        <f>+'2015 Hourly Load - RC2016'!R251/'2015 Hourly Load - RC2016'!$C$7</f>
        <v>0.97569104931162409</v>
      </c>
      <c r="S250" s="33">
        <f>+'2015 Hourly Load - RC2016'!S251/'2015 Hourly Load - RC2016'!$C$7</f>
        <v>0.94442526288912554</v>
      </c>
      <c r="T250" s="33">
        <f>+'2015 Hourly Load - RC2016'!T251/'2015 Hourly Load - RC2016'!$C$7</f>
        <v>0.90427151120655158</v>
      </c>
      <c r="U250" s="33">
        <f>+'2015 Hourly Load - RC2016'!U251/'2015 Hourly Load - RC2016'!$C$7</f>
        <v>0.86407264294905317</v>
      </c>
      <c r="V250" s="33">
        <f>+'2015 Hourly Load - RC2016'!V251/'2015 Hourly Load - RC2016'!$C$7</f>
        <v>0.84868789089988717</v>
      </c>
      <c r="W250" s="33">
        <f>+'2015 Hourly Load - RC2016'!W251/'2015 Hourly Load - RC2016'!$C$7</f>
        <v>0.80154107010405595</v>
      </c>
      <c r="X250" s="33">
        <f>+'2015 Hourly Load - RC2016'!X251/'2015 Hourly Load - RC2016'!$C$7</f>
        <v>0.74618303267201291</v>
      </c>
      <c r="Y250" s="33">
        <f>+'2015 Hourly Load - RC2016'!Y251/'2015 Hourly Load - RC2016'!$C$7</f>
        <v>0.69402827205959094</v>
      </c>
      <c r="AA250" s="34">
        <f t="shared" si="3"/>
        <v>0.98042828967866946</v>
      </c>
    </row>
    <row r="251" spans="1:27" x14ac:dyDescent="0.2">
      <c r="A251" s="29">
        <v>42246</v>
      </c>
      <c r="B251" s="33">
        <f>+'2015 Hourly Load - RC2016'!B252/'2015 Hourly Load - RC2016'!$C$7</f>
        <v>0.64182839487224475</v>
      </c>
      <c r="C251" s="33">
        <f>+'2015 Hourly Load - RC2016'!C252/'2015 Hourly Load - RC2016'!$C$7</f>
        <v>0.60104301114073144</v>
      </c>
      <c r="D251" s="33">
        <f>+'2015 Hourly Load - RC2016'!D252/'2015 Hourly Load - RC2016'!$C$7</f>
        <v>0.57117583854088416</v>
      </c>
      <c r="E251" s="33">
        <f>+'2015 Hourly Load - RC2016'!E252/'2015 Hourly Load - RC2016'!$C$7</f>
        <v>0.54938453285247602</v>
      </c>
      <c r="F251" s="33">
        <f>+'2015 Hourly Load - RC2016'!F252/'2015 Hourly Load - RC2016'!$C$7</f>
        <v>0.53986493554346127</v>
      </c>
      <c r="G251" s="33">
        <f>+'2015 Hourly Load - RC2016'!G252/'2015 Hourly Load - RC2016'!$C$7</f>
        <v>0.54893336710323359</v>
      </c>
      <c r="H251" s="33">
        <f>+'2015 Hourly Load - RC2016'!H252/'2015 Hourly Load - RC2016'!$C$7</f>
        <v>0.5521817604977789</v>
      </c>
      <c r="I251" s="33">
        <f>+'2015 Hourly Load - RC2016'!I252/'2015 Hourly Load - RC2016'!$C$7</f>
        <v>0.56350602080376333</v>
      </c>
      <c r="J251" s="33">
        <f>+'2015 Hourly Load - RC2016'!J252/'2015 Hourly Load - RC2016'!$C$7</f>
        <v>0.62175151903095771</v>
      </c>
      <c r="K251" s="33">
        <f>+'2015 Hourly Load - RC2016'!K252/'2015 Hourly Load - RC2016'!$C$7</f>
        <v>0.71121768710572653</v>
      </c>
      <c r="L251" s="33">
        <f>+'2015 Hourly Load - RC2016'!L252/'2015 Hourly Load - RC2016'!$C$7</f>
        <v>0.78624655120473841</v>
      </c>
      <c r="M251" s="33">
        <f>+'2015 Hourly Load - RC2016'!M252/'2015 Hourly Load - RC2016'!$C$7</f>
        <v>0.8557711931629931</v>
      </c>
      <c r="N251" s="33">
        <f>+'2015 Hourly Load - RC2016'!N252/'2015 Hourly Load - RC2016'!$C$7</f>
        <v>0.90169986643586975</v>
      </c>
      <c r="O251" s="33">
        <f>+'2015 Hourly Load - RC2016'!O252/'2015 Hourly Load - RC2016'!$C$7</f>
        <v>0.9368907948767774</v>
      </c>
      <c r="P251" s="33">
        <f>+'2015 Hourly Load - RC2016'!P252/'2015 Hourly Load - RC2016'!$C$7</f>
        <v>0.96283282545821558</v>
      </c>
      <c r="Q251" s="33">
        <f>+'2015 Hourly Load - RC2016'!Q252/'2015 Hourly Load - RC2016'!$C$7</f>
        <v>0.97397661946450309</v>
      </c>
      <c r="R251" s="33">
        <f>+'2015 Hourly Load - RC2016'!R252/'2015 Hourly Load - RC2016'!$C$7</f>
        <v>0.97244265591707879</v>
      </c>
      <c r="S251" s="33">
        <f>+'2015 Hourly Load - RC2016'!S252/'2015 Hourly Load - RC2016'!$C$7</f>
        <v>0.94564341041207989</v>
      </c>
      <c r="T251" s="33">
        <f>+'2015 Hourly Load - RC2016'!T252/'2015 Hourly Load - RC2016'!$C$7</f>
        <v>0.89822589016670318</v>
      </c>
      <c r="U251" s="33">
        <f>+'2015 Hourly Load - RC2016'!U252/'2015 Hourly Load - RC2016'!$C$7</f>
        <v>0.85730515671041718</v>
      </c>
      <c r="V251" s="33">
        <f>+'2015 Hourly Load - RC2016'!V252/'2015 Hourly Load - RC2016'!$C$7</f>
        <v>0.84205575438602387</v>
      </c>
      <c r="W251" s="33">
        <f>+'2015 Hourly Load - RC2016'!W252/'2015 Hourly Load - RC2016'!$C$7</f>
        <v>0.79711964576148042</v>
      </c>
      <c r="X251" s="33">
        <f>+'2015 Hourly Load - RC2016'!X252/'2015 Hourly Load - RC2016'!$C$7</f>
        <v>0.74649884869648264</v>
      </c>
      <c r="Y251" s="33">
        <f>+'2015 Hourly Load - RC2016'!Y252/'2015 Hourly Load - RC2016'!$C$7</f>
        <v>0.69741201517890894</v>
      </c>
      <c r="AA251" s="34">
        <f t="shared" si="3"/>
        <v>0.97397661946450309</v>
      </c>
    </row>
    <row r="252" spans="1:27" x14ac:dyDescent="0.2">
      <c r="A252" s="29">
        <v>42247</v>
      </c>
      <c r="B252" s="33">
        <f>+'2015 Hourly Load - RC2016'!B253/'2015 Hourly Load - RC2016'!$C$7</f>
        <v>0.64363305786921443</v>
      </c>
      <c r="C252" s="33">
        <f>+'2015 Hourly Load - RC2016'!C253/'2015 Hourly Load - RC2016'!$C$7</f>
        <v>0.59955416416823148</v>
      </c>
      <c r="D252" s="33">
        <f>+'2015 Hourly Load - RC2016'!D253/'2015 Hourly Load - RC2016'!$C$7</f>
        <v>0.56612278214936917</v>
      </c>
      <c r="E252" s="33">
        <f>+'2015 Hourly Load - RC2016'!E253/'2015 Hourly Load - RC2016'!$C$7</f>
        <v>0.54577520685853675</v>
      </c>
      <c r="F252" s="33">
        <f>+'2015 Hourly Load - RC2016'!F253/'2015 Hourly Load - RC2016'!$C$7</f>
        <v>0.53133790288277993</v>
      </c>
      <c r="G252" s="33">
        <f>+'2015 Hourly Load - RC2016'!G253/'2015 Hourly Load - RC2016'!$C$7</f>
        <v>0.52502158239338614</v>
      </c>
      <c r="H252" s="33">
        <f>+'2015 Hourly Load - RC2016'!H253/'2015 Hourly Load - RC2016'!$C$7</f>
        <v>0.52885649126194667</v>
      </c>
      <c r="I252" s="33">
        <f>+'2015 Hourly Load - RC2016'!I253/'2015 Hourly Load - RC2016'!$C$7</f>
        <v>0.53936865321929461</v>
      </c>
      <c r="J252" s="33">
        <f>+'2015 Hourly Load - RC2016'!J253/'2015 Hourly Load - RC2016'!$C$7</f>
        <v>0.60772026422951897</v>
      </c>
      <c r="K252" s="33">
        <f>+'2015 Hourly Load - RC2016'!K253/'2015 Hourly Load - RC2016'!$C$7</f>
        <v>0.704540434016939</v>
      </c>
      <c r="L252" s="33">
        <f>+'2015 Hourly Load - RC2016'!L253/'2015 Hourly Load - RC2016'!$C$7</f>
        <v>0.77582462239723893</v>
      </c>
      <c r="M252" s="33">
        <f>+'2015 Hourly Load - RC2016'!M253/'2015 Hourly Load - RC2016'!$C$7</f>
        <v>0.83822084551746345</v>
      </c>
      <c r="N252" s="33">
        <f>+'2015 Hourly Load - RC2016'!N253/'2015 Hourly Load - RC2016'!$C$7</f>
        <v>0.88911234203200673</v>
      </c>
      <c r="O252" s="33">
        <f>+'2015 Hourly Load - RC2016'!O253/'2015 Hourly Load - RC2016'!$C$7</f>
        <v>0.92349117212427789</v>
      </c>
      <c r="P252" s="33">
        <f>+'2015 Hourly Load - RC2016'!P253/'2015 Hourly Load - RC2016'!$C$7</f>
        <v>0.93874057444867109</v>
      </c>
      <c r="Q252" s="33">
        <f>+'2015 Hourly Load - RC2016'!Q253/'2015 Hourly Load - RC2016'!$C$7</f>
        <v>0.94365828111541339</v>
      </c>
      <c r="R252" s="33">
        <f>+'2015 Hourly Load - RC2016'!R253/'2015 Hourly Load - RC2016'!$C$7</f>
        <v>0.93337170203268649</v>
      </c>
      <c r="S252" s="33">
        <f>+'2015 Hourly Load - RC2016'!S253/'2015 Hourly Load - RC2016'!$C$7</f>
        <v>0.9132045930415511</v>
      </c>
      <c r="T252" s="33">
        <f>+'2015 Hourly Load - RC2016'!T253/'2015 Hourly Load - RC2016'!$C$7</f>
        <v>0.87043408001337108</v>
      </c>
      <c r="U252" s="33">
        <f>+'2015 Hourly Load - RC2016'!U253/'2015 Hourly Load - RC2016'!$C$7</f>
        <v>0.82987427915647893</v>
      </c>
      <c r="V252" s="33">
        <f>+'2015 Hourly Load - RC2016'!V253/'2015 Hourly Load - RC2016'!$C$7</f>
        <v>0.81778303707678257</v>
      </c>
      <c r="W252" s="33">
        <f>+'2015 Hourly Load - RC2016'!W253/'2015 Hourly Load - RC2016'!$C$7</f>
        <v>0.77537345664799651</v>
      </c>
      <c r="X252" s="33">
        <f>+'2015 Hourly Load - RC2016'!X253/'2015 Hourly Load - RC2016'!$C$7</f>
        <v>0.72353451206004415</v>
      </c>
      <c r="Y252" s="33">
        <f>+'2015 Hourly Load - RC2016'!Y253/'2015 Hourly Load - RC2016'!$C$7</f>
        <v>0.66858252380231942</v>
      </c>
      <c r="AA252" s="34">
        <f t="shared" si="3"/>
        <v>0.94365828111541339</v>
      </c>
    </row>
    <row r="253" spans="1:27" x14ac:dyDescent="0.2">
      <c r="A253" s="29">
        <v>42248</v>
      </c>
      <c r="B253" s="33">
        <f>+'2015 Hourly Load - RC2016'!B254/'2015 Hourly Load - RC2016'!$C$7</f>
        <v>0.61642776318989734</v>
      </c>
      <c r="C253" s="33">
        <f>+'2015 Hourly Load - RC2016'!C254/'2015 Hourly Load - RC2016'!$C$7</f>
        <v>0.58028938667558083</v>
      </c>
      <c r="D253" s="33">
        <f>+'2015 Hourly Load - RC2016'!D254/'2015 Hourly Load - RC2016'!$C$7</f>
        <v>0.55249757652224862</v>
      </c>
      <c r="E253" s="33">
        <f>+'2015 Hourly Load - RC2016'!E254/'2015 Hourly Load - RC2016'!$C$7</f>
        <v>0.53169883548217378</v>
      </c>
      <c r="F253" s="33">
        <f>+'2015 Hourly Load - RC2016'!F254/'2015 Hourly Load - RC2016'!$C$7</f>
        <v>0.52488623266861345</v>
      </c>
      <c r="G253" s="33">
        <f>+'2015 Hourly Load - RC2016'!G254/'2015 Hourly Load - RC2016'!$C$7</f>
        <v>0.52894672441179513</v>
      </c>
      <c r="H253" s="33">
        <f>+'2015 Hourly Load - RC2016'!H254/'2015 Hourly Load - RC2016'!$C$7</f>
        <v>0.54130866594103699</v>
      </c>
      <c r="I253" s="33">
        <f>+'2015 Hourly Load - RC2016'!I254/'2015 Hourly Load - RC2016'!$C$7</f>
        <v>0.54690312123164286</v>
      </c>
      <c r="J253" s="33">
        <f>+'2015 Hourly Load - RC2016'!J254/'2015 Hourly Load - RC2016'!$C$7</f>
        <v>0.61110400734883696</v>
      </c>
      <c r="K253" s="33">
        <f>+'2015 Hourly Load - RC2016'!K254/'2015 Hourly Load - RC2016'!$C$7</f>
        <v>0.70670602961330253</v>
      </c>
      <c r="L253" s="33">
        <f>+'2015 Hourly Load - RC2016'!L254/'2015 Hourly Load - RC2016'!$C$7</f>
        <v>0.78534421970625357</v>
      </c>
      <c r="M253" s="33">
        <f>+'2015 Hourly Load - RC2016'!M254/'2015 Hourly Load - RC2016'!$C$7</f>
        <v>0.85942563573185649</v>
      </c>
      <c r="N253" s="33">
        <f>+'2015 Hourly Load - RC2016'!N254/'2015 Hourly Load - RC2016'!$C$7</f>
        <v>0.89998543658874863</v>
      </c>
      <c r="O253" s="33">
        <f>+'2015 Hourly Load - RC2016'!O254/'2015 Hourly Load - RC2016'!$C$7</f>
        <v>0.93075494068708065</v>
      </c>
      <c r="P253" s="33">
        <f>+'2015 Hourly Load - RC2016'!P254/'2015 Hourly Load - RC2016'!$C$7</f>
        <v>0.95710302044283702</v>
      </c>
      <c r="Q253" s="33">
        <f>+'2015 Hourly Load - RC2016'!Q254/'2015 Hourly Load - RC2016'!$C$7</f>
        <v>0.96608121885276099</v>
      </c>
      <c r="R253" s="33">
        <f>+'2015 Hourly Load - RC2016'!R254/'2015 Hourly Load - RC2016'!$C$7</f>
        <v>0.95886256686488247</v>
      </c>
      <c r="S253" s="33">
        <f>+'2015 Hourly Load - RC2016'!S254/'2015 Hourly Load - RC2016'!$C$7</f>
        <v>0.94068058717041347</v>
      </c>
      <c r="T253" s="33">
        <f>+'2015 Hourly Load - RC2016'!T254/'2015 Hourly Load - RC2016'!$C$7</f>
        <v>0.90955015047268761</v>
      </c>
      <c r="U253" s="33">
        <f>+'2015 Hourly Load - RC2016'!U254/'2015 Hourly Load - RC2016'!$C$7</f>
        <v>0.87097547891246196</v>
      </c>
      <c r="V253" s="33">
        <f>+'2015 Hourly Load - RC2016'!V254/'2015 Hourly Load - RC2016'!$C$7</f>
        <v>0.85901958655753829</v>
      </c>
      <c r="W253" s="33">
        <f>+'2015 Hourly Load - RC2016'!W254/'2015 Hourly Load - RC2016'!$C$7</f>
        <v>0.80871460551701024</v>
      </c>
      <c r="X253" s="33">
        <f>+'2015 Hourly Load - RC2016'!X254/'2015 Hourly Load - RC2016'!$C$7</f>
        <v>0.74085927683095254</v>
      </c>
      <c r="Y253" s="33">
        <f>+'2015 Hourly Load - RC2016'!Y254/'2015 Hourly Load - RC2016'!$C$7</f>
        <v>0.67747048906239471</v>
      </c>
      <c r="AA253" s="34">
        <f t="shared" si="3"/>
        <v>0.96608121885276099</v>
      </c>
    </row>
    <row r="254" spans="1:27" x14ac:dyDescent="0.2">
      <c r="A254" s="29">
        <v>42249</v>
      </c>
      <c r="B254" s="33">
        <f>+'2015 Hourly Load - RC2016'!B255/'2015 Hourly Load - RC2016'!$C$7</f>
        <v>0.61764591071285191</v>
      </c>
      <c r="C254" s="33">
        <f>+'2015 Hourly Load - RC2016'!C255/'2015 Hourly Load - RC2016'!$C$7</f>
        <v>0.575461913158687</v>
      </c>
      <c r="D254" s="33">
        <f>+'2015 Hourly Load - RC2016'!D255/'2015 Hourly Load - RC2016'!$C$7</f>
        <v>0.54559474055883983</v>
      </c>
      <c r="E254" s="33">
        <f>+'2015 Hourly Load - RC2016'!E255/'2015 Hourly Load - RC2016'!$C$7</f>
        <v>0.5279090431885376</v>
      </c>
      <c r="F254" s="33">
        <f>+'2015 Hourly Load - RC2016'!F255/'2015 Hourly Load - RC2016'!$C$7</f>
        <v>0.52190853872361365</v>
      </c>
      <c r="G254" s="33">
        <f>+'2015 Hourly Load - RC2016'!G255/'2015 Hourly Load - RC2016'!$C$7</f>
        <v>0.54279751291353695</v>
      </c>
      <c r="H254" s="33">
        <f>+'2015 Hourly Load - RC2016'!H255/'2015 Hourly Load - RC2016'!$C$7</f>
        <v>0.58832013701209551</v>
      </c>
      <c r="I254" s="33">
        <f>+'2015 Hourly Load - RC2016'!I255/'2015 Hourly Load - RC2016'!$C$7</f>
        <v>0.6063667669817917</v>
      </c>
      <c r="J254" s="33">
        <f>+'2015 Hourly Load - RC2016'!J255/'2015 Hourly Load - RC2016'!$C$7</f>
        <v>0.64575353689065362</v>
      </c>
      <c r="K254" s="33">
        <f>+'2015 Hourly Load - RC2016'!K255/'2015 Hourly Load - RC2016'!$C$7</f>
        <v>0.71775959046974147</v>
      </c>
      <c r="L254" s="33">
        <f>+'2015 Hourly Load - RC2016'!L255/'2015 Hourly Load - RC2016'!$C$7</f>
        <v>0.78105814508845084</v>
      </c>
      <c r="M254" s="33">
        <f>+'2015 Hourly Load - RC2016'!M255/'2015 Hourly Load - RC2016'!$C$7</f>
        <v>0.84525903120564494</v>
      </c>
      <c r="N254" s="33">
        <f>+'2015 Hourly Load - RC2016'!N255/'2015 Hourly Load - RC2016'!$C$7</f>
        <v>0.89042072270480976</v>
      </c>
      <c r="O254" s="33">
        <f>+'2015 Hourly Load - RC2016'!O255/'2015 Hourly Load - RC2016'!$C$7</f>
        <v>0.91798694998352048</v>
      </c>
      <c r="P254" s="33">
        <f>+'2015 Hourly Load - RC2016'!P255/'2015 Hourly Load - RC2016'!$C$7</f>
        <v>0.9474931899839738</v>
      </c>
      <c r="Q254" s="33">
        <f>+'2015 Hourly Load - RC2016'!Q255/'2015 Hourly Load - RC2016'!$C$7</f>
        <v>0.96450213873041246</v>
      </c>
      <c r="R254" s="33">
        <f>+'2015 Hourly Load - RC2016'!R255/'2015 Hourly Load - RC2016'!$C$7</f>
        <v>0.9680663481494276</v>
      </c>
      <c r="S254" s="33">
        <f>+'2015 Hourly Load - RC2016'!S255/'2015 Hourly Load - RC2016'!$C$7</f>
        <v>0.95254624637548868</v>
      </c>
      <c r="T254" s="33">
        <f>+'2015 Hourly Load - RC2016'!T255/'2015 Hourly Load - RC2016'!$C$7</f>
        <v>0.91776136710889944</v>
      </c>
      <c r="U254" s="33">
        <f>+'2015 Hourly Load - RC2016'!U255/'2015 Hourly Load - RC2016'!$C$7</f>
        <v>0.87900622924897687</v>
      </c>
      <c r="V254" s="33">
        <f>+'2015 Hourly Load - RC2016'!V255/'2015 Hourly Load - RC2016'!$C$7</f>
        <v>0.85608700918746261</v>
      </c>
      <c r="W254" s="33">
        <f>+'2015 Hourly Load - RC2016'!W255/'2015 Hourly Load - RC2016'!$C$7</f>
        <v>0.79301403744337451</v>
      </c>
      <c r="X254" s="33">
        <f>+'2015 Hourly Load - RC2016'!X255/'2015 Hourly Load - RC2016'!$C$7</f>
        <v>0.71879727169299901</v>
      </c>
      <c r="Y254" s="33">
        <f>+'2015 Hourly Load - RC2016'!Y255/'2015 Hourly Load - RC2016'!$C$7</f>
        <v>0.64602423634019912</v>
      </c>
      <c r="AA254" s="34">
        <f t="shared" si="3"/>
        <v>0.9680663481494276</v>
      </c>
    </row>
    <row r="255" spans="1:27" x14ac:dyDescent="0.2">
      <c r="A255" s="29">
        <v>42250</v>
      </c>
      <c r="B255" s="33">
        <f>+'2015 Hourly Load - RC2016'!B256/'2015 Hourly Load - RC2016'!$C$7</f>
        <v>0.58498151046770175</v>
      </c>
      <c r="C255" s="33">
        <f>+'2015 Hourly Load - RC2016'!C256/'2015 Hourly Load - RC2016'!$C$7</f>
        <v>0.5434291449624763</v>
      </c>
      <c r="D255" s="33">
        <f>+'2015 Hourly Load - RC2016'!D256/'2015 Hourly Load - RC2016'!$C$7</f>
        <v>0.51640431658285624</v>
      </c>
      <c r="E255" s="33">
        <f>+'2015 Hourly Load - RC2016'!E256/'2015 Hourly Load - RC2016'!$C$7</f>
        <v>0.49867350263762977</v>
      </c>
      <c r="F255" s="33">
        <f>+'2015 Hourly Load - RC2016'!F256/'2015 Hourly Load - RC2016'!$C$7</f>
        <v>0.49393626227058457</v>
      </c>
      <c r="G255" s="33">
        <f>+'2015 Hourly Load - RC2016'!G256/'2015 Hourly Load - RC2016'!$C$7</f>
        <v>0.51509593591005332</v>
      </c>
      <c r="H255" s="33">
        <f>+'2015 Hourly Load - RC2016'!H256/'2015 Hourly Load - RC2016'!$C$7</f>
        <v>0.56427300257747537</v>
      </c>
      <c r="I255" s="33">
        <f>+'2015 Hourly Load - RC2016'!I256/'2015 Hourly Load - RC2016'!$C$7</f>
        <v>0.58227451597224733</v>
      </c>
      <c r="J255" s="33">
        <f>+'2015 Hourly Load - RC2016'!J256/'2015 Hourly Load - RC2016'!$C$7</f>
        <v>0.61895429138565483</v>
      </c>
      <c r="K255" s="33">
        <f>+'2015 Hourly Load - RC2016'!K256/'2015 Hourly Load - RC2016'!$C$7</f>
        <v>0.68202726312974304</v>
      </c>
      <c r="L255" s="33">
        <f>+'2015 Hourly Load - RC2016'!L256/'2015 Hourly Load - RC2016'!$C$7</f>
        <v>0.72583545738118049</v>
      </c>
      <c r="M255" s="33">
        <f>+'2015 Hourly Load - RC2016'!M256/'2015 Hourly Load - RC2016'!$C$7</f>
        <v>0.77149343120451175</v>
      </c>
      <c r="N255" s="33">
        <f>+'2015 Hourly Load - RC2016'!N256/'2015 Hourly Load - RC2016'!$C$7</f>
        <v>0.81448952710731293</v>
      </c>
      <c r="O255" s="33">
        <f>+'2015 Hourly Load - RC2016'!O256/'2015 Hourly Load - RC2016'!$C$7</f>
        <v>0.85938051915693225</v>
      </c>
      <c r="P255" s="33">
        <f>+'2015 Hourly Load - RC2016'!P256/'2015 Hourly Load - RC2016'!$C$7</f>
        <v>0.89145840392806719</v>
      </c>
      <c r="Q255" s="33">
        <f>+'2015 Hourly Load - RC2016'!Q256/'2015 Hourly Load - RC2016'!$C$7</f>
        <v>0.90215103218511217</v>
      </c>
      <c r="R255" s="33">
        <f>+'2015 Hourly Load - RC2016'!R256/'2015 Hourly Load - RC2016'!$C$7</f>
        <v>0.90860270239927854</v>
      </c>
      <c r="S255" s="33">
        <f>+'2015 Hourly Load - RC2016'!S256/'2015 Hourly Load - RC2016'!$C$7</f>
        <v>0.89353376637458226</v>
      </c>
      <c r="T255" s="33">
        <f>+'2015 Hourly Load - RC2016'!T256/'2015 Hourly Load - RC2016'!$C$7</f>
        <v>0.86664428771973501</v>
      </c>
      <c r="U255" s="33">
        <f>+'2015 Hourly Load - RC2016'!U256/'2015 Hourly Load - RC2016'!$C$7</f>
        <v>0.83145335927882735</v>
      </c>
      <c r="V255" s="33">
        <f>+'2015 Hourly Load - RC2016'!V256/'2015 Hourly Load - RC2016'!$C$7</f>
        <v>0.82062538129700979</v>
      </c>
      <c r="W255" s="33">
        <f>+'2015 Hourly Load - RC2016'!W256/'2015 Hourly Load - RC2016'!$C$7</f>
        <v>0.77248599585284505</v>
      </c>
      <c r="X255" s="33">
        <f>+'2015 Hourly Load - RC2016'!X256/'2015 Hourly Load - RC2016'!$C$7</f>
        <v>0.706796262763151</v>
      </c>
      <c r="Y255" s="33">
        <f>+'2015 Hourly Load - RC2016'!Y256/'2015 Hourly Load - RC2016'!$C$7</f>
        <v>0.63533160808315414</v>
      </c>
      <c r="AA255" s="34">
        <f t="shared" si="3"/>
        <v>0.90860270239927854</v>
      </c>
    </row>
    <row r="256" spans="1:27" x14ac:dyDescent="0.2">
      <c r="A256" s="29">
        <v>42251</v>
      </c>
      <c r="B256" s="33">
        <f>+'2015 Hourly Load - RC2016'!B257/'2015 Hourly Load - RC2016'!$C$7</f>
        <v>0.57672517725656569</v>
      </c>
      <c r="C256" s="33">
        <f>+'2015 Hourly Load - RC2016'!C257/'2015 Hourly Load - RC2016'!$C$7</f>
        <v>0.5355337443507342</v>
      </c>
      <c r="D256" s="33">
        <f>+'2015 Hourly Load - RC2016'!D257/'2015 Hourly Load - RC2016'!$C$7</f>
        <v>0.50864426569588694</v>
      </c>
      <c r="E256" s="33">
        <f>+'2015 Hourly Load - RC2016'!E257/'2015 Hourly Load - RC2016'!$C$7</f>
        <v>0.49204136612376642</v>
      </c>
      <c r="F256" s="33">
        <f>+'2015 Hourly Load - RC2016'!F257/'2015 Hourly Load - RC2016'!$C$7</f>
        <v>0.4874845920564182</v>
      </c>
      <c r="G256" s="33">
        <f>+'2015 Hourly Load - RC2016'!G257/'2015 Hourly Load - RC2016'!$C$7</f>
        <v>0.50846379939618991</v>
      </c>
      <c r="H256" s="33">
        <f>+'2015 Hourly Load - RC2016'!H257/'2015 Hourly Load - RC2016'!$C$7</f>
        <v>0.55944552906058165</v>
      </c>
      <c r="I256" s="33">
        <f>+'2015 Hourly Load - RC2016'!I257/'2015 Hourly Load - RC2016'!$C$7</f>
        <v>0.57672517725656569</v>
      </c>
      <c r="J256" s="33">
        <f>+'2015 Hourly Load - RC2016'!J257/'2015 Hourly Load - RC2016'!$C$7</f>
        <v>0.6033890730367919</v>
      </c>
      <c r="K256" s="33">
        <f>+'2015 Hourly Load - RC2016'!K257/'2015 Hourly Load - RC2016'!$C$7</f>
        <v>0.65924339279300159</v>
      </c>
      <c r="L256" s="33">
        <f>+'2015 Hourly Load - RC2016'!L257/'2015 Hourly Load - RC2016'!$C$7</f>
        <v>0.71762424074496867</v>
      </c>
      <c r="M256" s="33">
        <f>+'2015 Hourly Load - RC2016'!M257/'2015 Hourly Load - RC2016'!$C$7</f>
        <v>0.7654929267395878</v>
      </c>
      <c r="N256" s="33">
        <f>+'2015 Hourly Load - RC2016'!N257/'2015 Hourly Load - RC2016'!$C$7</f>
        <v>0.8051503960979951</v>
      </c>
      <c r="O256" s="33">
        <f>+'2015 Hourly Load - RC2016'!O257/'2015 Hourly Load - RC2016'!$C$7</f>
        <v>0.84219110411079656</v>
      </c>
      <c r="P256" s="33">
        <f>+'2015 Hourly Load - RC2016'!P257/'2015 Hourly Load - RC2016'!$C$7</f>
        <v>0.85766608930981103</v>
      </c>
      <c r="Q256" s="33">
        <f>+'2015 Hourly Load - RC2016'!Q257/'2015 Hourly Load - RC2016'!$C$7</f>
        <v>0.86416287609890174</v>
      </c>
      <c r="R256" s="33">
        <f>+'2015 Hourly Load - RC2016'!R257/'2015 Hourly Load - RC2016'!$C$7</f>
        <v>0.87192292698587104</v>
      </c>
      <c r="S256" s="33">
        <f>+'2015 Hourly Load - RC2016'!S257/'2015 Hourly Load - RC2016'!$C$7</f>
        <v>0.86019261750556864</v>
      </c>
      <c r="T256" s="33">
        <f>+'2015 Hourly Load - RC2016'!T257/'2015 Hourly Load - RC2016'!$C$7</f>
        <v>0.83889759414132714</v>
      </c>
      <c r="U256" s="33">
        <f>+'2015 Hourly Load - RC2016'!U257/'2015 Hourly Load - RC2016'!$C$7</f>
        <v>0.81931700062420676</v>
      </c>
      <c r="V256" s="33">
        <f>+'2015 Hourly Load - RC2016'!V257/'2015 Hourly Load - RC2016'!$C$7</f>
        <v>0.81372254533360089</v>
      </c>
      <c r="W256" s="33">
        <f>+'2015 Hourly Load - RC2016'!W257/'2015 Hourly Load - RC2016'!$C$7</f>
        <v>0.76540269358973934</v>
      </c>
      <c r="X256" s="33">
        <f>+'2015 Hourly Load - RC2016'!X257/'2015 Hourly Load - RC2016'!$C$7</f>
        <v>0.6989008621514089</v>
      </c>
      <c r="Y256" s="33">
        <f>+'2015 Hourly Load - RC2016'!Y257/'2015 Hourly Load - RC2016'!$C$7</f>
        <v>0.63564742410762376</v>
      </c>
      <c r="AA256" s="34">
        <f t="shared" si="3"/>
        <v>0.87192292698587104</v>
      </c>
    </row>
    <row r="257" spans="1:27" x14ac:dyDescent="0.2">
      <c r="A257" s="29">
        <v>42252</v>
      </c>
      <c r="B257" s="33">
        <f>+'2015 Hourly Load - RC2016'!B258/'2015 Hourly Load - RC2016'!$C$7</f>
        <v>0.57789820820459603</v>
      </c>
      <c r="C257" s="33">
        <f>+'2015 Hourly Load - RC2016'!C258/'2015 Hourly Load - RC2016'!$C$7</f>
        <v>0.53864678802050681</v>
      </c>
      <c r="D257" s="33">
        <f>+'2015 Hourly Load - RC2016'!D258/'2015 Hourly Load - RC2016'!$C$7</f>
        <v>0.51365220551247759</v>
      </c>
      <c r="E257" s="33">
        <f>+'2015 Hourly Load - RC2016'!E258/'2015 Hourly Load - RC2016'!$C$7</f>
        <v>0.49799675401376614</v>
      </c>
      <c r="F257" s="33">
        <f>+'2015 Hourly Load - RC2016'!F258/'2015 Hourly Load - RC2016'!$C$7</f>
        <v>0.49551534239293293</v>
      </c>
      <c r="G257" s="33">
        <f>+'2015 Hourly Load - RC2016'!G258/'2015 Hourly Load - RC2016'!$C$7</f>
        <v>0.51735176465626531</v>
      </c>
      <c r="H257" s="33">
        <f>+'2015 Hourly Load - RC2016'!H258/'2015 Hourly Load - RC2016'!$C$7</f>
        <v>0.57058932306686905</v>
      </c>
      <c r="I257" s="33">
        <f>+'2015 Hourly Load - RC2016'!I258/'2015 Hourly Load - RC2016'!$C$7</f>
        <v>0.58917735193565612</v>
      </c>
      <c r="J257" s="33">
        <f>+'2015 Hourly Load - RC2016'!J258/'2015 Hourly Load - RC2016'!$C$7</f>
        <v>0.62829342239497266</v>
      </c>
      <c r="K257" s="33">
        <f>+'2015 Hourly Load - RC2016'!K258/'2015 Hourly Load - RC2016'!$C$7</f>
        <v>0.69966784392512094</v>
      </c>
      <c r="L257" s="33">
        <f>+'2015 Hourly Load - RC2016'!L258/'2015 Hourly Load - RC2016'!$C$7</f>
        <v>0.76783898863564837</v>
      </c>
      <c r="M257" s="33">
        <f>+'2015 Hourly Load - RC2016'!M258/'2015 Hourly Load - RC2016'!$C$7</f>
        <v>0.82825008245920628</v>
      </c>
      <c r="N257" s="33">
        <f>+'2015 Hourly Load - RC2016'!N258/'2015 Hourly Load - RC2016'!$C$7</f>
        <v>0.8787806463743556</v>
      </c>
      <c r="O257" s="33">
        <f>+'2015 Hourly Load - RC2016'!O258/'2015 Hourly Load - RC2016'!$C$7</f>
        <v>0.9167236858856419</v>
      </c>
      <c r="P257" s="33">
        <f>+'2015 Hourly Load - RC2016'!P258/'2015 Hourly Load - RC2016'!$C$7</f>
        <v>0.93810894239973186</v>
      </c>
      <c r="Q257" s="33">
        <f>+'2015 Hourly Load - RC2016'!Q258/'2015 Hourly Load - RC2016'!$C$7</f>
        <v>0.93941732307253489</v>
      </c>
      <c r="R257" s="33">
        <f>+'2015 Hourly Load - RC2016'!R258/'2015 Hourly Load - RC2016'!$C$7</f>
        <v>0.91875393175723263</v>
      </c>
      <c r="S257" s="33">
        <f>+'2015 Hourly Load - RC2016'!S258/'2015 Hourly Load - RC2016'!$C$7</f>
        <v>0.87706621652723449</v>
      </c>
      <c r="T257" s="33">
        <f>+'2015 Hourly Load - RC2016'!T258/'2015 Hourly Load - RC2016'!$C$7</f>
        <v>0.83280685652655462</v>
      </c>
      <c r="U257" s="33">
        <f>+'2015 Hourly Load - RC2016'!U258/'2015 Hourly Load - RC2016'!$C$7</f>
        <v>0.80262386790223772</v>
      </c>
      <c r="V257" s="33">
        <f>+'2015 Hourly Load - RC2016'!V258/'2015 Hourly Load - RC2016'!$C$7</f>
        <v>0.78489305395701114</v>
      </c>
      <c r="W257" s="33">
        <f>+'2015 Hourly Load - RC2016'!W258/'2015 Hourly Load - RC2016'!$C$7</f>
        <v>0.7400922950572405</v>
      </c>
      <c r="X257" s="33">
        <f>+'2015 Hourly Load - RC2016'!X258/'2015 Hourly Load - RC2016'!$C$7</f>
        <v>0.69068964551519718</v>
      </c>
      <c r="Y257" s="33">
        <f>+'2015 Hourly Load - RC2016'!Y258/'2015 Hourly Load - RC2016'!$C$7</f>
        <v>0.64191862802209321</v>
      </c>
      <c r="AA257" s="34">
        <f t="shared" si="3"/>
        <v>0.93941732307253489</v>
      </c>
    </row>
    <row r="258" spans="1:27" x14ac:dyDescent="0.2">
      <c r="A258" s="29">
        <v>42253</v>
      </c>
      <c r="B258" s="33">
        <f>+'2015 Hourly Load - RC2016'!B259/'2015 Hourly Load - RC2016'!$C$7</f>
        <v>0.59053084918338339</v>
      </c>
      <c r="C258" s="33">
        <f>+'2015 Hourly Load - RC2016'!C259/'2015 Hourly Load - RC2016'!$C$7</f>
        <v>0.55660318484035454</v>
      </c>
      <c r="D258" s="33">
        <f>+'2015 Hourly Load - RC2016'!D259/'2015 Hourly Load - RC2016'!$C$7</f>
        <v>0.53020998850967382</v>
      </c>
      <c r="E258" s="33">
        <f>+'2015 Hourly Load - RC2016'!E259/'2015 Hourly Load - RC2016'!$C$7</f>
        <v>0.51198289224028071</v>
      </c>
      <c r="F258" s="33">
        <f>+'2015 Hourly Load - RC2016'!F259/'2015 Hourly Load - RC2016'!$C$7</f>
        <v>0.50318516013005377</v>
      </c>
      <c r="G258" s="33">
        <f>+'2015 Hourly Load - RC2016'!G259/'2015 Hourly Load - RC2016'!$C$7</f>
        <v>0.50304981040528107</v>
      </c>
      <c r="H258" s="33">
        <f>+'2015 Hourly Load - RC2016'!H259/'2015 Hourly Load - RC2016'!$C$7</f>
        <v>0.51401313811187155</v>
      </c>
      <c r="I258" s="33">
        <f>+'2015 Hourly Load - RC2016'!I259/'2015 Hourly Load - RC2016'!$C$7</f>
        <v>0.53187930178187071</v>
      </c>
      <c r="J258" s="33">
        <f>+'2015 Hourly Load - RC2016'!J259/'2015 Hourly Load - RC2016'!$C$7</f>
        <v>0.58818478728732282</v>
      </c>
      <c r="K258" s="33">
        <f>+'2015 Hourly Load - RC2016'!K259/'2015 Hourly Load - RC2016'!$C$7</f>
        <v>0.66167968783891062</v>
      </c>
      <c r="L258" s="33">
        <f>+'2015 Hourly Load - RC2016'!L259/'2015 Hourly Load - RC2016'!$C$7</f>
        <v>0.7179400567694384</v>
      </c>
      <c r="M258" s="33">
        <f>+'2015 Hourly Load - RC2016'!M259/'2015 Hourly Load - RC2016'!$C$7</f>
        <v>0.76034963719822446</v>
      </c>
      <c r="N258" s="33">
        <f>+'2015 Hourly Load - RC2016'!N259/'2015 Hourly Load - RC2016'!$C$7</f>
        <v>0.78498328710685983</v>
      </c>
      <c r="O258" s="33">
        <f>+'2015 Hourly Load - RC2016'!O259/'2015 Hourly Load - RC2016'!$C$7</f>
        <v>0.78178001028723865</v>
      </c>
      <c r="P258" s="33">
        <f>+'2015 Hourly Load - RC2016'!P259/'2015 Hourly Load - RC2016'!$C$7</f>
        <v>0.77401995940026924</v>
      </c>
      <c r="Q258" s="33">
        <f>+'2015 Hourly Load - RC2016'!Q259/'2015 Hourly Load - RC2016'!$C$7</f>
        <v>0.76382361346739103</v>
      </c>
      <c r="R258" s="33">
        <f>+'2015 Hourly Load - RC2016'!R259/'2015 Hourly Load - RC2016'!$C$7</f>
        <v>0.74401743707564938</v>
      </c>
      <c r="S258" s="33">
        <f>+'2015 Hourly Load - RC2016'!S259/'2015 Hourly Load - RC2016'!$C$7</f>
        <v>0.7280912861273926</v>
      </c>
      <c r="T258" s="33">
        <f>+'2015 Hourly Load - RC2016'!T259/'2015 Hourly Load - RC2016'!$C$7</f>
        <v>0.70945814068368118</v>
      </c>
      <c r="U258" s="33">
        <f>+'2015 Hourly Load - RC2016'!U259/'2015 Hourly Load - RC2016'!$C$7</f>
        <v>0.69980319364989374</v>
      </c>
      <c r="V258" s="33">
        <f>+'2015 Hourly Load - RC2016'!V259/'2015 Hourly Load - RC2016'!$C$7</f>
        <v>0.6998934267997422</v>
      </c>
      <c r="W258" s="33">
        <f>+'2015 Hourly Load - RC2016'!W259/'2015 Hourly Load - RC2016'!$C$7</f>
        <v>0.67268813212042522</v>
      </c>
      <c r="X258" s="33">
        <f>+'2015 Hourly Load - RC2016'!X259/'2015 Hourly Load - RC2016'!$C$7</f>
        <v>0.6390762838018661</v>
      </c>
      <c r="Y258" s="33">
        <f>+'2015 Hourly Load - RC2016'!Y259/'2015 Hourly Load - RC2016'!$C$7</f>
        <v>0.60090766141595864</v>
      </c>
      <c r="AA258" s="34">
        <f t="shared" si="3"/>
        <v>0.78498328710685983</v>
      </c>
    </row>
    <row r="259" spans="1:27" x14ac:dyDescent="0.2">
      <c r="A259" s="29">
        <v>42254</v>
      </c>
      <c r="B259" s="33">
        <f>+'2015 Hourly Load - RC2016'!B260/'2015 Hourly Load - RC2016'!$C$7</f>
        <v>0.55822738153762719</v>
      </c>
      <c r="C259" s="33">
        <f>+'2015 Hourly Load - RC2016'!C260/'2015 Hourly Load - RC2016'!$C$7</f>
        <v>0.51996852600187127</v>
      </c>
      <c r="D259" s="33">
        <f>+'2015 Hourly Load - RC2016'!D260/'2015 Hourly Load - RC2016'!$C$7</f>
        <v>0.49380091254581182</v>
      </c>
      <c r="E259" s="33">
        <f>+'2015 Hourly Load - RC2016'!E260/'2015 Hourly Load - RC2016'!$C$7</f>
        <v>0.47561893285134293</v>
      </c>
      <c r="F259" s="33">
        <f>+'2015 Hourly Load - RC2016'!F260/'2015 Hourly Load - RC2016'!$C$7</f>
        <v>0.46871609688793414</v>
      </c>
      <c r="G259" s="33">
        <f>+'2015 Hourly Load - RC2016'!G260/'2015 Hourly Load - RC2016'!$C$7</f>
        <v>0.46993424441088866</v>
      </c>
      <c r="H259" s="33">
        <f>+'2015 Hourly Load - RC2016'!H260/'2015 Hourly Load - RC2016'!$C$7</f>
        <v>0.47936360857005489</v>
      </c>
      <c r="I259" s="33">
        <f>+'2015 Hourly Load - RC2016'!I260/'2015 Hourly Load - RC2016'!$C$7</f>
        <v>0.49154508379959977</v>
      </c>
      <c r="J259" s="33">
        <f>+'2015 Hourly Load - RC2016'!J260/'2015 Hourly Load - RC2016'!$C$7</f>
        <v>0.5452789245343701</v>
      </c>
      <c r="K259" s="33">
        <f>+'2015 Hourly Load - RC2016'!K260/'2015 Hourly Load - RC2016'!$C$7</f>
        <v>0.61462310019292776</v>
      </c>
      <c r="L259" s="33">
        <f>+'2015 Hourly Load - RC2016'!L260/'2015 Hourly Load - RC2016'!$C$7</f>
        <v>0.67652304098898564</v>
      </c>
      <c r="M259" s="33">
        <f>+'2015 Hourly Load - RC2016'!M260/'2015 Hourly Load - RC2016'!$C$7</f>
        <v>0.73761088343640724</v>
      </c>
      <c r="N259" s="33">
        <f>+'2015 Hourly Load - RC2016'!N260/'2015 Hourly Load - RC2016'!$C$7</f>
        <v>0.78705864955337479</v>
      </c>
      <c r="O259" s="33">
        <f>+'2015 Hourly Load - RC2016'!O260/'2015 Hourly Load - RC2016'!$C$7</f>
        <v>0.82071561444685814</v>
      </c>
      <c r="P259" s="33">
        <f>+'2015 Hourly Load - RC2016'!P260/'2015 Hourly Load - RC2016'!$C$7</f>
        <v>0.83632594937064531</v>
      </c>
      <c r="Q259" s="33">
        <f>+'2015 Hourly Load - RC2016'!Q260/'2015 Hourly Load - RC2016'!$C$7</f>
        <v>0.82567843768852467</v>
      </c>
      <c r="R259" s="33">
        <f>+'2015 Hourly Load - RC2016'!R260/'2015 Hourly Load - RC2016'!$C$7</f>
        <v>0.80690994252004056</v>
      </c>
      <c r="S259" s="33">
        <f>+'2015 Hourly Load - RC2016'!S260/'2015 Hourly Load - RC2016'!$C$7</f>
        <v>0.7808776787887538</v>
      </c>
      <c r="T259" s="33">
        <f>+'2015 Hourly Load - RC2016'!T260/'2015 Hourly Load - RC2016'!$C$7</f>
        <v>0.74189695805420997</v>
      </c>
      <c r="U259" s="33">
        <f>+'2015 Hourly Load - RC2016'!U260/'2015 Hourly Load - RC2016'!$C$7</f>
        <v>0.72912896735065003</v>
      </c>
      <c r="V259" s="33">
        <f>+'2015 Hourly Load - RC2016'!V260/'2015 Hourly Load - RC2016'!$C$7</f>
        <v>0.7285424518766348</v>
      </c>
      <c r="W259" s="33">
        <f>+'2015 Hourly Load - RC2016'!W260/'2015 Hourly Load - RC2016'!$C$7</f>
        <v>0.69087011181489411</v>
      </c>
      <c r="X259" s="33">
        <f>+'2015 Hourly Load - RC2016'!X260/'2015 Hourly Load - RC2016'!$C$7</f>
        <v>0.63758743682936614</v>
      </c>
      <c r="Y259" s="33">
        <f>+'2015 Hourly Load - RC2016'!Y260/'2015 Hourly Load - RC2016'!$C$7</f>
        <v>0.5811014850242171</v>
      </c>
      <c r="AA259" s="34">
        <f t="shared" si="3"/>
        <v>0.83632594937064531</v>
      </c>
    </row>
    <row r="260" spans="1:27" x14ac:dyDescent="0.2">
      <c r="A260" s="29">
        <v>42255</v>
      </c>
      <c r="B260" s="33">
        <f>+'2015 Hourly Load - RC2016'!B261/'2015 Hourly Load - RC2016'!$C$7</f>
        <v>0.53458629627732523</v>
      </c>
      <c r="C260" s="33">
        <f>+'2015 Hourly Load - RC2016'!C261/'2015 Hourly Load - RC2016'!$C$7</f>
        <v>0.50291446068050838</v>
      </c>
      <c r="D260" s="33">
        <f>+'2015 Hourly Load - RC2016'!D261/'2015 Hourly Load - RC2016'!$C$7</f>
        <v>0.47828081077187307</v>
      </c>
      <c r="E260" s="33">
        <f>+'2015 Hourly Load - RC2016'!E261/'2015 Hourly Load - RC2016'!$C$7</f>
        <v>0.46343745762179794</v>
      </c>
      <c r="F260" s="33">
        <f>+'2015 Hourly Load - RC2016'!F261/'2015 Hourly Load - RC2016'!$C$7</f>
        <v>0.46249000954838898</v>
      </c>
      <c r="G260" s="33">
        <f>+'2015 Hourly Load - RC2016'!G261/'2015 Hourly Load - RC2016'!$C$7</f>
        <v>0.48901855560384233</v>
      </c>
      <c r="H260" s="33">
        <f>+'2015 Hourly Load - RC2016'!H261/'2015 Hourly Load - RC2016'!$C$7</f>
        <v>0.5397747023936128</v>
      </c>
      <c r="I260" s="33">
        <f>+'2015 Hourly Load - RC2016'!I261/'2015 Hourly Load - RC2016'!$C$7</f>
        <v>0.55858831413702115</v>
      </c>
      <c r="J260" s="33">
        <f>+'2015 Hourly Load - RC2016'!J261/'2015 Hourly Load - RC2016'!$C$7</f>
        <v>0.58908711878580766</v>
      </c>
      <c r="K260" s="33">
        <f>+'2015 Hourly Load - RC2016'!K261/'2015 Hourly Load - RC2016'!$C$7</f>
        <v>0.66055177346580451</v>
      </c>
      <c r="L260" s="33">
        <f>+'2015 Hourly Load - RC2016'!L261/'2015 Hourly Load - RC2016'!$C$7</f>
        <v>0.7321968944454984</v>
      </c>
      <c r="M260" s="33">
        <f>+'2015 Hourly Load - RC2016'!M261/'2015 Hourly Load - RC2016'!$C$7</f>
        <v>0.79432241811617743</v>
      </c>
      <c r="N260" s="33">
        <f>+'2015 Hourly Load - RC2016'!N261/'2015 Hourly Load - RC2016'!$C$7</f>
        <v>0.84309343560928141</v>
      </c>
      <c r="O260" s="33">
        <f>+'2015 Hourly Load - RC2016'!O261/'2015 Hourly Load - RC2016'!$C$7</f>
        <v>0.87981832759761314</v>
      </c>
      <c r="P260" s="33">
        <f>+'2015 Hourly Load - RC2016'!P261/'2015 Hourly Load - RC2016'!$C$7</f>
        <v>0.9065724565276877</v>
      </c>
      <c r="Q260" s="33">
        <f>+'2015 Hourly Load - RC2016'!Q261/'2015 Hourly Load - RC2016'!$C$7</f>
        <v>0.91776136710889944</v>
      </c>
      <c r="R260" s="33">
        <f>+'2015 Hourly Load - RC2016'!R261/'2015 Hourly Load - RC2016'!$C$7</f>
        <v>0.91654321958594487</v>
      </c>
      <c r="S260" s="33">
        <f>+'2015 Hourly Load - RC2016'!S261/'2015 Hourly Load - RC2016'!$C$7</f>
        <v>0.90648222337783924</v>
      </c>
      <c r="T260" s="33">
        <f>+'2015 Hourly Load - RC2016'!T261/'2015 Hourly Load - RC2016'!$C$7</f>
        <v>0.86939639879011354</v>
      </c>
      <c r="U260" s="33">
        <f>+'2015 Hourly Load - RC2016'!U261/'2015 Hourly Load - RC2016'!$C$7</f>
        <v>0.84823672515064474</v>
      </c>
      <c r="V260" s="33">
        <f>+'2015 Hourly Load - RC2016'!V261/'2015 Hourly Load - RC2016'!$C$7</f>
        <v>0.83348360515041831</v>
      </c>
      <c r="W260" s="33">
        <f>+'2015 Hourly Load - RC2016'!W261/'2015 Hourly Load - RC2016'!$C$7</f>
        <v>0.77983999756549627</v>
      </c>
      <c r="X260" s="33">
        <f>+'2015 Hourly Load - RC2016'!X261/'2015 Hourly Load - RC2016'!$C$7</f>
        <v>0.71320281640239314</v>
      </c>
      <c r="Y260" s="33">
        <f>+'2015 Hourly Load - RC2016'!Y261/'2015 Hourly Load - RC2016'!$C$7</f>
        <v>0.64643028551451731</v>
      </c>
      <c r="AA260" s="34">
        <f t="shared" si="3"/>
        <v>0.91776136710889944</v>
      </c>
    </row>
    <row r="261" spans="1:27" x14ac:dyDescent="0.2">
      <c r="A261" s="29">
        <v>42256</v>
      </c>
      <c r="B261" s="33">
        <f>+'2015 Hourly Load - RC2016'!B262/'2015 Hourly Load - RC2016'!$C$7</f>
        <v>0.58818478728732282</v>
      </c>
      <c r="C261" s="33">
        <f>+'2015 Hourly Load - RC2016'!C262/'2015 Hourly Load - RC2016'!$C$7</f>
        <v>0.54609102288300648</v>
      </c>
      <c r="D261" s="33">
        <f>+'2015 Hourly Load - RC2016'!D262/'2015 Hourly Load - RC2016'!$C$7</f>
        <v>0.51951736025262885</v>
      </c>
      <c r="E261" s="33">
        <f>+'2015 Hourly Load - RC2016'!E262/'2015 Hourly Load - RC2016'!$C$7</f>
        <v>0.50255352808111442</v>
      </c>
      <c r="F261" s="33">
        <f>+'2015 Hourly Load - RC2016'!F262/'2015 Hourly Load - RC2016'!$C$7</f>
        <v>0.49556045896785716</v>
      </c>
      <c r="G261" s="33">
        <f>+'2015 Hourly Load - RC2016'!G262/'2015 Hourly Load - RC2016'!$C$7</f>
        <v>0.51590803425868959</v>
      </c>
      <c r="H261" s="33">
        <f>+'2015 Hourly Load - RC2016'!H262/'2015 Hourly Load - RC2016'!$C$7</f>
        <v>0.5653106838007329</v>
      </c>
      <c r="I261" s="33">
        <f>+'2015 Hourly Load - RC2016'!I262/'2015 Hourly Load - RC2016'!$C$7</f>
        <v>0.58299638117103525</v>
      </c>
      <c r="J261" s="33">
        <f>+'2015 Hourly Load - RC2016'!J262/'2015 Hourly Load - RC2016'!$C$7</f>
        <v>0.61372076869444292</v>
      </c>
      <c r="K261" s="33">
        <f>+'2015 Hourly Load - RC2016'!K262/'2015 Hourly Load - RC2016'!$C$7</f>
        <v>0.67796677138656136</v>
      </c>
      <c r="L261" s="33">
        <f>+'2015 Hourly Load - RC2016'!L262/'2015 Hourly Load - RC2016'!$C$7</f>
        <v>0.74442348624996757</v>
      </c>
      <c r="M261" s="33">
        <f>+'2015 Hourly Load - RC2016'!M262/'2015 Hourly Load - RC2016'!$C$7</f>
        <v>0.80334573310102564</v>
      </c>
      <c r="N261" s="33">
        <f>+'2015 Hourly Load - RC2016'!N262/'2015 Hourly Load - RC2016'!$C$7</f>
        <v>0.85234233346875077</v>
      </c>
      <c r="O261" s="33">
        <f>+'2015 Hourly Load - RC2016'!O262/'2015 Hourly Load - RC2016'!$C$7</f>
        <v>0.89466168074768826</v>
      </c>
      <c r="P261" s="33">
        <f>+'2015 Hourly Load - RC2016'!P262/'2015 Hourly Load - RC2016'!$C$7</f>
        <v>0.91383622509049045</v>
      </c>
      <c r="Q261" s="33">
        <f>+'2015 Hourly Load - RC2016'!Q262/'2015 Hourly Load - RC2016'!$C$7</f>
        <v>0.93404845065655018</v>
      </c>
      <c r="R261" s="33">
        <f>+'2015 Hourly Load - RC2016'!R262/'2015 Hourly Load - RC2016'!$C$7</f>
        <v>0.92913074398980799</v>
      </c>
      <c r="S261" s="33">
        <f>+'2015 Hourly Load - RC2016'!S262/'2015 Hourly Load - RC2016'!$C$7</f>
        <v>0.90770037090079381</v>
      </c>
      <c r="T261" s="33">
        <f>+'2015 Hourly Load - RC2016'!T262/'2015 Hourly Load - RC2016'!$C$7</f>
        <v>0.87268990875958319</v>
      </c>
      <c r="U261" s="33">
        <f>+'2015 Hourly Load - RC2016'!U262/'2015 Hourly Load - RC2016'!$C$7</f>
        <v>0.8442213499823874</v>
      </c>
      <c r="V261" s="33">
        <f>+'2015 Hourly Load - RC2016'!V262/'2015 Hourly Load - RC2016'!$C$7</f>
        <v>0.8243249404407974</v>
      </c>
      <c r="W261" s="33">
        <f>+'2015 Hourly Load - RC2016'!W262/'2015 Hourly Load - RC2016'!$C$7</f>
        <v>0.76486129469064845</v>
      </c>
      <c r="X261" s="33">
        <f>+'2015 Hourly Load - RC2016'!X262/'2015 Hourly Load - RC2016'!$C$7</f>
        <v>0.6956524687568636</v>
      </c>
      <c r="Y261" s="33">
        <f>+'2015 Hourly Load - RC2016'!Y262/'2015 Hourly Load - RC2016'!$C$7</f>
        <v>0.62964691964269981</v>
      </c>
      <c r="AA261" s="34">
        <f t="shared" si="3"/>
        <v>0.93404845065655018</v>
      </c>
    </row>
    <row r="262" spans="1:27" x14ac:dyDescent="0.2">
      <c r="A262" s="29">
        <v>42257</v>
      </c>
      <c r="B262" s="33">
        <f>+'2015 Hourly Load - RC2016'!B263/'2015 Hourly Load - RC2016'!$C$7</f>
        <v>0.57532656343391431</v>
      </c>
      <c r="C262" s="33">
        <f>+'2015 Hourly Load - RC2016'!C263/'2015 Hourly Load - RC2016'!$C$7</f>
        <v>0.53945888636914319</v>
      </c>
      <c r="D262" s="33">
        <f>+'2015 Hourly Load - RC2016'!D263/'2015 Hourly Load - RC2016'!$C$7</f>
        <v>0.51532151878467447</v>
      </c>
      <c r="E262" s="33">
        <f>+'2015 Hourly Load - RC2016'!E263/'2015 Hourly Load - RC2016'!$C$7</f>
        <v>0.49813210373853894</v>
      </c>
      <c r="F262" s="33">
        <f>+'2015 Hourly Load - RC2016'!F263/'2015 Hourly Load - RC2016'!$C$7</f>
        <v>0.49443254459475122</v>
      </c>
      <c r="G262" s="33">
        <f>+'2015 Hourly Load - RC2016'!G263/'2015 Hourly Load - RC2016'!$C$7</f>
        <v>0.51780293040550773</v>
      </c>
      <c r="H262" s="33">
        <f>+'2015 Hourly Load - RC2016'!H263/'2015 Hourly Load - RC2016'!$C$7</f>
        <v>0.56815302802096013</v>
      </c>
      <c r="I262" s="33">
        <f>+'2015 Hourly Load - RC2016'!I263/'2015 Hourly Load - RC2016'!$C$7</f>
        <v>0.58457546129338356</v>
      </c>
      <c r="J262" s="33">
        <f>+'2015 Hourly Load - RC2016'!J263/'2015 Hourly Load - RC2016'!$C$7</f>
        <v>0.61480356649262469</v>
      </c>
      <c r="K262" s="33">
        <f>+'2015 Hourly Load - RC2016'!K263/'2015 Hourly Load - RC2016'!$C$7</f>
        <v>0.67174068404701615</v>
      </c>
      <c r="L262" s="33">
        <f>+'2015 Hourly Load - RC2016'!L263/'2015 Hourly Load - RC2016'!$C$7</f>
        <v>0.73652808563822547</v>
      </c>
      <c r="M262" s="33">
        <f>+'2015 Hourly Load - RC2016'!M263/'2015 Hourly Load - RC2016'!$C$7</f>
        <v>0.78859261310079898</v>
      </c>
      <c r="N262" s="33">
        <f>+'2015 Hourly Load - RC2016'!N263/'2015 Hourly Load - RC2016'!$C$7</f>
        <v>0.83407012062443342</v>
      </c>
      <c r="O262" s="33">
        <f>+'2015 Hourly Load - RC2016'!O263/'2015 Hourly Load - RC2016'!$C$7</f>
        <v>0.87300572478405281</v>
      </c>
      <c r="P262" s="33">
        <f>+'2015 Hourly Load - RC2016'!P263/'2015 Hourly Load - RC2016'!$C$7</f>
        <v>0.89547377909632464</v>
      </c>
      <c r="Q262" s="33">
        <f>+'2015 Hourly Load - RC2016'!Q263/'2015 Hourly Load - RC2016'!$C$7</f>
        <v>0.90585059132889989</v>
      </c>
      <c r="R262" s="33">
        <f>+'2015 Hourly Load - RC2016'!R263/'2015 Hourly Load - RC2016'!$C$7</f>
        <v>0.90179009958571832</v>
      </c>
      <c r="S262" s="33">
        <f>+'2015 Hourly Load - RC2016'!S263/'2015 Hourly Load - RC2016'!$C$7</f>
        <v>0.8831569541420069</v>
      </c>
      <c r="T262" s="33">
        <f>+'2015 Hourly Load - RC2016'!T263/'2015 Hourly Load - RC2016'!$C$7</f>
        <v>0.85202651744428104</v>
      </c>
      <c r="U262" s="33">
        <f>+'2015 Hourly Load - RC2016'!U263/'2015 Hourly Load - RC2016'!$C$7</f>
        <v>0.82847566533382744</v>
      </c>
      <c r="V262" s="33">
        <f>+'2015 Hourly Load - RC2016'!V263/'2015 Hourly Load - RC2016'!$C$7</f>
        <v>0.814309060807616</v>
      </c>
      <c r="W262" s="33">
        <f>+'2015 Hourly Load - RC2016'!W263/'2015 Hourly Load - RC2016'!$C$7</f>
        <v>0.75570262998102755</v>
      </c>
      <c r="X262" s="33">
        <f>+'2015 Hourly Load - RC2016'!X263/'2015 Hourly Load - RC2016'!$C$7</f>
        <v>0.68951661456716684</v>
      </c>
      <c r="Y262" s="33">
        <f>+'2015 Hourly Load - RC2016'!Y263/'2015 Hourly Load - RC2016'!$C$7</f>
        <v>0.62238315107989717</v>
      </c>
      <c r="AA262" s="34">
        <f t="shared" si="3"/>
        <v>0.90585059132889989</v>
      </c>
    </row>
    <row r="263" spans="1:27" x14ac:dyDescent="0.2">
      <c r="A263" s="29">
        <v>42258</v>
      </c>
      <c r="B263" s="33">
        <f>+'2015 Hourly Load - RC2016'!B264/'2015 Hourly Load - RC2016'!$C$7</f>
        <v>0.56598743242459659</v>
      </c>
      <c r="C263" s="33">
        <f>+'2015 Hourly Load - RC2016'!C264/'2015 Hourly Load - RC2016'!$C$7</f>
        <v>0.52908207413656783</v>
      </c>
      <c r="D263" s="33">
        <f>+'2015 Hourly Load - RC2016'!D264/'2015 Hourly Load - RC2016'!$C$7</f>
        <v>0.50264376123096299</v>
      </c>
      <c r="E263" s="33">
        <f>+'2015 Hourly Load - RC2016'!E264/'2015 Hourly Load - RC2016'!$C$7</f>
        <v>0.48599574508391824</v>
      </c>
      <c r="F263" s="33">
        <f>+'2015 Hourly Load - RC2016'!F264/'2015 Hourly Load - RC2016'!$C$7</f>
        <v>0.482205952790282</v>
      </c>
      <c r="G263" s="33">
        <f>+'2015 Hourly Load - RC2016'!G264/'2015 Hourly Load - RC2016'!$C$7</f>
        <v>0.50435819107808411</v>
      </c>
      <c r="H263" s="33">
        <f>+'2015 Hourly Load - RC2016'!H264/'2015 Hourly Load - RC2016'!$C$7</f>
        <v>0.555565503617097</v>
      </c>
      <c r="I263" s="33">
        <f>+'2015 Hourly Load - RC2016'!I264/'2015 Hourly Load - RC2016'!$C$7</f>
        <v>0.57388283303633858</v>
      </c>
      <c r="J263" s="33">
        <f>+'2015 Hourly Load - RC2016'!J264/'2015 Hourly Load - RC2016'!$C$7</f>
        <v>0.60162952661474645</v>
      </c>
      <c r="K263" s="33">
        <f>+'2015 Hourly Load - RC2016'!K264/'2015 Hourly Load - RC2016'!$C$7</f>
        <v>0.66316853481141047</v>
      </c>
      <c r="L263" s="33">
        <f>+'2015 Hourly Load - RC2016'!L264/'2015 Hourly Load - RC2016'!$C$7</f>
        <v>0.71888750484284747</v>
      </c>
      <c r="M263" s="33">
        <f>+'2015 Hourly Load - RC2016'!M264/'2015 Hourly Load - RC2016'!$C$7</f>
        <v>0.76621479193837572</v>
      </c>
      <c r="N263" s="33">
        <f>+'2015 Hourly Load - RC2016'!N264/'2015 Hourly Load - RC2016'!$C$7</f>
        <v>0.80072897175541957</v>
      </c>
      <c r="O263" s="33">
        <f>+'2015 Hourly Load - RC2016'!O264/'2015 Hourly Load - RC2016'!$C$7</f>
        <v>0.82513703878943379</v>
      </c>
      <c r="P263" s="33">
        <f>+'2015 Hourly Load - RC2016'!P264/'2015 Hourly Load - RC2016'!$C$7</f>
        <v>0.83348360515041831</v>
      </c>
      <c r="Q263" s="33">
        <f>+'2015 Hourly Load - RC2016'!Q264/'2015 Hourly Load - RC2016'!$C$7</f>
        <v>0.83605524992109992</v>
      </c>
      <c r="R263" s="33">
        <f>+'2015 Hourly Load - RC2016'!R264/'2015 Hourly Load - RC2016'!$C$7</f>
        <v>0.82039979842238842</v>
      </c>
      <c r="S263" s="33">
        <f>+'2015 Hourly Load - RC2016'!S264/'2015 Hourly Load - RC2016'!$C$7</f>
        <v>0.78940471144943525</v>
      </c>
      <c r="T263" s="33">
        <f>+'2015 Hourly Load - RC2016'!T264/'2015 Hourly Load - RC2016'!$C$7</f>
        <v>0.76089103609731534</v>
      </c>
      <c r="U263" s="33">
        <f>+'2015 Hourly Load - RC2016'!U264/'2015 Hourly Load - RC2016'!$C$7</f>
        <v>0.74473930227443719</v>
      </c>
      <c r="V263" s="33">
        <f>+'2015 Hourly Load - RC2016'!V264/'2015 Hourly Load - RC2016'!$C$7</f>
        <v>0.73661831878807393</v>
      </c>
      <c r="W263" s="33">
        <f>+'2015 Hourly Load - RC2016'!W264/'2015 Hourly Load - RC2016'!$C$7</f>
        <v>0.69366733946019699</v>
      </c>
      <c r="X263" s="33">
        <f>+'2015 Hourly Load - RC2016'!X264/'2015 Hourly Load - RC2016'!$C$7</f>
        <v>0.64485120539216889</v>
      </c>
      <c r="Y263" s="33">
        <f>+'2015 Hourly Load - RC2016'!Y264/'2015 Hourly Load - RC2016'!$C$7</f>
        <v>0.58601919169095928</v>
      </c>
      <c r="AA263" s="34">
        <f t="shared" si="3"/>
        <v>0.83605524992109992</v>
      </c>
    </row>
    <row r="264" spans="1:27" x14ac:dyDescent="0.2">
      <c r="A264" s="29">
        <v>42259</v>
      </c>
      <c r="B264" s="33">
        <f>+'2015 Hourly Load - RC2016'!B265/'2015 Hourly Load - RC2016'!$C$7</f>
        <v>0.52628484649126495</v>
      </c>
      <c r="C264" s="33">
        <f>+'2015 Hourly Load - RC2016'!C265/'2015 Hourly Load - RC2016'!$C$7</f>
        <v>0.49592139156725112</v>
      </c>
      <c r="D264" s="33">
        <f>+'2015 Hourly Load - RC2016'!D265/'2015 Hourly Load - RC2016'!$C$7</f>
        <v>0.47417520245376721</v>
      </c>
      <c r="E264" s="33">
        <f>+'2015 Hourly Load - RC2016'!E265/'2015 Hourly Load - RC2016'!$C$7</f>
        <v>0.46307652502240404</v>
      </c>
      <c r="F264" s="33">
        <f>+'2015 Hourly Load - RC2016'!F265/'2015 Hourly Load - RC2016'!$C$7</f>
        <v>0.46307652502240404</v>
      </c>
      <c r="G264" s="33">
        <f>+'2015 Hourly Load - RC2016'!G265/'2015 Hourly Load - RC2016'!$C$7</f>
        <v>0.48811622410535749</v>
      </c>
      <c r="H264" s="33">
        <f>+'2015 Hourly Load - RC2016'!H265/'2015 Hourly Load - RC2016'!$C$7</f>
        <v>0.54379007756187026</v>
      </c>
      <c r="I264" s="33">
        <f>+'2015 Hourly Load - RC2016'!I265/'2015 Hourly Load - RC2016'!$C$7</f>
        <v>0.55976134508505138</v>
      </c>
      <c r="J264" s="33">
        <f>+'2015 Hourly Load - RC2016'!J265/'2015 Hourly Load - RC2016'!$C$7</f>
        <v>0.59247086190512566</v>
      </c>
      <c r="K264" s="33">
        <f>+'2015 Hourly Load - RC2016'!K265/'2015 Hourly Load - RC2016'!$C$7</f>
        <v>0.64638516893959308</v>
      </c>
      <c r="L264" s="33">
        <f>+'2015 Hourly Load - RC2016'!L265/'2015 Hourly Load - RC2016'!$C$7</f>
        <v>0.69542688588224244</v>
      </c>
      <c r="M264" s="33">
        <f>+'2015 Hourly Load - RC2016'!M265/'2015 Hourly Load - RC2016'!$C$7</f>
        <v>0.73630250276360421</v>
      </c>
      <c r="N264" s="33">
        <f>+'2015 Hourly Load - RC2016'!N265/'2015 Hourly Load - RC2016'!$C$7</f>
        <v>0.77623067157155712</v>
      </c>
      <c r="O264" s="33">
        <f>+'2015 Hourly Load - RC2016'!O265/'2015 Hourly Load - RC2016'!$C$7</f>
        <v>0.81381277848344935</v>
      </c>
      <c r="P264" s="33">
        <f>+'2015 Hourly Load - RC2016'!P265/'2015 Hourly Load - RC2016'!$C$7</f>
        <v>0.82310679291784294</v>
      </c>
      <c r="Q264" s="33">
        <f>+'2015 Hourly Load - RC2016'!Q265/'2015 Hourly Load - RC2016'!$C$7</f>
        <v>0.8195425834988278</v>
      </c>
      <c r="R264" s="33">
        <f>+'2015 Hourly Load - RC2016'!R265/'2015 Hourly Load - RC2016'!$C$7</f>
        <v>0.82211422826950964</v>
      </c>
      <c r="S264" s="33">
        <f>+'2015 Hourly Load - RC2016'!S265/'2015 Hourly Load - RC2016'!$C$7</f>
        <v>0.82518215536435802</v>
      </c>
      <c r="T264" s="33">
        <f>+'2015 Hourly Load - RC2016'!T265/'2015 Hourly Load - RC2016'!$C$7</f>
        <v>0.79680382973701069</v>
      </c>
      <c r="U264" s="33">
        <f>+'2015 Hourly Load - RC2016'!U265/'2015 Hourly Load - RC2016'!$C$7</f>
        <v>0.76468082839095164</v>
      </c>
      <c r="V264" s="33">
        <f>+'2015 Hourly Load - RC2016'!V265/'2015 Hourly Load - RC2016'!$C$7</f>
        <v>0.75168725481277021</v>
      </c>
      <c r="W264" s="33">
        <f>+'2015 Hourly Load - RC2016'!W265/'2015 Hourly Load - RC2016'!$C$7</f>
        <v>0.71297723352777198</v>
      </c>
      <c r="X264" s="33">
        <f>+'2015 Hourly Load - RC2016'!X265/'2015 Hourly Load - RC2016'!$C$7</f>
        <v>0.66948485530080415</v>
      </c>
      <c r="Y264" s="33">
        <f>+'2015 Hourly Load - RC2016'!Y265/'2015 Hourly Load - RC2016'!$C$7</f>
        <v>0.61624729689020041</v>
      </c>
      <c r="AA264" s="34">
        <f t="shared" si="3"/>
        <v>0.82518215536435802</v>
      </c>
    </row>
    <row r="265" spans="1:27" x14ac:dyDescent="0.2">
      <c r="A265" s="29">
        <v>42260</v>
      </c>
      <c r="B265" s="33">
        <f>+'2015 Hourly Load - RC2016'!B266/'2015 Hourly Load - RC2016'!$C$7</f>
        <v>0.55795668208808169</v>
      </c>
      <c r="C265" s="33">
        <f>+'2015 Hourly Load - RC2016'!C266/'2015 Hourly Load - RC2016'!$C$7</f>
        <v>0.51902107792846219</v>
      </c>
      <c r="D265" s="33">
        <f>+'2015 Hourly Load - RC2016'!D266/'2015 Hourly Load - RC2016'!$C$7</f>
        <v>0.49140973407482702</v>
      </c>
      <c r="E265" s="33">
        <f>+'2015 Hourly Load - RC2016'!E266/'2015 Hourly Load - RC2016'!$C$7</f>
        <v>0.46907702948732805</v>
      </c>
      <c r="F265" s="33">
        <f>+'2015 Hourly Load - RC2016'!F266/'2015 Hourly Load - RC2016'!$C$7</f>
        <v>0.45996348135263143</v>
      </c>
      <c r="G265" s="33">
        <f>+'2015 Hourly Load - RC2016'!G266/'2015 Hourly Load - RC2016'!$C$7</f>
        <v>0.45910626642907093</v>
      </c>
      <c r="H265" s="33">
        <f>+'2015 Hourly Load - RC2016'!H266/'2015 Hourly Load - RC2016'!$C$7</f>
        <v>0.47146820795831279</v>
      </c>
      <c r="I265" s="33">
        <f>+'2015 Hourly Load - RC2016'!I266/'2015 Hourly Load - RC2016'!$C$7</f>
        <v>0.48825157383013024</v>
      </c>
      <c r="J265" s="33">
        <f>+'2015 Hourly Load - RC2016'!J266/'2015 Hourly Load - RC2016'!$C$7</f>
        <v>0.53855655487065834</v>
      </c>
      <c r="K265" s="33">
        <f>+'2015 Hourly Load - RC2016'!K266/'2015 Hourly Load - RC2016'!$C$7</f>
        <v>0.61029190900020069</v>
      </c>
      <c r="L265" s="33">
        <f>+'2015 Hourly Load - RC2016'!L266/'2015 Hourly Load - RC2016'!$C$7</f>
        <v>0.68491472392489439</v>
      </c>
      <c r="M265" s="33">
        <f>+'2015 Hourly Load - RC2016'!M266/'2015 Hourly Load - RC2016'!$C$7</f>
        <v>0.75087515646413394</v>
      </c>
      <c r="N265" s="33">
        <f>+'2015 Hourly Load - RC2016'!N266/'2015 Hourly Load - RC2016'!$C$7</f>
        <v>0.80086432148019238</v>
      </c>
      <c r="O265" s="33">
        <f>+'2015 Hourly Load - RC2016'!O266/'2015 Hourly Load - RC2016'!$C$7</f>
        <v>0.83158870900360016</v>
      </c>
      <c r="P265" s="33">
        <f>+'2015 Hourly Load - RC2016'!P266/'2015 Hourly Load - RC2016'!$C$7</f>
        <v>0.84390553395791779</v>
      </c>
      <c r="Q265" s="33">
        <f>+'2015 Hourly Load - RC2016'!Q266/'2015 Hourly Load - RC2016'!$C$7</f>
        <v>0.84250692013526629</v>
      </c>
      <c r="R265" s="33">
        <f>+'2015 Hourly Load - RC2016'!R266/'2015 Hourly Load - RC2016'!$C$7</f>
        <v>0.82500168906466098</v>
      </c>
      <c r="S265" s="33">
        <f>+'2015 Hourly Load - RC2016'!S266/'2015 Hourly Load - RC2016'!$C$7</f>
        <v>0.79996198998170753</v>
      </c>
      <c r="T265" s="33">
        <f>+'2015 Hourly Load - RC2016'!T266/'2015 Hourly Load - RC2016'!$C$7</f>
        <v>0.75746217640307301</v>
      </c>
      <c r="U265" s="33">
        <f>+'2015 Hourly Load - RC2016'!U266/'2015 Hourly Load - RC2016'!$C$7</f>
        <v>0.73567087071466486</v>
      </c>
      <c r="V265" s="33">
        <f>+'2015 Hourly Load - RC2016'!V266/'2015 Hourly Load - RC2016'!$C$7</f>
        <v>0.72195543193769574</v>
      </c>
      <c r="W265" s="33">
        <f>+'2015 Hourly Load - RC2016'!W266/'2015 Hourly Load - RC2016'!$C$7</f>
        <v>0.67868863658534917</v>
      </c>
      <c r="X265" s="33">
        <f>+'2015 Hourly Load - RC2016'!X266/'2015 Hourly Load - RC2016'!$C$7</f>
        <v>0.62698504172216962</v>
      </c>
      <c r="Y265" s="33">
        <f>+'2015 Hourly Load - RC2016'!Y266/'2015 Hourly Load - RC2016'!$C$7</f>
        <v>0.57325120098739923</v>
      </c>
      <c r="AA265" s="34">
        <f t="shared" si="3"/>
        <v>0.84390553395791779</v>
      </c>
    </row>
    <row r="266" spans="1:27" x14ac:dyDescent="0.2">
      <c r="A266" s="29">
        <v>42261</v>
      </c>
      <c r="B266" s="33">
        <f>+'2015 Hourly Load - RC2016'!B267/'2015 Hourly Load - RC2016'!$C$7</f>
        <v>0.5297588227604314</v>
      </c>
      <c r="C266" s="33">
        <f>+'2015 Hourly Load - RC2016'!C267/'2015 Hourly Load - RC2016'!$C$7</f>
        <v>0.49434231144490265</v>
      </c>
      <c r="D266" s="33">
        <f>+'2015 Hourly Load - RC2016'!D267/'2015 Hourly Load - RC2016'!$C$7</f>
        <v>0.4688063300377826</v>
      </c>
      <c r="E266" s="33">
        <f>+'2015 Hourly Load - RC2016'!E267/'2015 Hourly Load - RC2016'!$C$7</f>
        <v>0.45152668184179851</v>
      </c>
      <c r="F266" s="33">
        <f>+'2015 Hourly Load - RC2016'!F267/'2015 Hourly Load - RC2016'!$C$7</f>
        <v>0.44124010275907172</v>
      </c>
      <c r="G266" s="33">
        <f>+'2015 Hourly Load - RC2016'!G267/'2015 Hourly Load - RC2016'!$C$7</f>
        <v>0.43952567291195055</v>
      </c>
      <c r="H266" s="33">
        <f>+'2015 Hourly Load - RC2016'!H267/'2015 Hourly Load - RC2016'!$C$7</f>
        <v>0.4465187420252078</v>
      </c>
      <c r="I266" s="33">
        <f>+'2015 Hourly Load - RC2016'!I267/'2015 Hourly Load - RC2016'!$C$7</f>
        <v>0.45621880563391948</v>
      </c>
      <c r="J266" s="33">
        <f>+'2015 Hourly Load - RC2016'!J267/'2015 Hourly Load - RC2016'!$C$7</f>
        <v>0.51717129835656839</v>
      </c>
      <c r="K266" s="33">
        <f>+'2015 Hourly Load - RC2016'!K267/'2015 Hourly Load - RC2016'!$C$7</f>
        <v>0.59797508404588295</v>
      </c>
      <c r="L266" s="33">
        <f>+'2015 Hourly Load - RC2016'!L267/'2015 Hourly Load - RC2016'!$C$7</f>
        <v>0.67264301554550099</v>
      </c>
      <c r="M266" s="33">
        <f>+'2015 Hourly Load - RC2016'!M267/'2015 Hourly Load - RC2016'!$C$7</f>
        <v>0.74103974313064958</v>
      </c>
      <c r="N266" s="33">
        <f>+'2015 Hourly Load - RC2016'!N267/'2015 Hourly Load - RC2016'!$C$7</f>
        <v>0.79138984074610197</v>
      </c>
      <c r="O266" s="33">
        <f>+'2015 Hourly Load - RC2016'!O267/'2015 Hourly Load - RC2016'!$C$7</f>
        <v>0.82464075646526713</v>
      </c>
      <c r="P266" s="33">
        <f>+'2015 Hourly Load - RC2016'!P267/'2015 Hourly Load - RC2016'!$C$7</f>
        <v>0.8413790057621604</v>
      </c>
      <c r="Q266" s="33">
        <f>+'2015 Hourly Load - RC2016'!Q267/'2015 Hourly Load - RC2016'!$C$7</f>
        <v>0.84697346105276616</v>
      </c>
      <c r="R266" s="33">
        <f>+'2015 Hourly Load - RC2016'!R267/'2015 Hourly Load - RC2016'!$C$7</f>
        <v>0.84783067597632678</v>
      </c>
      <c r="S266" s="33">
        <f>+'2015 Hourly Load - RC2016'!S267/'2015 Hourly Load - RC2016'!$C$7</f>
        <v>0.82608448686284286</v>
      </c>
      <c r="T266" s="33">
        <f>+'2015 Hourly Load - RC2016'!T267/'2015 Hourly Load - RC2016'!$C$7</f>
        <v>0.78723911585307171</v>
      </c>
      <c r="U266" s="33">
        <f>+'2015 Hourly Load - RC2016'!U267/'2015 Hourly Load - RC2016'!$C$7</f>
        <v>0.76431989579155757</v>
      </c>
      <c r="V266" s="33">
        <f>+'2015 Hourly Load - RC2016'!V267/'2015 Hourly Load - RC2016'!$C$7</f>
        <v>0.75200307083723994</v>
      </c>
      <c r="W266" s="33">
        <f>+'2015 Hourly Load - RC2016'!W267/'2015 Hourly Load - RC2016'!$C$7</f>
        <v>0.70607439756436319</v>
      </c>
      <c r="X266" s="33">
        <f>+'2015 Hourly Load - RC2016'!X267/'2015 Hourly Load - RC2016'!$C$7</f>
        <v>0.65040054410785042</v>
      </c>
      <c r="Y266" s="33">
        <f>+'2015 Hourly Load - RC2016'!Y267/'2015 Hourly Load - RC2016'!$C$7</f>
        <v>0.58633500771542901</v>
      </c>
      <c r="AA266" s="34">
        <f t="shared" si="3"/>
        <v>0.84783067597632678</v>
      </c>
    </row>
    <row r="267" spans="1:27" x14ac:dyDescent="0.2">
      <c r="A267" s="29">
        <v>42262</v>
      </c>
      <c r="B267" s="33">
        <f>+'2015 Hourly Load - RC2016'!B268/'2015 Hourly Load - RC2016'!$C$7</f>
        <v>0.53751887364740081</v>
      </c>
      <c r="C267" s="33">
        <f>+'2015 Hourly Load - RC2016'!C268/'2015 Hourly Load - RC2016'!$C$7</f>
        <v>0.50147073028293265</v>
      </c>
      <c r="D267" s="33">
        <f>+'2015 Hourly Load - RC2016'!D268/'2015 Hourly Load - RC2016'!$C$7</f>
        <v>0.47904779254558516</v>
      </c>
      <c r="E267" s="33">
        <f>+'2015 Hourly Load - RC2016'!E268/'2015 Hourly Load - RC2016'!$C$7</f>
        <v>0.4664151515667978</v>
      </c>
      <c r="F267" s="33">
        <f>+'2015 Hourly Load - RC2016'!F268/'2015 Hourly Load - RC2016'!$C$7</f>
        <v>0.46591886924263115</v>
      </c>
      <c r="G267" s="33">
        <f>+'2015 Hourly Load - RC2016'!G268/'2015 Hourly Load - RC2016'!$C$7</f>
        <v>0.49023670312679685</v>
      </c>
      <c r="H267" s="33">
        <f>+'2015 Hourly Load - RC2016'!H268/'2015 Hourly Load - RC2016'!$C$7</f>
        <v>0.54072215046702188</v>
      </c>
      <c r="I267" s="33">
        <f>+'2015 Hourly Load - RC2016'!I268/'2015 Hourly Load - RC2016'!$C$7</f>
        <v>0.56066367658353611</v>
      </c>
      <c r="J267" s="33">
        <f>+'2015 Hourly Load - RC2016'!J268/'2015 Hourly Load - RC2016'!$C$7</f>
        <v>0.59445599120179227</v>
      </c>
      <c r="K267" s="33">
        <f>+'2015 Hourly Load - RC2016'!K268/'2015 Hourly Load - RC2016'!$C$7</f>
        <v>0.66339411768603174</v>
      </c>
      <c r="L267" s="33">
        <f>+'2015 Hourly Load - RC2016'!L268/'2015 Hourly Load - RC2016'!$C$7</f>
        <v>0.74514535144875538</v>
      </c>
      <c r="M267" s="33">
        <f>+'2015 Hourly Load - RC2016'!M268/'2015 Hourly Load - RC2016'!$C$7</f>
        <v>0.80578202814693467</v>
      </c>
      <c r="N267" s="33">
        <f>+'2015 Hourly Load - RC2016'!N268/'2015 Hourly Load - RC2016'!$C$7</f>
        <v>0.85545537713852327</v>
      </c>
      <c r="O267" s="33">
        <f>+'2015 Hourly Load - RC2016'!O268/'2015 Hourly Load - RC2016'!$C$7</f>
        <v>0.89822589016670318</v>
      </c>
      <c r="P267" s="33">
        <f>+'2015 Hourly Load - RC2016'!P268/'2015 Hourly Load - RC2016'!$C$7</f>
        <v>0.928002829616702</v>
      </c>
      <c r="Q267" s="33">
        <f>+'2015 Hourly Load - RC2016'!Q268/'2015 Hourly Load - RC2016'!$C$7</f>
        <v>0.9477638894335193</v>
      </c>
      <c r="R267" s="33">
        <f>+'2015 Hourly Load - RC2016'!R268/'2015 Hourly Load - RC2016'!$C$7</f>
        <v>0.9512829822776101</v>
      </c>
      <c r="S267" s="33">
        <f>+'2015 Hourly Load - RC2016'!S268/'2015 Hourly Load - RC2016'!$C$7</f>
        <v>0.93828940869942867</v>
      </c>
      <c r="T267" s="33">
        <f>+'2015 Hourly Load - RC2016'!T268/'2015 Hourly Load - RC2016'!$C$7</f>
        <v>0.9051738427050362</v>
      </c>
      <c r="U267" s="33">
        <f>+'2015 Hourly Load - RC2016'!U268/'2015 Hourly Load - RC2016'!$C$7</f>
        <v>0.87986344417253737</v>
      </c>
      <c r="V267" s="33">
        <f>+'2015 Hourly Load - RC2016'!V268/'2015 Hourly Load - RC2016'!$C$7</f>
        <v>0.86100471585420491</v>
      </c>
      <c r="W267" s="33">
        <f>+'2015 Hourly Load - RC2016'!W268/'2015 Hourly Load - RC2016'!$C$7</f>
        <v>0.80127037065451046</v>
      </c>
      <c r="X267" s="33">
        <f>+'2015 Hourly Load - RC2016'!X268/'2015 Hourly Load - RC2016'!$C$7</f>
        <v>0.73427225689201348</v>
      </c>
      <c r="Y267" s="33">
        <f>+'2015 Hourly Load - RC2016'!Y268/'2015 Hourly Load - RC2016'!$C$7</f>
        <v>0.6544610358510321</v>
      </c>
      <c r="AA267" s="34">
        <f t="shared" ref="AA267:AA330" si="4">MAX(B267:Y267)</f>
        <v>0.9512829822776101</v>
      </c>
    </row>
    <row r="268" spans="1:27" x14ac:dyDescent="0.2">
      <c r="A268" s="29">
        <v>42263</v>
      </c>
      <c r="B268" s="33">
        <f>+'2015 Hourly Load - RC2016'!B269/'2015 Hourly Load - RC2016'!$C$7</f>
        <v>0.59183922985618631</v>
      </c>
      <c r="C268" s="33">
        <f>+'2015 Hourly Load - RC2016'!C269/'2015 Hourly Load - RC2016'!$C$7</f>
        <v>0.55222687707270313</v>
      </c>
      <c r="D268" s="33">
        <f>+'2015 Hourly Load - RC2016'!D269/'2015 Hourly Load - RC2016'!$C$7</f>
        <v>0.52150248954929546</v>
      </c>
      <c r="E268" s="33">
        <f>+'2015 Hourly Load - RC2016'!E269/'2015 Hourly Load - RC2016'!$C$7</f>
        <v>0.50192189603217507</v>
      </c>
      <c r="F268" s="33">
        <f>+'2015 Hourly Load - RC2016'!F269/'2015 Hourly Load - RC2016'!$C$7</f>
        <v>0.49641767389141778</v>
      </c>
      <c r="G268" s="33">
        <f>+'2015 Hourly Load - RC2016'!G269/'2015 Hourly Load - RC2016'!$C$7</f>
        <v>0.51622385028315931</v>
      </c>
      <c r="H268" s="33">
        <f>+'2015 Hourly Load - RC2016'!H269/'2015 Hourly Load - RC2016'!$C$7</f>
        <v>0.56598743242459659</v>
      </c>
      <c r="I268" s="33">
        <f>+'2015 Hourly Load - RC2016'!I269/'2015 Hourly Load - RC2016'!$C$7</f>
        <v>0.58380847951967152</v>
      </c>
      <c r="J268" s="33">
        <f>+'2015 Hourly Load - RC2016'!J269/'2015 Hourly Load - RC2016'!$C$7</f>
        <v>0.61570589799110953</v>
      </c>
      <c r="K268" s="33">
        <f>+'2015 Hourly Load - RC2016'!K269/'2015 Hourly Load - RC2016'!$C$7</f>
        <v>0.6790044526098189</v>
      </c>
      <c r="L268" s="33">
        <f>+'2015 Hourly Load - RC2016'!L269/'2015 Hourly Load - RC2016'!$C$7</f>
        <v>0.74744629676989172</v>
      </c>
      <c r="M268" s="33">
        <f>+'2015 Hourly Load - RC2016'!M269/'2015 Hourly Load - RC2016'!$C$7</f>
        <v>0.80930112099102536</v>
      </c>
      <c r="N268" s="33">
        <f>+'2015 Hourly Load - RC2016'!N269/'2015 Hourly Load - RC2016'!$C$7</f>
        <v>0.85568096001314442</v>
      </c>
      <c r="O268" s="33">
        <f>+'2015 Hourly Load - RC2016'!O269/'2015 Hourly Load - RC2016'!$C$7</f>
        <v>0.88983420723079443</v>
      </c>
      <c r="P268" s="33">
        <f>+'2015 Hourly Load - RC2016'!P269/'2015 Hourly Load - RC2016'!$C$7</f>
        <v>0.88378858619094625</v>
      </c>
      <c r="Q268" s="33">
        <f>+'2015 Hourly Load - RC2016'!Q269/'2015 Hourly Load - RC2016'!$C$7</f>
        <v>0.86511032417231082</v>
      </c>
      <c r="R268" s="33">
        <f>+'2015 Hourly Load - RC2016'!R269/'2015 Hourly Load - RC2016'!$C$7</f>
        <v>0.84977068869806893</v>
      </c>
      <c r="S268" s="33">
        <f>+'2015 Hourly Load - RC2016'!S269/'2015 Hourly Load - RC2016'!$C$7</f>
        <v>0.83176917530329708</v>
      </c>
      <c r="T268" s="33">
        <f>+'2015 Hourly Load - RC2016'!T269/'2015 Hourly Load - RC2016'!$C$7</f>
        <v>0.8113313668626162</v>
      </c>
      <c r="U268" s="33">
        <f>+'2015 Hourly Load - RC2016'!U269/'2015 Hourly Load - RC2016'!$C$7</f>
        <v>0.80325549995117707</v>
      </c>
      <c r="V268" s="33">
        <f>+'2015 Hourly Load - RC2016'!V269/'2015 Hourly Load - RC2016'!$C$7</f>
        <v>0.78728423242799594</v>
      </c>
      <c r="W268" s="33">
        <f>+'2015 Hourly Load - RC2016'!W269/'2015 Hourly Load - RC2016'!$C$7</f>
        <v>0.73440760661678606</v>
      </c>
      <c r="X268" s="33">
        <f>+'2015 Hourly Load - RC2016'!X269/'2015 Hourly Load - RC2016'!$C$7</f>
        <v>0.67363558019383429</v>
      </c>
      <c r="Y268" s="33">
        <f>+'2015 Hourly Load - RC2016'!Y269/'2015 Hourly Load - RC2016'!$C$7</f>
        <v>0.60952492722648854</v>
      </c>
      <c r="AA268" s="34">
        <f t="shared" si="4"/>
        <v>0.88983420723079443</v>
      </c>
    </row>
    <row r="269" spans="1:27" x14ac:dyDescent="0.2">
      <c r="A269" s="29">
        <v>42264</v>
      </c>
      <c r="B269" s="33">
        <f>+'2015 Hourly Load - RC2016'!B270/'2015 Hourly Load - RC2016'!$C$7</f>
        <v>0.54988081517664267</v>
      </c>
      <c r="C269" s="33">
        <f>+'2015 Hourly Load - RC2016'!C270/'2015 Hourly Load - RC2016'!$C$7</f>
        <v>0.51293034031368978</v>
      </c>
      <c r="D269" s="33">
        <f>+'2015 Hourly Load - RC2016'!D270/'2015 Hourly Load - RC2016'!$C$7</f>
        <v>0.48676272685763033</v>
      </c>
      <c r="E269" s="33">
        <f>+'2015 Hourly Load - RC2016'!E270/'2015 Hourly Load - RC2016'!$C$7</f>
        <v>0.47025006043535827</v>
      </c>
      <c r="F269" s="33">
        <f>+'2015 Hourly Load - RC2016'!F270/'2015 Hourly Load - RC2016'!$C$7</f>
        <v>0.46889656318763107</v>
      </c>
      <c r="G269" s="33">
        <f>+'2015 Hourly Load - RC2016'!G270/'2015 Hourly Load - RC2016'!$C$7</f>
        <v>0.493846029120736</v>
      </c>
      <c r="H269" s="33">
        <f>+'2015 Hourly Load - RC2016'!H270/'2015 Hourly Load - RC2016'!$C$7</f>
        <v>0.54771521958027913</v>
      </c>
      <c r="I269" s="33">
        <f>+'2015 Hourly Load - RC2016'!I270/'2015 Hourly Load - RC2016'!$C$7</f>
        <v>0.56576184954997533</v>
      </c>
      <c r="J269" s="33">
        <f>+'2015 Hourly Load - RC2016'!J270/'2015 Hourly Load - RC2016'!$C$7</f>
        <v>0.59278667792959538</v>
      </c>
      <c r="K269" s="33">
        <f>+'2015 Hourly Load - RC2016'!K270/'2015 Hourly Load - RC2016'!$C$7</f>
        <v>0.64322700869489624</v>
      </c>
      <c r="L269" s="33">
        <f>+'2015 Hourly Load - RC2016'!L270/'2015 Hourly Load - RC2016'!$C$7</f>
        <v>0.70629998043898434</v>
      </c>
      <c r="M269" s="33">
        <f>+'2015 Hourly Load - RC2016'!M270/'2015 Hourly Load - RC2016'!$C$7</f>
        <v>0.75380773383420963</v>
      </c>
      <c r="N269" s="33">
        <f>+'2015 Hourly Load - RC2016'!N270/'2015 Hourly Load - RC2016'!$C$7</f>
        <v>0.78791586447693529</v>
      </c>
      <c r="O269" s="33">
        <f>+'2015 Hourly Load - RC2016'!O270/'2015 Hourly Load - RC2016'!$C$7</f>
        <v>0.80596249444663148</v>
      </c>
      <c r="P269" s="33">
        <f>+'2015 Hourly Load - RC2016'!P270/'2015 Hourly Load - RC2016'!$C$7</f>
        <v>0.8257235542634489</v>
      </c>
      <c r="Q269" s="33">
        <f>+'2015 Hourly Load - RC2016'!Q270/'2015 Hourly Load - RC2016'!$C$7</f>
        <v>0.82455052331541867</v>
      </c>
      <c r="R269" s="33">
        <f>+'2015 Hourly Load - RC2016'!R270/'2015 Hourly Load - RC2016'!$C$7</f>
        <v>0.79653313028746531</v>
      </c>
      <c r="S269" s="33">
        <f>+'2015 Hourly Load - RC2016'!S270/'2015 Hourly Load - RC2016'!$C$7</f>
        <v>0.76413942949186053</v>
      </c>
      <c r="T269" s="33">
        <f>+'2015 Hourly Load - RC2016'!T270/'2015 Hourly Load - RC2016'!$C$7</f>
        <v>0.74171649175451315</v>
      </c>
      <c r="U269" s="33">
        <f>+'2015 Hourly Load - RC2016'!U270/'2015 Hourly Load - RC2016'!$C$7</f>
        <v>0.74550628404814934</v>
      </c>
      <c r="V269" s="33">
        <f>+'2015 Hourly Load - RC2016'!V270/'2015 Hourly Load - RC2016'!$C$7</f>
        <v>0.7390997304089072</v>
      </c>
      <c r="W269" s="33">
        <f>+'2015 Hourly Load - RC2016'!W270/'2015 Hourly Load - RC2016'!$C$7</f>
        <v>0.69826923010246955</v>
      </c>
      <c r="X269" s="33">
        <f>+'2015 Hourly Load - RC2016'!X270/'2015 Hourly Load - RC2016'!$C$7</f>
        <v>0.63948233297618429</v>
      </c>
      <c r="Y269" s="33">
        <f>+'2015 Hourly Load - RC2016'!Y270/'2015 Hourly Load - RC2016'!$C$7</f>
        <v>0.57510098055929315</v>
      </c>
      <c r="AA269" s="34">
        <f t="shared" si="4"/>
        <v>0.8257235542634489</v>
      </c>
    </row>
    <row r="270" spans="1:27" x14ac:dyDescent="0.2">
      <c r="A270" s="29">
        <v>42265</v>
      </c>
      <c r="B270" s="33">
        <f>+'2015 Hourly Load - RC2016'!B271/'2015 Hourly Load - RC2016'!$C$7</f>
        <v>0.52542763156770433</v>
      </c>
      <c r="C270" s="33">
        <f>+'2015 Hourly Load - RC2016'!C271/'2015 Hourly Load - RC2016'!$C$7</f>
        <v>0.48789064123073628</v>
      </c>
      <c r="D270" s="33">
        <f>+'2015 Hourly Load - RC2016'!D271/'2015 Hourly Load - RC2016'!$C$7</f>
        <v>0.46808446483899474</v>
      </c>
      <c r="E270" s="33">
        <f>+'2015 Hourly Load - RC2016'!E271/'2015 Hourly Load - RC2016'!$C$7</f>
        <v>0.4544141426369499</v>
      </c>
      <c r="F270" s="33">
        <f>+'2015 Hourly Load - RC2016'!F271/'2015 Hourly Load - RC2016'!$C$7</f>
        <v>0.45324111168891962</v>
      </c>
      <c r="G270" s="33">
        <f>+'2015 Hourly Load - RC2016'!G271/'2015 Hourly Load - RC2016'!$C$7</f>
        <v>0.47787476159755493</v>
      </c>
      <c r="H270" s="33">
        <f>+'2015 Hourly Load - RC2016'!H271/'2015 Hourly Load - RC2016'!$C$7</f>
        <v>0.53233046753111313</v>
      </c>
      <c r="I270" s="33">
        <f>+'2015 Hourly Load - RC2016'!I271/'2015 Hourly Load - RC2016'!$C$7</f>
        <v>0.55064779695035482</v>
      </c>
      <c r="J270" s="33">
        <f>+'2015 Hourly Load - RC2016'!J271/'2015 Hourly Load - RC2016'!$C$7</f>
        <v>0.5787103065532323</v>
      </c>
      <c r="K270" s="33">
        <f>+'2015 Hourly Load - RC2016'!K271/'2015 Hourly Load - RC2016'!$C$7</f>
        <v>0.63312089591186627</v>
      </c>
      <c r="L270" s="33">
        <f>+'2015 Hourly Load - RC2016'!L271/'2015 Hourly Load - RC2016'!$C$7</f>
        <v>0.68495984049981862</v>
      </c>
      <c r="M270" s="33">
        <f>+'2015 Hourly Load - RC2016'!M271/'2015 Hourly Load - RC2016'!$C$7</f>
        <v>0.73810716576057389</v>
      </c>
      <c r="N270" s="33">
        <f>+'2015 Hourly Load - RC2016'!N271/'2015 Hourly Load - RC2016'!$C$7</f>
        <v>0.78836703022617771</v>
      </c>
      <c r="O270" s="33">
        <f>+'2015 Hourly Load - RC2016'!O271/'2015 Hourly Load - RC2016'!$C$7</f>
        <v>0.83388965432473627</v>
      </c>
      <c r="P270" s="33">
        <f>+'2015 Hourly Load - RC2016'!P271/'2015 Hourly Load - RC2016'!$C$7</f>
        <v>0.86583218937109863</v>
      </c>
      <c r="Q270" s="33">
        <f>+'2015 Hourly Load - RC2016'!Q271/'2015 Hourly Load - RC2016'!$C$7</f>
        <v>0.88369835304109778</v>
      </c>
      <c r="R270" s="33">
        <f>+'2015 Hourly Load - RC2016'!R271/'2015 Hourly Load - RC2016'!$C$7</f>
        <v>0.87769784857617383</v>
      </c>
      <c r="S270" s="33">
        <f>+'2015 Hourly Load - RC2016'!S271/'2015 Hourly Load - RC2016'!$C$7</f>
        <v>0.88040484307162825</v>
      </c>
      <c r="T270" s="33">
        <f>+'2015 Hourly Load - RC2016'!T271/'2015 Hourly Load - RC2016'!$C$7</f>
        <v>0.84173993836155414</v>
      </c>
      <c r="U270" s="33">
        <f>+'2015 Hourly Load - RC2016'!U271/'2015 Hourly Load - RC2016'!$C$7</f>
        <v>0.81868536857526741</v>
      </c>
      <c r="V270" s="33">
        <f>+'2015 Hourly Load - RC2016'!V271/'2015 Hourly Load - RC2016'!$C$7</f>
        <v>0.79820244355966208</v>
      </c>
      <c r="W270" s="33">
        <f>+'2015 Hourly Load - RC2016'!W271/'2015 Hourly Load - RC2016'!$C$7</f>
        <v>0.7453258177484523</v>
      </c>
      <c r="X270" s="33">
        <f>+'2015 Hourly Load - RC2016'!X271/'2015 Hourly Load - RC2016'!$C$7</f>
        <v>0.68076399903186424</v>
      </c>
      <c r="Y270" s="33">
        <f>+'2015 Hourly Load - RC2016'!Y271/'2015 Hourly Load - RC2016'!$C$7</f>
        <v>0.61272820404610961</v>
      </c>
      <c r="AA270" s="34">
        <f t="shared" si="4"/>
        <v>0.88369835304109778</v>
      </c>
    </row>
    <row r="271" spans="1:27" x14ac:dyDescent="0.2">
      <c r="A271" s="29">
        <v>42266</v>
      </c>
      <c r="B271" s="33">
        <f>+'2015 Hourly Load - RC2016'!B272/'2015 Hourly Load - RC2016'!$C$7</f>
        <v>0.55660318484035454</v>
      </c>
      <c r="C271" s="33">
        <f>+'2015 Hourly Load - RC2016'!C272/'2015 Hourly Load - RC2016'!$C$7</f>
        <v>0.51617873370823508</v>
      </c>
      <c r="D271" s="33">
        <f>+'2015 Hourly Load - RC2016'!D272/'2015 Hourly Load - RC2016'!$C$7</f>
        <v>0.49154508379959977</v>
      </c>
      <c r="E271" s="33">
        <f>+'2015 Hourly Load - RC2016'!E272/'2015 Hourly Load - RC2016'!$C$7</f>
        <v>0.4757091660011914</v>
      </c>
      <c r="F271" s="33">
        <f>+'2015 Hourly Load - RC2016'!F272/'2015 Hourly Load - RC2016'!$C$7</f>
        <v>0.47282170520603994</v>
      </c>
      <c r="G271" s="33">
        <f>+'2015 Hourly Load - RC2016'!G272/'2015 Hourly Load - RC2016'!$C$7</f>
        <v>0.4956055755427814</v>
      </c>
      <c r="H271" s="33">
        <f>+'2015 Hourly Load - RC2016'!H272/'2015 Hourly Load - RC2016'!$C$7</f>
        <v>0.54888825052830947</v>
      </c>
      <c r="I271" s="33">
        <f>+'2015 Hourly Load - RC2016'!I272/'2015 Hourly Load - RC2016'!$C$7</f>
        <v>0.57122095511580839</v>
      </c>
      <c r="J271" s="33">
        <f>+'2015 Hourly Load - RC2016'!J272/'2015 Hourly Load - RC2016'!$C$7</f>
        <v>0.59937369786853445</v>
      </c>
      <c r="K271" s="33">
        <f>+'2015 Hourly Load - RC2016'!K272/'2015 Hourly Load - RC2016'!$C$7</f>
        <v>0.65843129444436532</v>
      </c>
      <c r="L271" s="33">
        <f>+'2015 Hourly Load - RC2016'!L272/'2015 Hourly Load - RC2016'!$C$7</f>
        <v>0.70720231193746919</v>
      </c>
      <c r="M271" s="33">
        <f>+'2015 Hourly Load - RC2016'!M272/'2015 Hourly Load - RC2016'!$C$7</f>
        <v>0.73734018398686174</v>
      </c>
      <c r="N271" s="33">
        <f>+'2015 Hourly Load - RC2016'!N272/'2015 Hourly Load - RC2016'!$C$7</f>
        <v>0.74627326582186138</v>
      </c>
      <c r="O271" s="33">
        <f>+'2015 Hourly Load - RC2016'!O272/'2015 Hourly Load - RC2016'!$C$7</f>
        <v>0.73156526239655906</v>
      </c>
      <c r="P271" s="33">
        <f>+'2015 Hourly Load - RC2016'!P272/'2015 Hourly Load - RC2016'!$C$7</f>
        <v>0.70652556331360561</v>
      </c>
      <c r="Q271" s="33">
        <f>+'2015 Hourly Load - RC2016'!Q272/'2015 Hourly Load - RC2016'!$C$7</f>
        <v>0.69479525383330309</v>
      </c>
      <c r="R271" s="33">
        <f>+'2015 Hourly Load - RC2016'!R272/'2015 Hourly Load - RC2016'!$C$7</f>
        <v>0.68405750900133377</v>
      </c>
      <c r="S271" s="33">
        <f>+'2015 Hourly Load - RC2016'!S272/'2015 Hourly Load - RC2016'!$C$7</f>
        <v>0.67345511389413726</v>
      </c>
      <c r="T271" s="33">
        <f>+'2015 Hourly Load - RC2016'!T272/'2015 Hourly Load - RC2016'!$C$7</f>
        <v>0.66082247291535001</v>
      </c>
      <c r="U271" s="33">
        <f>+'2015 Hourly Load - RC2016'!U272/'2015 Hourly Load - RC2016'!$C$7</f>
        <v>0.6656048298573195</v>
      </c>
      <c r="V271" s="33">
        <f>+'2015 Hourly Load - RC2016'!V272/'2015 Hourly Load - RC2016'!$C$7</f>
        <v>0.66014572429148632</v>
      </c>
      <c r="W271" s="33">
        <f>+'2015 Hourly Load - RC2016'!W272/'2015 Hourly Load - RC2016'!$C$7</f>
        <v>0.63212833126353307</v>
      </c>
      <c r="X271" s="33">
        <f>+'2015 Hourly Load - RC2016'!X272/'2015 Hourly Load - RC2016'!$C$7</f>
        <v>0.59192946300603477</v>
      </c>
      <c r="Y271" s="33">
        <f>+'2015 Hourly Load - RC2016'!Y272/'2015 Hourly Load - RC2016'!$C$7</f>
        <v>0.54699335438149133</v>
      </c>
      <c r="AA271" s="34">
        <f t="shared" si="4"/>
        <v>0.74627326582186138</v>
      </c>
    </row>
    <row r="272" spans="1:27" x14ac:dyDescent="0.2">
      <c r="A272" s="29">
        <v>42267</v>
      </c>
      <c r="B272" s="33">
        <f>+'2015 Hourly Load - RC2016'!B273/'2015 Hourly Load - RC2016'!$C$7</f>
        <v>0.50151584685785688</v>
      </c>
      <c r="C272" s="33">
        <f>+'2015 Hourly Load - RC2016'!C273/'2015 Hourly Load - RC2016'!$C$7</f>
        <v>0.47043052673505525</v>
      </c>
      <c r="D272" s="33">
        <f>+'2015 Hourly Load - RC2016'!D273/'2015 Hourly Load - RC2016'!$C$7</f>
        <v>0.44981225199467734</v>
      </c>
      <c r="E272" s="33">
        <f>+'2015 Hourly Load - RC2016'!E273/'2015 Hourly Load - RC2016'!$C$7</f>
        <v>0.4383977585388445</v>
      </c>
      <c r="F272" s="33">
        <f>+'2015 Hourly Load - RC2016'!F273/'2015 Hourly Load - RC2016'!$C$7</f>
        <v>0.43257772037361752</v>
      </c>
      <c r="G272" s="33">
        <f>+'2015 Hourly Load - RC2016'!G273/'2015 Hourly Load - RC2016'!$C$7</f>
        <v>0.43835264196392026</v>
      </c>
      <c r="H272" s="33">
        <f>+'2015 Hourly Load - RC2016'!H273/'2015 Hourly Load - RC2016'!$C$7</f>
        <v>0.45585787303452563</v>
      </c>
      <c r="I272" s="33">
        <f>+'2015 Hourly Load - RC2016'!I273/'2015 Hourly Load - RC2016'!$C$7</f>
        <v>0.47850639364649428</v>
      </c>
      <c r="J272" s="33">
        <f>+'2015 Hourly Load - RC2016'!J273/'2015 Hourly Load - RC2016'!$C$7</f>
        <v>0.52082574092543177</v>
      </c>
      <c r="K272" s="33">
        <f>+'2015 Hourly Load - RC2016'!K273/'2015 Hourly Load - RC2016'!$C$7</f>
        <v>0.58493639389277752</v>
      </c>
      <c r="L272" s="33">
        <f>+'2015 Hourly Load - RC2016'!L273/'2015 Hourly Load - RC2016'!$C$7</f>
        <v>0.64151257884777502</v>
      </c>
      <c r="M272" s="33">
        <f>+'2015 Hourly Load - RC2016'!M273/'2015 Hourly Load - RC2016'!$C$7</f>
        <v>0.68590728857322769</v>
      </c>
      <c r="N272" s="33">
        <f>+'2015 Hourly Load - RC2016'!N273/'2015 Hourly Load - RC2016'!$C$7</f>
        <v>0.71852657224345351</v>
      </c>
      <c r="O272" s="33">
        <f>+'2015 Hourly Load - RC2016'!O273/'2015 Hourly Load - RC2016'!$C$7</f>
        <v>0.739821595607695</v>
      </c>
      <c r="P272" s="33">
        <f>+'2015 Hourly Load - RC2016'!P273/'2015 Hourly Load - RC2016'!$C$7</f>
        <v>0.74225789065360392</v>
      </c>
      <c r="Q272" s="33">
        <f>+'2015 Hourly Load - RC2016'!Q273/'2015 Hourly Load - RC2016'!$C$7</f>
        <v>0.70927767438398426</v>
      </c>
      <c r="R272" s="33">
        <f>+'2015 Hourly Load - RC2016'!R273/'2015 Hourly Load - RC2016'!$C$7</f>
        <v>0.68171144710527332</v>
      </c>
      <c r="S272" s="33">
        <f>+'2015 Hourly Load - RC2016'!S273/'2015 Hourly Load - RC2016'!$C$7</f>
        <v>0.66790577517845573</v>
      </c>
      <c r="T272" s="33">
        <f>+'2015 Hourly Load - RC2016'!T273/'2015 Hourly Load - RC2016'!$C$7</f>
        <v>0.64611446949004758</v>
      </c>
      <c r="U272" s="33">
        <f>+'2015 Hourly Load - RC2016'!U273/'2015 Hourly Load - RC2016'!$C$7</f>
        <v>0.65089682643201707</v>
      </c>
      <c r="V272" s="33">
        <f>+'2015 Hourly Load - RC2016'!V273/'2015 Hourly Load - RC2016'!$C$7</f>
        <v>0.64611446949004758</v>
      </c>
      <c r="W272" s="33">
        <f>+'2015 Hourly Load - RC2016'!W273/'2015 Hourly Load - RC2016'!$C$7</f>
        <v>0.61317936979535204</v>
      </c>
      <c r="X272" s="33">
        <f>+'2015 Hourly Load - RC2016'!X273/'2015 Hourly Load - RC2016'!$C$7</f>
        <v>0.57307073468770231</v>
      </c>
      <c r="Y272" s="33">
        <f>+'2015 Hourly Load - RC2016'!Y273/'2015 Hourly Load - RC2016'!$C$7</f>
        <v>0.53043557138429509</v>
      </c>
      <c r="AA272" s="34">
        <f t="shared" si="4"/>
        <v>0.74225789065360392</v>
      </c>
    </row>
    <row r="273" spans="1:27" x14ac:dyDescent="0.2">
      <c r="A273" s="29">
        <v>42268</v>
      </c>
      <c r="B273" s="33">
        <f>+'2015 Hourly Load - RC2016'!B274/'2015 Hourly Load - RC2016'!$C$7</f>
        <v>0.48983065395247866</v>
      </c>
      <c r="C273" s="33">
        <f>+'2015 Hourly Load - RC2016'!C274/'2015 Hourly Load - RC2016'!$C$7</f>
        <v>0.45612857248407102</v>
      </c>
      <c r="D273" s="33">
        <f>+'2015 Hourly Load - RC2016'!D274/'2015 Hourly Load - RC2016'!$C$7</f>
        <v>0.43402145077119314</v>
      </c>
      <c r="E273" s="33">
        <f>+'2015 Hourly Load - RC2016'!E274/'2015 Hourly Load - RC2016'!$C$7</f>
        <v>0.41967437994528467</v>
      </c>
      <c r="F273" s="33">
        <f>+'2015 Hourly Load - RC2016'!F274/'2015 Hourly Load - RC2016'!$C$7</f>
        <v>0.41349340918066374</v>
      </c>
      <c r="G273" s="33">
        <f>+'2015 Hourly Load - RC2016'!G274/'2015 Hourly Load - RC2016'!$C$7</f>
        <v>0.41507248930301222</v>
      </c>
      <c r="H273" s="33">
        <f>+'2015 Hourly Load - RC2016'!H274/'2015 Hourly Load - RC2016'!$C$7</f>
        <v>0.42653209933376929</v>
      </c>
      <c r="I273" s="33">
        <f>+'2015 Hourly Load - RC2016'!I274/'2015 Hourly Load - RC2016'!$C$7</f>
        <v>0.43957078948687478</v>
      </c>
      <c r="J273" s="33">
        <f>+'2015 Hourly Load - RC2016'!J274/'2015 Hourly Load - RC2016'!$C$7</f>
        <v>0.48937948820323623</v>
      </c>
      <c r="K273" s="33">
        <f>+'2015 Hourly Load - RC2016'!K274/'2015 Hourly Load - RC2016'!$C$7</f>
        <v>0.56549115010042994</v>
      </c>
      <c r="L273" s="33">
        <f>+'2015 Hourly Load - RC2016'!L274/'2015 Hourly Load - RC2016'!$C$7</f>
        <v>0.6346999760342148</v>
      </c>
      <c r="M273" s="33">
        <f>+'2015 Hourly Load - RC2016'!M274/'2015 Hourly Load - RC2016'!$C$7</f>
        <v>0.69849481297709071</v>
      </c>
      <c r="N273" s="33">
        <f>+'2015 Hourly Load - RC2016'!N274/'2015 Hourly Load - RC2016'!$C$7</f>
        <v>0.74943142606655833</v>
      </c>
      <c r="O273" s="33">
        <f>+'2015 Hourly Load - RC2016'!O274/'2015 Hourly Load - RC2016'!$C$7</f>
        <v>0.78489305395701114</v>
      </c>
      <c r="P273" s="33">
        <f>+'2015 Hourly Load - RC2016'!P274/'2015 Hourly Load - RC2016'!$C$7</f>
        <v>0.80871460551701024</v>
      </c>
      <c r="Q273" s="33">
        <f>+'2015 Hourly Load - RC2016'!Q274/'2015 Hourly Load - RC2016'!$C$7</f>
        <v>0.81769280392693411</v>
      </c>
      <c r="R273" s="33">
        <f>+'2015 Hourly Load - RC2016'!R274/'2015 Hourly Load - RC2016'!$C$7</f>
        <v>0.81642953982905531</v>
      </c>
      <c r="S273" s="33">
        <f>+'2015 Hourly Load - RC2016'!S274/'2015 Hourly Load - RC2016'!$C$7</f>
        <v>0.79969129053216204</v>
      </c>
      <c r="T273" s="33">
        <f>+'2015 Hourly Load - RC2016'!T274/'2015 Hourly Load - RC2016'!$C$7</f>
        <v>0.76201895047042134</v>
      </c>
      <c r="U273" s="33">
        <f>+'2015 Hourly Load - RC2016'!U274/'2015 Hourly Load - RC2016'!$C$7</f>
        <v>0.74460395254966449</v>
      </c>
      <c r="V273" s="33">
        <f>+'2015 Hourly Load - RC2016'!V274/'2015 Hourly Load - RC2016'!$C$7</f>
        <v>0.7254294082068623</v>
      </c>
      <c r="W273" s="33">
        <f>+'2015 Hourly Load - RC2016'!W274/'2015 Hourly Load - RC2016'!$C$7</f>
        <v>0.67408674594307672</v>
      </c>
      <c r="X273" s="33">
        <f>+'2015 Hourly Load - RC2016'!X274/'2015 Hourly Load - RC2016'!$C$7</f>
        <v>0.61868359193610944</v>
      </c>
      <c r="Y273" s="33">
        <f>+'2015 Hourly Load - RC2016'!Y274/'2015 Hourly Load - RC2016'!$C$7</f>
        <v>0.55565573676694546</v>
      </c>
      <c r="AA273" s="34">
        <f t="shared" si="4"/>
        <v>0.81769280392693411</v>
      </c>
    </row>
    <row r="274" spans="1:27" x14ac:dyDescent="0.2">
      <c r="A274" s="29">
        <v>42269</v>
      </c>
      <c r="B274" s="33">
        <f>+'2015 Hourly Load - RC2016'!B275/'2015 Hourly Load - RC2016'!$C$7</f>
        <v>0.50489958997717499</v>
      </c>
      <c r="C274" s="33">
        <f>+'2015 Hourly Load - RC2016'!C275/'2015 Hourly Load - RC2016'!$C$7</f>
        <v>0.46979889468611585</v>
      </c>
      <c r="D274" s="33">
        <f>+'2015 Hourly Load - RC2016'!D275/'2015 Hourly Load - RC2016'!$C$7</f>
        <v>0.4465187420252078</v>
      </c>
      <c r="E274" s="33">
        <f>+'2015 Hourly Load - RC2016'!E275/'2015 Hourly Load - RC2016'!$C$7</f>
        <v>0.43681867841649613</v>
      </c>
      <c r="F274" s="33">
        <f>+'2015 Hourly Load - RC2016'!F275/'2015 Hourly Load - RC2016'!$C$7</f>
        <v>0.43920985688748082</v>
      </c>
      <c r="G274" s="33">
        <f>+'2015 Hourly Load - RC2016'!G275/'2015 Hourly Load - RC2016'!$C$7</f>
        <v>0.46889656318763107</v>
      </c>
      <c r="H274" s="33">
        <f>+'2015 Hourly Load - RC2016'!H275/'2015 Hourly Load - RC2016'!$C$7</f>
        <v>0.52208900502331057</v>
      </c>
      <c r="I274" s="33">
        <f>+'2015 Hourly Load - RC2016'!I275/'2015 Hourly Load - RC2016'!$C$7</f>
        <v>0.54618125603285494</v>
      </c>
      <c r="J274" s="33">
        <f>+'2015 Hourly Load - RC2016'!J275/'2015 Hourly Load - RC2016'!$C$7</f>
        <v>0.57713122643088388</v>
      </c>
      <c r="K274" s="33">
        <f>+'2015 Hourly Load - RC2016'!K275/'2015 Hourly Load - RC2016'!$C$7</f>
        <v>0.63257949701277549</v>
      </c>
      <c r="L274" s="33">
        <f>+'2015 Hourly Load - RC2016'!L275/'2015 Hourly Load - RC2016'!$C$7</f>
        <v>0.68793753444481853</v>
      </c>
      <c r="M274" s="33">
        <f>+'2015 Hourly Load - RC2016'!M275/'2015 Hourly Load - RC2016'!$C$7</f>
        <v>0.7364378524883769</v>
      </c>
      <c r="N274" s="33">
        <f>+'2015 Hourly Load - RC2016'!N275/'2015 Hourly Load - RC2016'!$C$7</f>
        <v>0.77271157872746632</v>
      </c>
      <c r="O274" s="33">
        <f>+'2015 Hourly Load - RC2016'!O275/'2015 Hourly Load - RC2016'!$C$7</f>
        <v>0.78024604673981446</v>
      </c>
      <c r="P274" s="33">
        <f>+'2015 Hourly Load - RC2016'!P275/'2015 Hourly Load - RC2016'!$C$7</f>
        <v>0.77072644943079982</v>
      </c>
      <c r="Q274" s="33">
        <f>+'2015 Hourly Load - RC2016'!Q275/'2015 Hourly Load - RC2016'!$C$7</f>
        <v>0.758590090776179</v>
      </c>
      <c r="R274" s="33">
        <f>+'2015 Hourly Load - RC2016'!R275/'2015 Hourly Load - RC2016'!$C$7</f>
        <v>0.75168725481277021</v>
      </c>
      <c r="S274" s="33">
        <f>+'2015 Hourly Load - RC2016'!S275/'2015 Hourly Load - RC2016'!$C$7</f>
        <v>0.73815228233549812</v>
      </c>
      <c r="T274" s="33">
        <f>+'2015 Hourly Load - RC2016'!T275/'2015 Hourly Load - RC2016'!$C$7</f>
        <v>0.72971548282466514</v>
      </c>
      <c r="U274" s="33">
        <f>+'2015 Hourly Load - RC2016'!U275/'2015 Hourly Load - RC2016'!$C$7</f>
        <v>0.73481365579110425</v>
      </c>
      <c r="V274" s="33">
        <f>+'2015 Hourly Load - RC2016'!V275/'2015 Hourly Load - RC2016'!$C$7</f>
        <v>0.71748889102019597</v>
      </c>
      <c r="W274" s="33">
        <f>+'2015 Hourly Load - RC2016'!W275/'2015 Hourly Load - RC2016'!$C$7</f>
        <v>0.66948485530080415</v>
      </c>
      <c r="X274" s="33">
        <f>+'2015 Hourly Load - RC2016'!X275/'2015 Hourly Load - RC2016'!$C$7</f>
        <v>0.61038214215004916</v>
      </c>
      <c r="Y274" s="33">
        <f>+'2015 Hourly Load - RC2016'!Y275/'2015 Hourly Load - RC2016'!$C$7</f>
        <v>0.55010639805126393</v>
      </c>
      <c r="AA274" s="34">
        <f t="shared" si="4"/>
        <v>0.78024604673981446</v>
      </c>
    </row>
    <row r="275" spans="1:27" x14ac:dyDescent="0.2">
      <c r="A275" s="29">
        <v>42270</v>
      </c>
      <c r="B275" s="33">
        <f>+'2015 Hourly Load - RC2016'!B276/'2015 Hourly Load - RC2016'!$C$7</f>
        <v>0.49916978496179643</v>
      </c>
      <c r="C275" s="33">
        <f>+'2015 Hourly Load - RC2016'!C276/'2015 Hourly Load - RC2016'!$C$7</f>
        <v>0.46420443939551004</v>
      </c>
      <c r="D275" s="33">
        <f>+'2015 Hourly Load - RC2016'!D276/'2015 Hourly Load - RC2016'!$C$7</f>
        <v>0.44074382043490506</v>
      </c>
      <c r="E275" s="33">
        <f>+'2015 Hourly Load - RC2016'!E276/'2015 Hourly Load - RC2016'!$C$7</f>
        <v>0.42851722863043584</v>
      </c>
      <c r="F275" s="33">
        <f>+'2015 Hourly Load - RC2016'!F276/'2015 Hourly Load - RC2016'!$C$7</f>
        <v>0.42982560930323882</v>
      </c>
      <c r="G275" s="33">
        <f>+'2015 Hourly Load - RC2016'!G276/'2015 Hourly Load - RC2016'!$C$7</f>
        <v>0.46118162887558595</v>
      </c>
      <c r="H275" s="33">
        <f>+'2015 Hourly Load - RC2016'!H276/'2015 Hourly Load - RC2016'!$C$7</f>
        <v>0.52091597407528034</v>
      </c>
      <c r="I275" s="33">
        <f>+'2015 Hourly Load - RC2016'!I276/'2015 Hourly Load - RC2016'!$C$7</f>
        <v>0.5465421886322489</v>
      </c>
      <c r="J275" s="33">
        <f>+'2015 Hourly Load - RC2016'!J276/'2015 Hourly Load - RC2016'!$C$7</f>
        <v>0.55940041248565742</v>
      </c>
      <c r="K275" s="33">
        <f>+'2015 Hourly Load - RC2016'!K276/'2015 Hourly Load - RC2016'!$C$7</f>
        <v>0.59617042104891338</v>
      </c>
      <c r="L275" s="33">
        <f>+'2015 Hourly Load - RC2016'!L276/'2015 Hourly Load - RC2016'!$C$7</f>
        <v>0.62260873395451832</v>
      </c>
      <c r="M275" s="33">
        <f>+'2015 Hourly Load - RC2016'!M276/'2015 Hourly Load - RC2016'!$C$7</f>
        <v>0.65400987010178968</v>
      </c>
      <c r="N275" s="33">
        <f>+'2015 Hourly Load - RC2016'!N276/'2015 Hourly Load - RC2016'!$C$7</f>
        <v>0.67670350728868256</v>
      </c>
      <c r="O275" s="33">
        <f>+'2015 Hourly Load - RC2016'!O276/'2015 Hourly Load - RC2016'!$C$7</f>
        <v>0.68157609738050062</v>
      </c>
      <c r="P275" s="33">
        <f>+'2015 Hourly Load - RC2016'!P276/'2015 Hourly Load - RC2016'!$C$7</f>
        <v>0.68405750900133377</v>
      </c>
      <c r="Q275" s="33">
        <f>+'2015 Hourly Load - RC2016'!Q276/'2015 Hourly Load - RC2016'!$C$7</f>
        <v>0.68956173114209107</v>
      </c>
      <c r="R275" s="33">
        <f>+'2015 Hourly Load - RC2016'!R276/'2015 Hourly Load - RC2016'!$C$7</f>
        <v>0.69700596600459075</v>
      </c>
      <c r="S275" s="33">
        <f>+'2015 Hourly Load - RC2016'!S276/'2015 Hourly Load - RC2016'!$C$7</f>
        <v>0.70905209150936299</v>
      </c>
      <c r="T275" s="33">
        <f>+'2015 Hourly Load - RC2016'!T276/'2015 Hourly Load - RC2016'!$C$7</f>
        <v>0.70115669089762089</v>
      </c>
      <c r="U275" s="33">
        <f>+'2015 Hourly Load - RC2016'!U276/'2015 Hourly Load - RC2016'!$C$7</f>
        <v>0.71162373628004472</v>
      </c>
      <c r="V275" s="33">
        <f>+'2015 Hourly Load - RC2016'!V276/'2015 Hourly Load - RC2016'!$C$7</f>
        <v>0.70246507157042393</v>
      </c>
      <c r="W275" s="33">
        <f>+'2015 Hourly Load - RC2016'!W276/'2015 Hourly Load - RC2016'!$C$7</f>
        <v>0.65906292649330456</v>
      </c>
      <c r="X275" s="33">
        <f>+'2015 Hourly Load - RC2016'!X276/'2015 Hourly Load - RC2016'!$C$7</f>
        <v>0.60483280343436763</v>
      </c>
      <c r="Y275" s="33">
        <f>+'2015 Hourly Load - RC2016'!Y276/'2015 Hourly Load - RC2016'!$C$7</f>
        <v>0.54379007756187026</v>
      </c>
      <c r="AA275" s="34">
        <f t="shared" si="4"/>
        <v>0.71162373628004472</v>
      </c>
    </row>
    <row r="276" spans="1:27" x14ac:dyDescent="0.2">
      <c r="A276" s="29">
        <v>42271</v>
      </c>
      <c r="B276" s="33">
        <f>+'2015 Hourly Load - RC2016'!B277/'2015 Hourly Load - RC2016'!$C$7</f>
        <v>0.49217671584853917</v>
      </c>
      <c r="C276" s="33">
        <f>+'2015 Hourly Load - RC2016'!C277/'2015 Hourly Load - RC2016'!$C$7</f>
        <v>0.45833928465535884</v>
      </c>
      <c r="D276" s="33">
        <f>+'2015 Hourly Load - RC2016'!D277/'2015 Hourly Load - RC2016'!$C$7</f>
        <v>0.44160103535846557</v>
      </c>
      <c r="E276" s="33">
        <f>+'2015 Hourly Load - RC2016'!E277/'2015 Hourly Load - RC2016'!$C$7</f>
        <v>0.42847211205551161</v>
      </c>
      <c r="F276" s="33">
        <f>+'2015 Hourly Load - RC2016'!F277/'2015 Hourly Load - RC2016'!$C$7</f>
        <v>0.42711861480778446</v>
      </c>
      <c r="G276" s="33">
        <f>+'2015 Hourly Load - RC2016'!G277/'2015 Hourly Load - RC2016'!$C$7</f>
        <v>0.45775276918134367</v>
      </c>
      <c r="H276" s="33">
        <f>+'2015 Hourly Load - RC2016'!H277/'2015 Hourly Load - RC2016'!$C$7</f>
        <v>0.51626896685808354</v>
      </c>
      <c r="I276" s="33">
        <f>+'2015 Hourly Load - RC2016'!I277/'2015 Hourly Load - RC2016'!$C$7</f>
        <v>0.54139889909088545</v>
      </c>
      <c r="J276" s="33">
        <f>+'2015 Hourly Load - RC2016'!J277/'2015 Hourly Load - RC2016'!$C$7</f>
        <v>0.56161112465694518</v>
      </c>
      <c r="K276" s="33">
        <f>+'2015 Hourly Load - RC2016'!K277/'2015 Hourly Load - RC2016'!$C$7</f>
        <v>0.59883229896944357</v>
      </c>
      <c r="L276" s="33">
        <f>+'2015 Hourly Load - RC2016'!L277/'2015 Hourly Load - RC2016'!$C$7</f>
        <v>0.63429392685989661</v>
      </c>
      <c r="M276" s="33">
        <f>+'2015 Hourly Load - RC2016'!M277/'2015 Hourly Load - RC2016'!$C$7</f>
        <v>0.66939462215095569</v>
      </c>
      <c r="N276" s="33">
        <f>+'2015 Hourly Load - RC2016'!N277/'2015 Hourly Load - RC2016'!$C$7</f>
        <v>0.69285524111156072</v>
      </c>
      <c r="O276" s="33">
        <f>+'2015 Hourly Load - RC2016'!O277/'2015 Hourly Load - RC2016'!$C$7</f>
        <v>0.72136891646368062</v>
      </c>
      <c r="P276" s="33">
        <f>+'2015 Hourly Load - RC2016'!P277/'2015 Hourly Load - RC2016'!$C$7</f>
        <v>0.75353703438466413</v>
      </c>
      <c r="Q276" s="33">
        <f>+'2015 Hourly Load - RC2016'!Q277/'2015 Hourly Load - RC2016'!$C$7</f>
        <v>0.77884743291716296</v>
      </c>
      <c r="R276" s="33">
        <f>+'2015 Hourly Load - RC2016'!R277/'2015 Hourly Load - RC2016'!$C$7</f>
        <v>0.78119349481322353</v>
      </c>
      <c r="S276" s="33">
        <f>+'2015 Hourly Load - RC2016'!S277/'2015 Hourly Load - RC2016'!$C$7</f>
        <v>0.77095203230542086</v>
      </c>
      <c r="T276" s="33">
        <f>+'2015 Hourly Load - RC2016'!T277/'2015 Hourly Load - RC2016'!$C$7</f>
        <v>0.75295051891064901</v>
      </c>
      <c r="U276" s="33">
        <f>+'2015 Hourly Load - RC2016'!U277/'2015 Hourly Load - RC2016'!$C$7</f>
        <v>0.75263470288617929</v>
      </c>
      <c r="V276" s="33">
        <f>+'2015 Hourly Load - RC2016'!V277/'2015 Hourly Load - RC2016'!$C$7</f>
        <v>0.74239324037837662</v>
      </c>
      <c r="W276" s="33">
        <f>+'2015 Hourly Load - RC2016'!W277/'2015 Hourly Load - RC2016'!$C$7</f>
        <v>0.69998365994959078</v>
      </c>
      <c r="X276" s="33">
        <f>+'2015 Hourly Load - RC2016'!X277/'2015 Hourly Load - RC2016'!$C$7</f>
        <v>0.63858000147769944</v>
      </c>
      <c r="Y276" s="33">
        <f>+'2015 Hourly Load - RC2016'!Y277/'2015 Hourly Load - RC2016'!$C$7</f>
        <v>0.58060520270005045</v>
      </c>
      <c r="AA276" s="34">
        <f t="shared" si="4"/>
        <v>0.78119349481322353</v>
      </c>
    </row>
    <row r="277" spans="1:27" x14ac:dyDescent="0.2">
      <c r="A277" s="29">
        <v>42272</v>
      </c>
      <c r="B277" s="33">
        <f>+'2015 Hourly Load - RC2016'!B278/'2015 Hourly Load - RC2016'!$C$7</f>
        <v>0.53048068795921932</v>
      </c>
      <c r="C277" s="33">
        <f>+'2015 Hourly Load - RC2016'!C278/'2015 Hourly Load - RC2016'!$C$7</f>
        <v>0.49375579597088759</v>
      </c>
      <c r="D277" s="33">
        <f>+'2015 Hourly Load - RC2016'!D278/'2015 Hourly Load - RC2016'!$C$7</f>
        <v>0.46979889468611585</v>
      </c>
      <c r="E277" s="33">
        <f>+'2015 Hourly Load - RC2016'!E278/'2015 Hourly Load - RC2016'!$C$7</f>
        <v>0.45472995866141958</v>
      </c>
      <c r="F277" s="33">
        <f>+'2015 Hourly Load - RC2016'!F278/'2015 Hourly Load - RC2016'!$C$7</f>
        <v>0.45382762716293473</v>
      </c>
      <c r="G277" s="33">
        <f>+'2015 Hourly Load - RC2016'!G278/'2015 Hourly Load - RC2016'!$C$7</f>
        <v>0.47408496930391869</v>
      </c>
      <c r="H277" s="33">
        <f>+'2015 Hourly Load - RC2016'!H278/'2015 Hourly Load - RC2016'!$C$7</f>
        <v>0.51856991217921977</v>
      </c>
      <c r="I277" s="33">
        <f>+'2015 Hourly Load - RC2016'!I278/'2015 Hourly Load - RC2016'!$C$7</f>
        <v>0.54622637260777918</v>
      </c>
      <c r="J277" s="33">
        <f>+'2015 Hourly Load - RC2016'!J278/'2015 Hourly Load - RC2016'!$C$7</f>
        <v>0.57907123915262626</v>
      </c>
      <c r="K277" s="33">
        <f>+'2015 Hourly Load - RC2016'!K278/'2015 Hourly Load - RC2016'!$C$7</f>
        <v>0.6376776699792146</v>
      </c>
      <c r="L277" s="33">
        <f>+'2015 Hourly Load - RC2016'!L278/'2015 Hourly Load - RC2016'!$C$7</f>
        <v>0.69497572013300002</v>
      </c>
      <c r="M277" s="33">
        <f>+'2015 Hourly Load - RC2016'!M278/'2015 Hourly Load - RC2016'!$C$7</f>
        <v>0.73255782704489236</v>
      </c>
      <c r="N277" s="33">
        <f>+'2015 Hourly Load - RC2016'!N278/'2015 Hourly Load - RC2016'!$C$7</f>
        <v>0.75263470288617929</v>
      </c>
      <c r="O277" s="33">
        <f>+'2015 Hourly Load - RC2016'!O278/'2015 Hourly Load - RC2016'!$C$7</f>
        <v>0.77036551683140575</v>
      </c>
      <c r="P277" s="33">
        <f>+'2015 Hourly Load - RC2016'!P278/'2015 Hourly Load - RC2016'!$C$7</f>
        <v>0.79396148551678358</v>
      </c>
      <c r="Q277" s="33">
        <f>+'2015 Hourly Load - RC2016'!Q278/'2015 Hourly Load - RC2016'!$C$7</f>
        <v>0.81318114643451012</v>
      </c>
      <c r="R277" s="33">
        <f>+'2015 Hourly Load - RC2016'!R278/'2015 Hourly Load - RC2016'!$C$7</f>
        <v>0.79937547450769253</v>
      </c>
      <c r="S277" s="33">
        <f>+'2015 Hourly Load - RC2016'!S278/'2015 Hourly Load - RC2016'!$C$7</f>
        <v>0.76233476649489107</v>
      </c>
      <c r="T277" s="33">
        <f>+'2015 Hourly Load - RC2016'!T278/'2015 Hourly Load - RC2016'!$C$7</f>
        <v>0.73702436796239212</v>
      </c>
      <c r="U277" s="33">
        <f>+'2015 Hourly Load - RC2016'!U278/'2015 Hourly Load - RC2016'!$C$7</f>
        <v>0.73300899279413478</v>
      </c>
      <c r="V277" s="33">
        <f>+'2015 Hourly Load - RC2016'!V278/'2015 Hourly Load - RC2016'!$C$7</f>
        <v>0.71911308771746862</v>
      </c>
      <c r="W277" s="33">
        <f>+'2015 Hourly Load - RC2016'!W278/'2015 Hourly Load - RC2016'!$C$7</f>
        <v>0.67498907744156145</v>
      </c>
      <c r="X277" s="33">
        <f>+'2015 Hourly Load - RC2016'!X278/'2015 Hourly Load - RC2016'!$C$7</f>
        <v>0.6191798742602761</v>
      </c>
      <c r="Y277" s="33">
        <f>+'2015 Hourly Load - RC2016'!Y278/'2015 Hourly Load - RC2016'!$C$7</f>
        <v>0.56607766557444494</v>
      </c>
      <c r="AA277" s="34">
        <f t="shared" si="4"/>
        <v>0.81318114643451012</v>
      </c>
    </row>
    <row r="278" spans="1:27" x14ac:dyDescent="0.2">
      <c r="A278" s="29">
        <v>42273</v>
      </c>
      <c r="B278" s="33">
        <f>+'2015 Hourly Load - RC2016'!B279/'2015 Hourly Load - RC2016'!$C$7</f>
        <v>0.51726153150641685</v>
      </c>
      <c r="C278" s="33">
        <f>+'2015 Hourly Load - RC2016'!C279/'2015 Hourly Load - RC2016'!$C$7</f>
        <v>0.484461781536494</v>
      </c>
      <c r="D278" s="33">
        <f>+'2015 Hourly Load - RC2016'!D279/'2015 Hourly Load - RC2016'!$C$7</f>
        <v>0.46307652502240404</v>
      </c>
      <c r="E278" s="33">
        <f>+'2015 Hourly Load - RC2016'!E279/'2015 Hourly Load - RC2016'!$C$7</f>
        <v>0.45035365089376822</v>
      </c>
      <c r="F278" s="33">
        <f>+'2015 Hourly Load - RC2016'!F279/'2015 Hourly Load - RC2016'!$C$7</f>
        <v>0.45008295144422278</v>
      </c>
      <c r="G278" s="33">
        <f>+'2015 Hourly Load - RC2016'!G279/'2015 Hourly Load - RC2016'!$C$7</f>
        <v>0.47742359584831251</v>
      </c>
      <c r="H278" s="33">
        <f>+'2015 Hourly Load - RC2016'!H279/'2015 Hourly Load - RC2016'!$C$7</f>
        <v>0.53196953493171917</v>
      </c>
      <c r="I278" s="33">
        <f>+'2015 Hourly Load - RC2016'!I279/'2015 Hourly Load - RC2016'!$C$7</f>
        <v>0.55840784783732411</v>
      </c>
      <c r="J278" s="33">
        <f>+'2015 Hourly Load - RC2016'!J279/'2015 Hourly Load - RC2016'!$C$7</f>
        <v>0.58015403695080803</v>
      </c>
      <c r="K278" s="33">
        <f>+'2015 Hourly Load - RC2016'!K279/'2015 Hourly Load - RC2016'!$C$7</f>
        <v>0.6211650035569426</v>
      </c>
      <c r="L278" s="33">
        <f>+'2015 Hourly Load - RC2016'!L279/'2015 Hourly Load - RC2016'!$C$7</f>
        <v>0.67363558019383429</v>
      </c>
      <c r="M278" s="33">
        <f>+'2015 Hourly Load - RC2016'!M279/'2015 Hourly Load - RC2016'!$C$7</f>
        <v>0.73255782704489236</v>
      </c>
      <c r="N278" s="33">
        <f>+'2015 Hourly Load - RC2016'!N279/'2015 Hourly Load - RC2016'!$C$7</f>
        <v>0.776772070470648</v>
      </c>
      <c r="O278" s="33">
        <f>+'2015 Hourly Load - RC2016'!O279/'2015 Hourly Load - RC2016'!$C$7</f>
        <v>0.82003886582299446</v>
      </c>
      <c r="P278" s="33">
        <f>+'2015 Hourly Load - RC2016'!P279/'2015 Hourly Load - RC2016'!$C$7</f>
        <v>0.83501756869784238</v>
      </c>
      <c r="Q278" s="33">
        <f>+'2015 Hourly Load - RC2016'!Q279/'2015 Hourly Load - RC2016'!$C$7</f>
        <v>0.83641618252049388</v>
      </c>
      <c r="R278" s="33">
        <f>+'2015 Hourly Load - RC2016'!R279/'2015 Hourly Load - RC2016'!$C$7</f>
        <v>0.8212118967710248</v>
      </c>
      <c r="S278" s="33">
        <f>+'2015 Hourly Load - RC2016'!S279/'2015 Hourly Load - RC2016'!$C$7</f>
        <v>0.79157030704579889</v>
      </c>
      <c r="T278" s="33">
        <f>+'2015 Hourly Load - RC2016'!T279/'2015 Hourly Load - RC2016'!$C$7</f>
        <v>0.76071056979761831</v>
      </c>
      <c r="U278" s="33">
        <f>+'2015 Hourly Load - RC2016'!U279/'2015 Hourly Load - RC2016'!$C$7</f>
        <v>0.75592821285564893</v>
      </c>
      <c r="V278" s="33">
        <f>+'2015 Hourly Load - RC2016'!V279/'2015 Hourly Load - RC2016'!$C$7</f>
        <v>0.73801693261072543</v>
      </c>
      <c r="W278" s="33">
        <f>+'2015 Hourly Load - RC2016'!W279/'2015 Hourly Load - RC2016'!$C$7</f>
        <v>0.70007389309943924</v>
      </c>
      <c r="X278" s="33">
        <f>+'2015 Hourly Load - RC2016'!X279/'2015 Hourly Load - RC2016'!$C$7</f>
        <v>0.65044566068277465</v>
      </c>
      <c r="Y278" s="33">
        <f>+'2015 Hourly Load - RC2016'!Y279/'2015 Hourly Load - RC2016'!$C$7</f>
        <v>0.63447439315959353</v>
      </c>
      <c r="AA278" s="34">
        <f t="shared" si="4"/>
        <v>0.83641618252049388</v>
      </c>
    </row>
    <row r="279" spans="1:27" x14ac:dyDescent="0.2">
      <c r="A279" s="29">
        <v>42274</v>
      </c>
      <c r="B279" s="33">
        <f>+'2015 Hourly Load - RC2016'!B280/'2015 Hourly Load - RC2016'!$C$7</f>
        <v>0.57541679658376277</v>
      </c>
      <c r="C279" s="33">
        <f>+'2015 Hourly Load - RC2016'!C280/'2015 Hourly Load - RC2016'!$C$7</f>
        <v>0.52091597407528034</v>
      </c>
      <c r="D279" s="33">
        <f>+'2015 Hourly Load - RC2016'!D280/'2015 Hourly Load - RC2016'!$C$7</f>
        <v>0.49889908551225098</v>
      </c>
      <c r="E279" s="33">
        <f>+'2015 Hourly Load - RC2016'!E280/'2015 Hourly Load - RC2016'!$C$7</f>
        <v>0.48301805113891827</v>
      </c>
      <c r="F279" s="33">
        <f>+'2015 Hourly Load - RC2016'!F280/'2015 Hourly Load - RC2016'!$C$7</f>
        <v>0.47683708037429745</v>
      </c>
      <c r="G279" s="33">
        <f>+'2015 Hourly Load - RC2016'!G280/'2015 Hourly Load - RC2016'!$C$7</f>
        <v>0.47954407486975176</v>
      </c>
      <c r="H279" s="33">
        <f>+'2015 Hourly Load - RC2016'!H280/'2015 Hourly Load - RC2016'!$C$7</f>
        <v>0.49330463022164517</v>
      </c>
      <c r="I279" s="33">
        <f>+'2015 Hourly Load - RC2016'!I280/'2015 Hourly Load - RC2016'!$C$7</f>
        <v>0.51040381211793229</v>
      </c>
      <c r="J279" s="33">
        <f>+'2015 Hourly Load - RC2016'!J280/'2015 Hourly Load - RC2016'!$C$7</f>
        <v>0.56540091695058137</v>
      </c>
      <c r="K279" s="33">
        <f>+'2015 Hourly Load - RC2016'!K280/'2015 Hourly Load - RC2016'!$C$7</f>
        <v>0.64503167169186582</v>
      </c>
      <c r="L279" s="33">
        <f>+'2015 Hourly Load - RC2016'!L280/'2015 Hourly Load - RC2016'!$C$7</f>
        <v>0.71189443572959021</v>
      </c>
      <c r="M279" s="33">
        <f>+'2015 Hourly Load - RC2016'!M280/'2015 Hourly Load - RC2016'!$C$7</f>
        <v>0.77397484282534501</v>
      </c>
      <c r="N279" s="33">
        <f>+'2015 Hourly Load - RC2016'!N280/'2015 Hourly Load - RC2016'!$C$7</f>
        <v>0.82247516086890349</v>
      </c>
      <c r="O279" s="33">
        <f>+'2015 Hourly Load - RC2016'!O280/'2015 Hourly Load - RC2016'!$C$7</f>
        <v>0.85532002741375068</v>
      </c>
      <c r="P279" s="33">
        <f>+'2015 Hourly Load - RC2016'!P280/'2015 Hourly Load - RC2016'!$C$7</f>
        <v>0.87814901432541626</v>
      </c>
      <c r="Q279" s="33">
        <f>+'2015 Hourly Load - RC2016'!Q280/'2015 Hourly Load - RC2016'!$C$7</f>
        <v>0.87927692869852225</v>
      </c>
      <c r="R279" s="33">
        <f>+'2015 Hourly Load - RC2016'!R280/'2015 Hourly Load - RC2016'!$C$7</f>
        <v>0.85062790362162954</v>
      </c>
      <c r="S279" s="33">
        <f>+'2015 Hourly Load - RC2016'!S280/'2015 Hourly Load - RC2016'!$C$7</f>
        <v>0.82039979842238842</v>
      </c>
      <c r="T279" s="33">
        <f>+'2015 Hourly Load - RC2016'!T280/'2015 Hourly Load - RC2016'!$C$7</f>
        <v>0.77947906496610231</v>
      </c>
      <c r="U279" s="33">
        <f>+'2015 Hourly Load - RC2016'!U280/'2015 Hourly Load - RC2016'!$C$7</f>
        <v>0.76919248588337563</v>
      </c>
      <c r="V279" s="33">
        <f>+'2015 Hourly Load - RC2016'!V280/'2015 Hourly Load - RC2016'!$C$7</f>
        <v>0.74487465199920988</v>
      </c>
      <c r="W279" s="33">
        <f>+'2015 Hourly Load - RC2016'!W280/'2015 Hourly Load - RC2016'!$C$7</f>
        <v>0.70729254508731765</v>
      </c>
      <c r="X279" s="33">
        <f>+'2015 Hourly Load - RC2016'!X280/'2015 Hourly Load - RC2016'!$C$7</f>
        <v>0.65852152759421367</v>
      </c>
      <c r="Y279" s="33">
        <f>+'2015 Hourly Load - RC2016'!Y280/'2015 Hourly Load - RC2016'!$C$7</f>
        <v>0.60402070508573125</v>
      </c>
      <c r="AA279" s="34">
        <f t="shared" si="4"/>
        <v>0.87927692869852225</v>
      </c>
    </row>
    <row r="280" spans="1:27" x14ac:dyDescent="0.2">
      <c r="A280" s="29">
        <v>42275</v>
      </c>
      <c r="B280" s="33">
        <f>+'2015 Hourly Load - RC2016'!B281/'2015 Hourly Load - RC2016'!$C$7</f>
        <v>0.555565503617097</v>
      </c>
      <c r="C280" s="33">
        <f>+'2015 Hourly Load - RC2016'!C281/'2015 Hourly Load - RC2016'!$C$7</f>
        <v>0.52032945860126512</v>
      </c>
      <c r="D280" s="33">
        <f>+'2015 Hourly Load - RC2016'!D281/'2015 Hourly Load - RC2016'!$C$7</f>
        <v>0.49438742801982688</v>
      </c>
      <c r="E280" s="33">
        <f>+'2015 Hourly Load - RC2016'!E281/'2015 Hourly Load - RC2016'!$C$7</f>
        <v>0.47638591462505503</v>
      </c>
      <c r="F280" s="33">
        <f>+'2015 Hourly Load - RC2016'!F281/'2015 Hourly Load - RC2016'!$C$7</f>
        <v>0.46803934826407051</v>
      </c>
      <c r="G280" s="33">
        <f>+'2015 Hourly Load - RC2016'!G281/'2015 Hourly Load - RC2016'!$C$7</f>
        <v>0.46916726263717645</v>
      </c>
      <c r="H280" s="33">
        <f>+'2015 Hourly Load - RC2016'!H281/'2015 Hourly Load - RC2016'!$C$7</f>
        <v>0.47850639364649428</v>
      </c>
      <c r="I280" s="33">
        <f>+'2015 Hourly Load - RC2016'!I281/'2015 Hourly Load - RC2016'!$C$7</f>
        <v>0.49447766116967545</v>
      </c>
      <c r="J280" s="33">
        <f>+'2015 Hourly Load - RC2016'!J281/'2015 Hourly Load - RC2016'!$C$7</f>
        <v>0.54437659303588537</v>
      </c>
      <c r="K280" s="33">
        <f>+'2015 Hourly Load - RC2016'!K281/'2015 Hourly Load - RC2016'!$C$7</f>
        <v>0.62337571572823036</v>
      </c>
      <c r="L280" s="33">
        <f>+'2015 Hourly Load - RC2016'!L281/'2015 Hourly Load - RC2016'!$C$7</f>
        <v>0.6942538549342121</v>
      </c>
      <c r="M280" s="33">
        <f>+'2015 Hourly Load - RC2016'!M281/'2015 Hourly Load - RC2016'!$C$7</f>
        <v>0.75831939132663362</v>
      </c>
      <c r="N280" s="33">
        <f>+'2015 Hourly Load - RC2016'!N281/'2015 Hourly Load - RC2016'!$C$7</f>
        <v>0.81191788233663131</v>
      </c>
      <c r="O280" s="33">
        <f>+'2015 Hourly Load - RC2016'!O281/'2015 Hourly Load - RC2016'!$C$7</f>
        <v>0.8497255721231447</v>
      </c>
      <c r="P280" s="33">
        <f>+'2015 Hourly Load - RC2016'!P281/'2015 Hourly Load - RC2016'!$C$7</f>
        <v>0.8732764242335983</v>
      </c>
      <c r="Q280" s="33">
        <f>+'2015 Hourly Load - RC2016'!Q281/'2015 Hourly Load - RC2016'!$C$7</f>
        <v>0.88054019279640106</v>
      </c>
      <c r="R280" s="33">
        <f>+'2015 Hourly Load - RC2016'!R281/'2015 Hourly Load - RC2016'!$C$7</f>
        <v>0.87052431316321954</v>
      </c>
      <c r="S280" s="33">
        <f>+'2015 Hourly Load - RC2016'!S281/'2015 Hourly Load - RC2016'!$C$7</f>
        <v>0.84128877261231172</v>
      </c>
      <c r="T280" s="33">
        <f>+'2015 Hourly Load - RC2016'!T281/'2015 Hourly Load - RC2016'!$C$7</f>
        <v>0.79702941261163196</v>
      </c>
      <c r="U280" s="33">
        <f>+'2015 Hourly Load - RC2016'!U281/'2015 Hourly Load - RC2016'!$C$7</f>
        <v>0.79612708111314712</v>
      </c>
      <c r="V280" s="33">
        <f>+'2015 Hourly Load - RC2016'!V281/'2015 Hourly Load - RC2016'!$C$7</f>
        <v>0.77880231634223873</v>
      </c>
      <c r="W280" s="33">
        <f>+'2015 Hourly Load - RC2016'!W281/'2015 Hourly Load - RC2016'!$C$7</f>
        <v>0.73061781432314998</v>
      </c>
      <c r="X280" s="33">
        <f>+'2015 Hourly Load - RC2016'!X281/'2015 Hourly Load - RC2016'!$C$7</f>
        <v>0.66858252380231942</v>
      </c>
      <c r="Y280" s="33">
        <f>+'2015 Hourly Load - RC2016'!Y281/'2015 Hourly Load - RC2016'!$C$7</f>
        <v>0.60307325701232217</v>
      </c>
      <c r="AA280" s="34">
        <f t="shared" si="4"/>
        <v>0.88054019279640106</v>
      </c>
    </row>
    <row r="281" spans="1:27" x14ac:dyDescent="0.2">
      <c r="A281" s="29">
        <v>42276</v>
      </c>
      <c r="B281" s="33">
        <f>+'2015 Hourly Load - RC2016'!B282/'2015 Hourly Load - RC2016'!$C$7</f>
        <v>0.55362549089535462</v>
      </c>
      <c r="C281" s="33">
        <f>+'2015 Hourly Load - RC2016'!C282/'2015 Hourly Load - RC2016'!$C$7</f>
        <v>0.51392290496202298</v>
      </c>
      <c r="D281" s="33">
        <f>+'2015 Hourly Load - RC2016'!D282/'2015 Hourly Load - RC2016'!$C$7</f>
        <v>0.49095856832558471</v>
      </c>
      <c r="E281" s="33">
        <f>+'2015 Hourly Load - RC2016'!E282/'2015 Hourly Load - RC2016'!$C$7</f>
        <v>0.47638591462505503</v>
      </c>
      <c r="F281" s="33">
        <f>+'2015 Hourly Load - RC2016'!F282/'2015 Hourly Load - RC2016'!$C$7</f>
        <v>0.47643103119997926</v>
      </c>
      <c r="G281" s="33">
        <f>+'2015 Hourly Load - RC2016'!G282/'2015 Hourly Load - RC2016'!$C$7</f>
        <v>0.50088421480891754</v>
      </c>
      <c r="H281" s="33">
        <f>+'2015 Hourly Load - RC2016'!H282/'2015 Hourly Load - RC2016'!$C$7</f>
        <v>0.55349014117058193</v>
      </c>
      <c r="I281" s="33">
        <f>+'2015 Hourly Load - RC2016'!I282/'2015 Hourly Load - RC2016'!$C$7</f>
        <v>0.57586796233300519</v>
      </c>
      <c r="J281" s="33">
        <f>+'2015 Hourly Load - RC2016'!J282/'2015 Hourly Load - RC2016'!$C$7</f>
        <v>0.60379512221111009</v>
      </c>
      <c r="K281" s="33">
        <f>+'2015 Hourly Load - RC2016'!K282/'2015 Hourly Load - RC2016'!$C$7</f>
        <v>0.66731925970444061</v>
      </c>
      <c r="L281" s="33">
        <f>+'2015 Hourly Load - RC2016'!L282/'2015 Hourly Load - RC2016'!$C$7</f>
        <v>0.73467830606633167</v>
      </c>
      <c r="M281" s="33">
        <f>+'2015 Hourly Load - RC2016'!M282/'2015 Hourly Load - RC2016'!$C$7</f>
        <v>0.80018757285632869</v>
      </c>
      <c r="N281" s="33">
        <f>+'2015 Hourly Load - RC2016'!N282/'2015 Hourly Load - RC2016'!$C$7</f>
        <v>0.84016085823920583</v>
      </c>
      <c r="O281" s="33">
        <f>+'2015 Hourly Load - RC2016'!O282/'2015 Hourly Load - RC2016'!$C$7</f>
        <v>0.87350200710821946</v>
      </c>
      <c r="P281" s="33">
        <f>+'2015 Hourly Load - RC2016'!P282/'2015 Hourly Load - RC2016'!$C$7</f>
        <v>0.89015002325526416</v>
      </c>
      <c r="Q281" s="33">
        <f>+'2015 Hourly Load - RC2016'!Q282/'2015 Hourly Load - RC2016'!$C$7</f>
        <v>0.89001467353049157</v>
      </c>
      <c r="R281" s="33">
        <f>+'2015 Hourly Load - RC2016'!R282/'2015 Hourly Load - RC2016'!$C$7</f>
        <v>0.87869041322450714</v>
      </c>
      <c r="S281" s="33">
        <f>+'2015 Hourly Load - RC2016'!S282/'2015 Hourly Load - RC2016'!$C$7</f>
        <v>0.84805625885094782</v>
      </c>
      <c r="T281" s="33">
        <f>+'2015 Hourly Load - RC2016'!T282/'2015 Hourly Load - RC2016'!$C$7</f>
        <v>0.81381277848344935</v>
      </c>
      <c r="U281" s="33">
        <f>+'2015 Hourly Load - RC2016'!U282/'2015 Hourly Load - RC2016'!$C$7</f>
        <v>0.79973640710708627</v>
      </c>
      <c r="V281" s="33">
        <f>+'2015 Hourly Load - RC2016'!V282/'2015 Hourly Load - RC2016'!$C$7</f>
        <v>0.75746217640307301</v>
      </c>
      <c r="W281" s="33">
        <f>+'2015 Hourly Load - RC2016'!W282/'2015 Hourly Load - RC2016'!$C$7</f>
        <v>0.70616463071421165</v>
      </c>
      <c r="X281" s="33">
        <f>+'2015 Hourly Load - RC2016'!X282/'2015 Hourly Load - RC2016'!$C$7</f>
        <v>0.64209909432179024</v>
      </c>
      <c r="Y281" s="33">
        <f>+'2015 Hourly Load - RC2016'!Y282/'2015 Hourly Load - RC2016'!$C$7</f>
        <v>0.58033450325050506</v>
      </c>
      <c r="AA281" s="34">
        <f t="shared" si="4"/>
        <v>0.89015002325526416</v>
      </c>
    </row>
    <row r="282" spans="1:27" x14ac:dyDescent="0.2">
      <c r="A282" s="29">
        <v>42277</v>
      </c>
      <c r="B282" s="33">
        <f>+'2015 Hourly Load - RC2016'!B283/'2015 Hourly Load - RC2016'!$C$7</f>
        <v>0.52669089566558314</v>
      </c>
      <c r="C282" s="33">
        <f>+'2015 Hourly Load - RC2016'!C283/'2015 Hourly Load - RC2016'!$C$7</f>
        <v>0.49127438435005433</v>
      </c>
      <c r="D282" s="33">
        <f>+'2015 Hourly Load - RC2016'!D283/'2015 Hourly Load - RC2016'!$C$7</f>
        <v>0.46930261236194926</v>
      </c>
      <c r="E282" s="33">
        <f>+'2015 Hourly Load - RC2016'!E283/'2015 Hourly Load - RC2016'!$C$7</f>
        <v>0.45617368905899525</v>
      </c>
      <c r="F282" s="33">
        <f>+'2015 Hourly Load - RC2016'!F283/'2015 Hourly Load - RC2016'!$C$7</f>
        <v>0.4560383393342225</v>
      </c>
      <c r="G282" s="33">
        <f>+'2015 Hourly Load - RC2016'!G283/'2015 Hourly Load - RC2016'!$C$7</f>
        <v>0.48243153566490321</v>
      </c>
      <c r="H282" s="33">
        <f>+'2015 Hourly Load - RC2016'!H283/'2015 Hourly Load - RC2016'!$C$7</f>
        <v>0.54225611401444607</v>
      </c>
      <c r="I282" s="33">
        <f>+'2015 Hourly Load - RC2016'!I283/'2015 Hourly Load - RC2016'!$C$7</f>
        <v>0.5623329898557331</v>
      </c>
      <c r="J282" s="33">
        <f>+'2015 Hourly Load - RC2016'!J283/'2015 Hourly Load - RC2016'!$C$7</f>
        <v>0.59504250667580738</v>
      </c>
      <c r="K282" s="33">
        <f>+'2015 Hourly Load - RC2016'!K283/'2015 Hourly Load - RC2016'!$C$7</f>
        <v>0.65730338007125921</v>
      </c>
      <c r="L282" s="33">
        <f>+'2015 Hourly Load - RC2016'!L283/'2015 Hourly Load - RC2016'!$C$7</f>
        <v>0.71830098936883235</v>
      </c>
      <c r="M282" s="33">
        <f>+'2015 Hourly Load - RC2016'!M283/'2015 Hourly Load - RC2016'!$C$7</f>
        <v>0.76991435108216344</v>
      </c>
      <c r="N282" s="33">
        <f>+'2015 Hourly Load - RC2016'!N283/'2015 Hourly Load - RC2016'!$C$7</f>
        <v>0.81097043426322224</v>
      </c>
      <c r="O282" s="33">
        <f>+'2015 Hourly Load - RC2016'!O283/'2015 Hourly Load - RC2016'!$C$7</f>
        <v>0.82455052331541867</v>
      </c>
      <c r="P282" s="33">
        <f>+'2015 Hourly Load - RC2016'!P283/'2015 Hourly Load - RC2016'!$C$7</f>
        <v>0.83691246484466053</v>
      </c>
      <c r="Q282" s="33">
        <f>+'2015 Hourly Load - RC2016'!Q283/'2015 Hourly Load - RC2016'!$C$7</f>
        <v>0.81751233762723707</v>
      </c>
      <c r="R282" s="33">
        <f>+'2015 Hourly Load - RC2016'!R283/'2015 Hourly Load - RC2016'!$C$7</f>
        <v>0.81485045970670689</v>
      </c>
      <c r="S282" s="33">
        <f>+'2015 Hourly Load - RC2016'!S283/'2015 Hourly Load - RC2016'!$C$7</f>
        <v>0.8089401883916314</v>
      </c>
      <c r="T282" s="33">
        <f>+'2015 Hourly Load - RC2016'!T283/'2015 Hourly Load - RC2016'!$C$7</f>
        <v>0.78669771695398083</v>
      </c>
      <c r="U282" s="33">
        <f>+'2015 Hourly Load - RC2016'!U283/'2015 Hourly Load - RC2016'!$C$7</f>
        <v>0.78940471144943525</v>
      </c>
      <c r="V282" s="33">
        <f>+'2015 Hourly Load - RC2016'!V283/'2015 Hourly Load - RC2016'!$C$7</f>
        <v>0.77180924722898148</v>
      </c>
      <c r="W282" s="33">
        <f>+'2015 Hourly Load - RC2016'!W283/'2015 Hourly Load - RC2016'!$C$7</f>
        <v>0.72551964135671076</v>
      </c>
      <c r="X282" s="33">
        <f>+'2015 Hourly Load - RC2016'!X283/'2015 Hourly Load - RC2016'!$C$7</f>
        <v>0.66312341823648624</v>
      </c>
      <c r="Y282" s="33">
        <f>+'2015 Hourly Load - RC2016'!Y283/'2015 Hourly Load - RC2016'!$C$7</f>
        <v>0.5978848508960346</v>
      </c>
      <c r="AA282" s="34">
        <f t="shared" si="4"/>
        <v>0.83691246484466053</v>
      </c>
    </row>
    <row r="283" spans="1:27" x14ac:dyDescent="0.2">
      <c r="A283" s="29">
        <v>42278</v>
      </c>
      <c r="B283" s="33">
        <f>+'2015 Hourly Load - RC2016'!B284/'2015 Hourly Load - RC2016'!$C$7</f>
        <v>0.54523380795944587</v>
      </c>
      <c r="C283" s="33">
        <f>+'2015 Hourly Load - RC2016'!C284/'2015 Hourly Load - RC2016'!$C$7</f>
        <v>0.50796751707202326</v>
      </c>
      <c r="D283" s="33">
        <f>+'2015 Hourly Load - RC2016'!D284/'2015 Hourly Load - RC2016'!$C$7</f>
        <v>0.48662737713285759</v>
      </c>
      <c r="E283" s="33">
        <f>+'2015 Hourly Load - RC2016'!E284/'2015 Hourly Load - RC2016'!$C$7</f>
        <v>0.47358868697975204</v>
      </c>
      <c r="F283" s="33">
        <f>+'2015 Hourly Load - RC2016'!F284/'2015 Hourly Load - RC2016'!$C$7</f>
        <v>0.47142309138338856</v>
      </c>
      <c r="G283" s="33">
        <f>+'2015 Hourly Load - RC2016'!G284/'2015 Hourly Load - RC2016'!$C$7</f>
        <v>0.49880885236240247</v>
      </c>
      <c r="H283" s="33">
        <f>+'2015 Hourly Load - RC2016'!H284/'2015 Hourly Load - RC2016'!$C$7</f>
        <v>0.55691900086482415</v>
      </c>
      <c r="I283" s="33">
        <f>+'2015 Hourly Load - RC2016'!I284/'2015 Hourly Load - RC2016'!$C$7</f>
        <v>0.5768605269813385</v>
      </c>
      <c r="J283" s="33">
        <f>+'2015 Hourly Load - RC2016'!J284/'2015 Hourly Load - RC2016'!$C$7</f>
        <v>0.61042725872497339</v>
      </c>
      <c r="K283" s="33">
        <f>+'2015 Hourly Load - RC2016'!K284/'2015 Hourly Load - RC2016'!$C$7</f>
        <v>0.67255278239565253</v>
      </c>
      <c r="L283" s="33">
        <f>+'2015 Hourly Load - RC2016'!L284/'2015 Hourly Load - RC2016'!$C$7</f>
        <v>0.72976059939958937</v>
      </c>
      <c r="M283" s="33">
        <f>+'2015 Hourly Load - RC2016'!M284/'2015 Hourly Load - RC2016'!$C$7</f>
        <v>0.78547956943102648</v>
      </c>
      <c r="N283" s="33">
        <f>+'2015 Hourly Load - RC2016'!N284/'2015 Hourly Load - RC2016'!$C$7</f>
        <v>0.82978404600663047</v>
      </c>
      <c r="O283" s="33">
        <f>+'2015 Hourly Load - RC2016'!O284/'2015 Hourly Load - RC2016'!$C$7</f>
        <v>0.86240332967685629</v>
      </c>
      <c r="P283" s="33">
        <f>+'2015 Hourly Load - RC2016'!P284/'2015 Hourly Load - RC2016'!$C$7</f>
        <v>0.8763894679033708</v>
      </c>
      <c r="Q283" s="33">
        <f>+'2015 Hourly Load - RC2016'!Q284/'2015 Hourly Load - RC2016'!$C$7</f>
        <v>0.90021101946336979</v>
      </c>
      <c r="R283" s="33">
        <f>+'2015 Hourly Load - RC2016'!R284/'2015 Hourly Load - RC2016'!$C$7</f>
        <v>0.91419715768988441</v>
      </c>
      <c r="S283" s="33">
        <f>+'2015 Hourly Load - RC2016'!S284/'2015 Hourly Load - RC2016'!$C$7</f>
        <v>0.9000756697385971</v>
      </c>
      <c r="T283" s="33">
        <f>+'2015 Hourly Load - RC2016'!T284/'2015 Hourly Load - RC2016'!$C$7</f>
        <v>0.86605777224571978</v>
      </c>
      <c r="U283" s="33">
        <f>+'2015 Hourly Load - RC2016'!U284/'2015 Hourly Load - RC2016'!$C$7</f>
        <v>0.84904882349928112</v>
      </c>
      <c r="V283" s="33">
        <f>+'2015 Hourly Load - RC2016'!V284/'2015 Hourly Load - RC2016'!$C$7</f>
        <v>0.82594913713806994</v>
      </c>
      <c r="W283" s="33">
        <f>+'2015 Hourly Load - RC2016'!W284/'2015 Hourly Load - RC2016'!$C$7</f>
        <v>0.77207994667852686</v>
      </c>
      <c r="X283" s="33">
        <f>+'2015 Hourly Load - RC2016'!X284/'2015 Hourly Load - RC2016'!$C$7</f>
        <v>0.70016412624928759</v>
      </c>
      <c r="Y283" s="33">
        <f>+'2015 Hourly Load - RC2016'!Y284/'2015 Hourly Load - RC2016'!$C$7</f>
        <v>0.66294295193678932</v>
      </c>
      <c r="AA283" s="34">
        <f t="shared" si="4"/>
        <v>0.91419715768988441</v>
      </c>
    </row>
    <row r="284" spans="1:27" x14ac:dyDescent="0.2">
      <c r="A284" s="29">
        <v>42279</v>
      </c>
      <c r="B284" s="33">
        <f>+'2015 Hourly Load - RC2016'!B285/'2015 Hourly Load - RC2016'!$C$7</f>
        <v>0.58601919169095928</v>
      </c>
      <c r="C284" s="33">
        <f>+'2015 Hourly Load - RC2016'!C285/'2015 Hourly Load - RC2016'!$C$7</f>
        <v>0.53729329077277965</v>
      </c>
      <c r="D284" s="33">
        <f>+'2015 Hourly Load - RC2016'!D285/'2015 Hourly Load - RC2016'!$C$7</f>
        <v>0.51117079389164433</v>
      </c>
      <c r="E284" s="33">
        <f>+'2015 Hourly Load - RC2016'!E285/'2015 Hourly Load - RC2016'!$C$7</f>
        <v>0.49452277774459963</v>
      </c>
      <c r="F284" s="33">
        <f>+'2015 Hourly Load - RC2016'!F285/'2015 Hourly Load - RC2016'!$C$7</f>
        <v>0.49023670312679685</v>
      </c>
      <c r="G284" s="33">
        <f>+'2015 Hourly Load - RC2016'!G285/'2015 Hourly Load - RC2016'!$C$7</f>
        <v>0.51274987401399286</v>
      </c>
      <c r="H284" s="33">
        <f>+'2015 Hourly Load - RC2016'!H285/'2015 Hourly Load - RC2016'!$C$7</f>
        <v>0.56594231584967236</v>
      </c>
      <c r="I284" s="33">
        <f>+'2015 Hourly Load - RC2016'!I285/'2015 Hourly Load - RC2016'!$C$7</f>
        <v>0.58471081101815636</v>
      </c>
      <c r="J284" s="33">
        <f>+'2015 Hourly Load - RC2016'!J285/'2015 Hourly Load - RC2016'!$C$7</f>
        <v>0.61931522398504868</v>
      </c>
      <c r="K284" s="33">
        <f>+'2015 Hourly Load - RC2016'!K285/'2015 Hourly Load - RC2016'!$C$7</f>
        <v>0.68608775487292462</v>
      </c>
      <c r="L284" s="33">
        <f>+'2015 Hourly Load - RC2016'!L285/'2015 Hourly Load - RC2016'!$C$7</f>
        <v>0.75313098521034594</v>
      </c>
      <c r="M284" s="33">
        <f>+'2015 Hourly Load - RC2016'!M285/'2015 Hourly Load - RC2016'!$C$7</f>
        <v>0.80821832319284359</v>
      </c>
      <c r="N284" s="33">
        <f>+'2015 Hourly Load - RC2016'!N285/'2015 Hourly Load - RC2016'!$C$7</f>
        <v>0.85288373236784165</v>
      </c>
      <c r="O284" s="33">
        <f>+'2015 Hourly Load - RC2016'!O285/'2015 Hourly Load - RC2016'!$C$7</f>
        <v>0.89836123989147598</v>
      </c>
      <c r="P284" s="33">
        <f>+'2015 Hourly Load - RC2016'!P285/'2015 Hourly Load - RC2016'!$C$7</f>
        <v>0.92290465665026278</v>
      </c>
      <c r="Q284" s="33">
        <f>+'2015 Hourly Load - RC2016'!Q285/'2015 Hourly Load - RC2016'!$C$7</f>
        <v>0.94013918827132259</v>
      </c>
      <c r="R284" s="33">
        <f>+'2015 Hourly Load - RC2016'!R285/'2015 Hourly Load - RC2016'!$C$7</f>
        <v>0.95020018447942822</v>
      </c>
      <c r="S284" s="33">
        <f>+'2015 Hourly Load - RC2016'!S285/'2015 Hourly Load - RC2016'!$C$7</f>
        <v>0.93319123573298957</v>
      </c>
      <c r="T284" s="33">
        <f>+'2015 Hourly Load - RC2016'!T285/'2015 Hourly Load - RC2016'!$C$7</f>
        <v>0.89425563157337007</v>
      </c>
      <c r="U284" s="33">
        <f>+'2015 Hourly Load - RC2016'!U285/'2015 Hourly Load - RC2016'!$C$7</f>
        <v>0.8744043386067043</v>
      </c>
      <c r="V284" s="33">
        <f>+'2015 Hourly Load - RC2016'!V285/'2015 Hourly Load - RC2016'!$C$7</f>
        <v>0.84841719145034178</v>
      </c>
      <c r="W284" s="33">
        <f>+'2015 Hourly Load - RC2016'!W285/'2015 Hourly Load - RC2016'!$C$7</f>
        <v>0.7889084291252686</v>
      </c>
      <c r="X284" s="33">
        <f>+'2015 Hourly Load - RC2016'!X285/'2015 Hourly Load - RC2016'!$C$7</f>
        <v>0.72240659768693816</v>
      </c>
      <c r="Y284" s="33">
        <f>+'2015 Hourly Load - RC2016'!Y285/'2015 Hourly Load - RC2016'!$C$7</f>
        <v>0.64922751315982019</v>
      </c>
      <c r="AA284" s="34">
        <f t="shared" si="4"/>
        <v>0.95020018447942822</v>
      </c>
    </row>
    <row r="285" spans="1:27" x14ac:dyDescent="0.2">
      <c r="A285" s="29">
        <v>42280</v>
      </c>
      <c r="B285" s="33">
        <f>+'2015 Hourly Load - RC2016'!B286/'2015 Hourly Load - RC2016'!$C$7</f>
        <v>0.59098201493262581</v>
      </c>
      <c r="C285" s="33">
        <f>+'2015 Hourly Load - RC2016'!C286/'2015 Hourly Load - RC2016'!$C$7</f>
        <v>0.55064779695035482</v>
      </c>
      <c r="D285" s="33">
        <f>+'2015 Hourly Load - RC2016'!D286/'2015 Hourly Load - RC2016'!$C$7</f>
        <v>0.51951736025262885</v>
      </c>
      <c r="E285" s="33">
        <f>+'2015 Hourly Load - RC2016'!E286/'2015 Hourly Load - RC2016'!$C$7</f>
        <v>0.50160608000770546</v>
      </c>
      <c r="F285" s="33">
        <f>+'2015 Hourly Load - RC2016'!F286/'2015 Hourly Load - RC2016'!$C$7</f>
        <v>0.49461301089444809</v>
      </c>
      <c r="G285" s="33">
        <f>+'2015 Hourly Load - RC2016'!G286/'2015 Hourly Load - RC2016'!$C$7</f>
        <v>0.51473500331065936</v>
      </c>
      <c r="H285" s="33">
        <f>+'2015 Hourly Load - RC2016'!H286/'2015 Hourly Load - RC2016'!$C$7</f>
        <v>0.56594231584967236</v>
      </c>
      <c r="I285" s="33">
        <f>+'2015 Hourly Load - RC2016'!I286/'2015 Hourly Load - RC2016'!$C$7</f>
        <v>0.58809455413747436</v>
      </c>
      <c r="J285" s="33">
        <f>+'2015 Hourly Load - RC2016'!J286/'2015 Hourly Load - RC2016'!$C$7</f>
        <v>0.62657899254785143</v>
      </c>
      <c r="K285" s="33">
        <f>+'2015 Hourly Load - RC2016'!K286/'2015 Hourly Load - RC2016'!$C$7</f>
        <v>0.69736689860398471</v>
      </c>
      <c r="L285" s="33">
        <f>+'2015 Hourly Load - RC2016'!L286/'2015 Hourly Load - RC2016'!$C$7</f>
        <v>0.76621479193837572</v>
      </c>
      <c r="M285" s="33">
        <f>+'2015 Hourly Load - RC2016'!M286/'2015 Hourly Load - RC2016'!$C$7</f>
        <v>0.82888171450814563</v>
      </c>
      <c r="N285" s="33">
        <f>+'2015 Hourly Load - RC2016'!N286/'2015 Hourly Load - RC2016'!$C$7</f>
        <v>0.87120106178708323</v>
      </c>
      <c r="O285" s="33">
        <f>+'2015 Hourly Load - RC2016'!O286/'2015 Hourly Load - RC2016'!$C$7</f>
        <v>0.9168590356104146</v>
      </c>
      <c r="P285" s="33">
        <f>+'2015 Hourly Load - RC2016'!P286/'2015 Hourly Load - RC2016'!$C$7</f>
        <v>0.93995872197162567</v>
      </c>
      <c r="Q285" s="33">
        <f>+'2015 Hourly Load - RC2016'!Q286/'2015 Hourly Load - RC2016'!$C$7</f>
        <v>0.95236578007579187</v>
      </c>
      <c r="R285" s="33">
        <f>+'2015 Hourly Load - RC2016'!R286/'2015 Hourly Load - RC2016'!$C$7</f>
        <v>0.95177926460177675</v>
      </c>
      <c r="S285" s="33">
        <f>+'2015 Hourly Load - RC2016'!S286/'2015 Hourly Load - RC2016'!$C$7</f>
        <v>0.91311435989170264</v>
      </c>
      <c r="T285" s="33">
        <f>+'2015 Hourly Load - RC2016'!T286/'2015 Hourly Load - RC2016'!$C$7</f>
        <v>0.85735027328534141</v>
      </c>
      <c r="U285" s="33">
        <f>+'2015 Hourly Load - RC2016'!U286/'2015 Hourly Load - RC2016'!$C$7</f>
        <v>0.82649053603716083</v>
      </c>
      <c r="V285" s="33">
        <f>+'2015 Hourly Load - RC2016'!V286/'2015 Hourly Load - RC2016'!$C$7</f>
        <v>0.78593073518026868</v>
      </c>
      <c r="W285" s="33">
        <f>+'2015 Hourly Load - RC2016'!W286/'2015 Hourly Load - RC2016'!$C$7</f>
        <v>0.73639273591345267</v>
      </c>
      <c r="X285" s="33">
        <f>+'2015 Hourly Load - RC2016'!X286/'2015 Hourly Load - RC2016'!$C$7</f>
        <v>0.68031283328262182</v>
      </c>
      <c r="Y285" s="33">
        <f>+'2015 Hourly Load - RC2016'!Y286/'2015 Hourly Load - RC2016'!$C$7</f>
        <v>0.62405246435209405</v>
      </c>
      <c r="AA285" s="34">
        <f t="shared" si="4"/>
        <v>0.95236578007579187</v>
      </c>
    </row>
    <row r="286" spans="1:27" x14ac:dyDescent="0.2">
      <c r="A286" s="29">
        <v>42281</v>
      </c>
      <c r="B286" s="33">
        <f>+'2015 Hourly Load - RC2016'!B287/'2015 Hourly Load - RC2016'!$C$7</f>
        <v>0.57104048881611147</v>
      </c>
      <c r="C286" s="33">
        <f>+'2015 Hourly Load - RC2016'!C287/'2015 Hourly Load - RC2016'!$C$7</f>
        <v>0.52917230728641629</v>
      </c>
      <c r="D286" s="33">
        <f>+'2015 Hourly Load - RC2016'!D287/'2015 Hourly Load - RC2016'!$C$7</f>
        <v>0.50246329493126596</v>
      </c>
      <c r="E286" s="33">
        <f>+'2015 Hourly Load - RC2016'!E287/'2015 Hourly Load - RC2016'!$C$7</f>
        <v>0.48383014948755471</v>
      </c>
      <c r="F286" s="33">
        <f>+'2015 Hourly Load - RC2016'!F287/'2015 Hourly Load - RC2016'!$C$7</f>
        <v>0.47476171792778232</v>
      </c>
      <c r="G286" s="33">
        <f>+'2015 Hourly Load - RC2016'!G287/'2015 Hourly Load - RC2016'!$C$7</f>
        <v>0.47791987817247916</v>
      </c>
      <c r="H286" s="33">
        <f>+'2015 Hourly Load - RC2016'!H287/'2015 Hourly Load - RC2016'!$C$7</f>
        <v>0.49195113297391796</v>
      </c>
      <c r="I286" s="33">
        <f>+'2015 Hourly Load - RC2016'!I287/'2015 Hourly Load - RC2016'!$C$7</f>
        <v>0.50954659719437179</v>
      </c>
      <c r="J286" s="33">
        <f>+'2015 Hourly Load - RC2016'!J287/'2015 Hourly Load - RC2016'!$C$7</f>
        <v>0.56828837774573282</v>
      </c>
      <c r="K286" s="33">
        <f>+'2015 Hourly Load - RC2016'!K287/'2015 Hourly Load - RC2016'!$C$7</f>
        <v>0.64521213799156274</v>
      </c>
      <c r="L286" s="33">
        <f>+'2015 Hourly Load - RC2016'!L287/'2015 Hourly Load - RC2016'!$C$7</f>
        <v>0.70363810251845416</v>
      </c>
      <c r="M286" s="33">
        <f>+'2015 Hourly Load - RC2016'!M287/'2015 Hourly Load - RC2016'!$C$7</f>
        <v>0.75457471560792166</v>
      </c>
      <c r="N286" s="33">
        <f>+'2015 Hourly Load - RC2016'!N287/'2015 Hourly Load - RC2016'!$C$7</f>
        <v>0.79752569493579861</v>
      </c>
      <c r="O286" s="33">
        <f>+'2015 Hourly Load - RC2016'!O287/'2015 Hourly Load - RC2016'!$C$7</f>
        <v>0.82319702606769141</v>
      </c>
      <c r="P286" s="33">
        <f>+'2015 Hourly Load - RC2016'!P287/'2015 Hourly Load - RC2016'!$C$7</f>
        <v>0.83258127365193346</v>
      </c>
      <c r="Q286" s="33">
        <f>+'2015 Hourly Load - RC2016'!Q287/'2015 Hourly Load - RC2016'!$C$7</f>
        <v>0.82698681836132748</v>
      </c>
      <c r="R286" s="33">
        <f>+'2015 Hourly Load - RC2016'!R287/'2015 Hourly Load - RC2016'!$C$7</f>
        <v>0.80740622484420721</v>
      </c>
      <c r="S286" s="33">
        <f>+'2015 Hourly Load - RC2016'!S287/'2015 Hourly Load - RC2016'!$C$7</f>
        <v>0.77789998484375389</v>
      </c>
      <c r="T286" s="33">
        <f>+'2015 Hourly Load - RC2016'!T287/'2015 Hourly Load - RC2016'!$C$7</f>
        <v>0.73955089615814962</v>
      </c>
      <c r="U286" s="33">
        <f>+'2015 Hourly Load - RC2016'!U287/'2015 Hourly Load - RC2016'!$C$7</f>
        <v>0.73291875964428621</v>
      </c>
      <c r="V286" s="33">
        <f>+'2015 Hourly Load - RC2016'!V287/'2015 Hourly Load - RC2016'!$C$7</f>
        <v>0.71121768710572653</v>
      </c>
      <c r="W286" s="33">
        <f>+'2015 Hourly Load - RC2016'!W287/'2015 Hourly Load - RC2016'!$C$7</f>
        <v>0.66989090447512234</v>
      </c>
      <c r="X286" s="33">
        <f>+'2015 Hourly Load - RC2016'!X287/'2015 Hourly Load - RC2016'!$C$7</f>
        <v>0.61927010741012445</v>
      </c>
      <c r="Y286" s="33">
        <f>+'2015 Hourly Load - RC2016'!Y287/'2015 Hourly Load - RC2016'!$C$7</f>
        <v>0.56643859817383901</v>
      </c>
      <c r="AA286" s="34">
        <f t="shared" si="4"/>
        <v>0.83258127365193346</v>
      </c>
    </row>
    <row r="287" spans="1:27" x14ac:dyDescent="0.2">
      <c r="A287" s="29">
        <v>42282</v>
      </c>
      <c r="B287" s="33">
        <f>+'2015 Hourly Load - RC2016'!B288/'2015 Hourly Load - RC2016'!$C$7</f>
        <v>0.51193777566535648</v>
      </c>
      <c r="C287" s="33">
        <f>+'2015 Hourly Load - RC2016'!C288/'2015 Hourly Load - RC2016'!$C$7</f>
        <v>0.46659561786649478</v>
      </c>
      <c r="D287" s="33">
        <f>+'2015 Hourly Load - RC2016'!D288/'2015 Hourly Load - RC2016'!$C$7</f>
        <v>0.43257772037361752</v>
      </c>
      <c r="E287" s="33">
        <f>+'2015 Hourly Load - RC2016'!E288/'2015 Hourly Load - RC2016'!$C$7</f>
        <v>0.40586870801846719</v>
      </c>
      <c r="F287" s="33">
        <f>+'2015 Hourly Load - RC2016'!F288/'2015 Hourly Load - RC2016'!$C$7</f>
        <v>0.39111558801824053</v>
      </c>
      <c r="G287" s="33">
        <f>+'2015 Hourly Load - RC2016'!G288/'2015 Hourly Load - RC2016'!$C$7</f>
        <v>0.3871904459998316</v>
      </c>
      <c r="H287" s="33">
        <f>+'2015 Hourly Load - RC2016'!H288/'2015 Hourly Load - RC2016'!$C$7</f>
        <v>0.39391281566354341</v>
      </c>
      <c r="I287" s="33">
        <f>+'2015 Hourly Load - RC2016'!I288/'2015 Hourly Load - RC2016'!$C$7</f>
        <v>0.40036448587770979</v>
      </c>
      <c r="J287" s="33">
        <f>+'2015 Hourly Load - RC2016'!J288/'2015 Hourly Load - RC2016'!$C$7</f>
        <v>0.43397633419626896</v>
      </c>
      <c r="K287" s="33">
        <f>+'2015 Hourly Load - RC2016'!K288/'2015 Hourly Load - RC2016'!$C$7</f>
        <v>0.48387526606247888</v>
      </c>
      <c r="L287" s="33">
        <f>+'2015 Hourly Load - RC2016'!L288/'2015 Hourly Load - RC2016'!$C$7</f>
        <v>0.53264628355558286</v>
      </c>
      <c r="M287" s="33">
        <f>+'2015 Hourly Load - RC2016'!M288/'2015 Hourly Load - RC2016'!$C$7</f>
        <v>0.56707023022277825</v>
      </c>
      <c r="N287" s="33">
        <f>+'2015 Hourly Load - RC2016'!N288/'2015 Hourly Load - RC2016'!$C$7</f>
        <v>0.60411093823557971</v>
      </c>
      <c r="O287" s="33">
        <f>+'2015 Hourly Load - RC2016'!O288/'2015 Hourly Load - RC2016'!$C$7</f>
        <v>0.63677533848072976</v>
      </c>
      <c r="P287" s="33">
        <f>+'2015 Hourly Load - RC2016'!P288/'2015 Hourly Load - RC2016'!$C$7</f>
        <v>0.66393551658512262</v>
      </c>
      <c r="Q287" s="33">
        <f>+'2015 Hourly Load - RC2016'!Q288/'2015 Hourly Load - RC2016'!$C$7</f>
        <v>0.68378680955178839</v>
      </c>
      <c r="R287" s="33">
        <f>+'2015 Hourly Load - RC2016'!R288/'2015 Hourly Load - RC2016'!$C$7</f>
        <v>0.70300647046951481</v>
      </c>
      <c r="S287" s="33">
        <f>+'2015 Hourly Load - RC2016'!S288/'2015 Hourly Load - RC2016'!$C$7</f>
        <v>0.69547200245716667</v>
      </c>
      <c r="T287" s="33">
        <f>+'2015 Hourly Load - RC2016'!T288/'2015 Hourly Load - RC2016'!$C$7</f>
        <v>0.66601087903163758</v>
      </c>
      <c r="U287" s="33">
        <f>+'2015 Hourly Load - RC2016'!U288/'2015 Hourly Load - RC2016'!$C$7</f>
        <v>0.66357458398572866</v>
      </c>
      <c r="V287" s="33">
        <f>+'2015 Hourly Load - RC2016'!V288/'2015 Hourly Load - RC2016'!$C$7</f>
        <v>0.64688145126375973</v>
      </c>
      <c r="W287" s="33">
        <f>+'2015 Hourly Load - RC2016'!W288/'2015 Hourly Load - RC2016'!$C$7</f>
        <v>0.60180999291444348</v>
      </c>
      <c r="X287" s="33">
        <f>+'2015 Hourly Load - RC2016'!X288/'2015 Hourly Load - RC2016'!$C$7</f>
        <v>0.54721893725611248</v>
      </c>
      <c r="Y287" s="33">
        <f>+'2015 Hourly Load - RC2016'!Y288/'2015 Hourly Load - RC2016'!$C$7</f>
        <v>0.48915390532861502</v>
      </c>
      <c r="AA287" s="34">
        <f t="shared" si="4"/>
        <v>0.70300647046951481</v>
      </c>
    </row>
    <row r="288" spans="1:27" x14ac:dyDescent="0.2">
      <c r="A288" s="29">
        <v>42283</v>
      </c>
      <c r="B288" s="33">
        <f>+'2015 Hourly Load - RC2016'!B289/'2015 Hourly Load - RC2016'!$C$7</f>
        <v>0.44245825028202618</v>
      </c>
      <c r="C288" s="33">
        <f>+'2015 Hourly Load - RC2016'!C289/'2015 Hourly Load - RC2016'!$C$7</f>
        <v>0.40938780086255794</v>
      </c>
      <c r="D288" s="33">
        <f>+'2015 Hourly Load - RC2016'!D289/'2015 Hourly Load - RC2016'!$C$7</f>
        <v>0.38922069187142239</v>
      </c>
      <c r="E288" s="33">
        <f>+'2015 Hourly Load - RC2016'!E289/'2015 Hourly Load - RC2016'!$C$7</f>
        <v>0.37875364648899862</v>
      </c>
      <c r="F288" s="33">
        <f>+'2015 Hourly Load - RC2016'!F289/'2015 Hourly Load - RC2016'!$C$7</f>
        <v>0.38123505810983188</v>
      </c>
      <c r="G288" s="33">
        <f>+'2015 Hourly Load - RC2016'!G289/'2015 Hourly Load - RC2016'!$C$7</f>
        <v>0.4127264274069517</v>
      </c>
      <c r="H288" s="33">
        <f>+'2015 Hourly Load - RC2016'!H289/'2015 Hourly Load - RC2016'!$C$7</f>
        <v>0.46736259964020688</v>
      </c>
      <c r="I288" s="33">
        <f>+'2015 Hourly Load - RC2016'!I289/'2015 Hourly Load - RC2016'!$C$7</f>
        <v>0.49109391805035735</v>
      </c>
      <c r="J288" s="33">
        <f>+'2015 Hourly Load - RC2016'!J289/'2015 Hourly Load - RC2016'!$C$7</f>
        <v>0.5142387209864927</v>
      </c>
      <c r="K288" s="33">
        <f>+'2015 Hourly Load - RC2016'!K289/'2015 Hourly Load - RC2016'!$C$7</f>
        <v>0.55691900086482415</v>
      </c>
      <c r="L288" s="33">
        <f>+'2015 Hourly Load - RC2016'!L289/'2015 Hourly Load - RC2016'!$C$7</f>
        <v>0.60009556306732237</v>
      </c>
      <c r="M288" s="33">
        <f>+'2015 Hourly Load - RC2016'!M289/'2015 Hourly Load - RC2016'!$C$7</f>
        <v>0.63839953517800252</v>
      </c>
      <c r="N288" s="33">
        <f>+'2015 Hourly Load - RC2016'!N289/'2015 Hourly Load - RC2016'!$C$7</f>
        <v>0.67837282056087955</v>
      </c>
      <c r="O288" s="33">
        <f>+'2015 Hourly Load - RC2016'!O289/'2015 Hourly Load - RC2016'!$C$7</f>
        <v>0.70774371083656007</v>
      </c>
      <c r="P288" s="33">
        <f>+'2015 Hourly Load - RC2016'!P289/'2015 Hourly Load - RC2016'!$C$7</f>
        <v>0.73720483426208905</v>
      </c>
      <c r="Q288" s="33">
        <f>+'2015 Hourly Load - RC2016'!Q289/'2015 Hourly Load - RC2016'!$C$7</f>
        <v>0.74636349897170984</v>
      </c>
      <c r="R288" s="33">
        <f>+'2015 Hourly Load - RC2016'!R289/'2015 Hourly Load - RC2016'!$C$7</f>
        <v>0.75646961175473981</v>
      </c>
      <c r="S288" s="33">
        <f>+'2015 Hourly Load - RC2016'!S289/'2015 Hourly Load - RC2016'!$C$7</f>
        <v>0.74230300722852816</v>
      </c>
      <c r="T288" s="33">
        <f>+'2015 Hourly Load - RC2016'!T289/'2015 Hourly Load - RC2016'!$C$7</f>
        <v>0.72791081982769545</v>
      </c>
      <c r="U288" s="33">
        <f>+'2015 Hourly Load - RC2016'!U289/'2015 Hourly Load - RC2016'!$C$7</f>
        <v>0.74288952270254327</v>
      </c>
      <c r="V288" s="33">
        <f>+'2015 Hourly Load - RC2016'!V289/'2015 Hourly Load - RC2016'!$C$7</f>
        <v>0.71965448661655962</v>
      </c>
      <c r="W288" s="33">
        <f>+'2015 Hourly Load - RC2016'!W289/'2015 Hourly Load - RC2016'!$C$7</f>
        <v>0.67043230337421322</v>
      </c>
      <c r="X288" s="33">
        <f>+'2015 Hourly Load - RC2016'!X289/'2015 Hourly Load - RC2016'!$C$7</f>
        <v>0.61525473224186711</v>
      </c>
      <c r="Y288" s="33">
        <f>+'2015 Hourly Load - RC2016'!Y289/'2015 Hourly Load - RC2016'!$C$7</f>
        <v>0.55380595719505166</v>
      </c>
      <c r="AA288" s="34">
        <f t="shared" si="4"/>
        <v>0.75646961175473981</v>
      </c>
    </row>
    <row r="289" spans="1:27" x14ac:dyDescent="0.2">
      <c r="A289" s="29">
        <v>42284</v>
      </c>
      <c r="B289" s="33">
        <f>+'2015 Hourly Load - RC2016'!B290/'2015 Hourly Load - RC2016'!$C$7</f>
        <v>0.49966606728596308</v>
      </c>
      <c r="C289" s="33">
        <f>+'2015 Hourly Load - RC2016'!C290/'2015 Hourly Load - RC2016'!$C$7</f>
        <v>0.4671821333405099</v>
      </c>
      <c r="D289" s="33">
        <f>+'2015 Hourly Load - RC2016'!D290/'2015 Hourly Load - RC2016'!$C$7</f>
        <v>0.44615780942581384</v>
      </c>
      <c r="E289" s="33">
        <f>+'2015 Hourly Load - RC2016'!E290/'2015 Hourly Load - RC2016'!$C$7</f>
        <v>0.43266795352346599</v>
      </c>
      <c r="F289" s="33">
        <f>+'2015 Hourly Load - RC2016'!F290/'2015 Hourly Load - RC2016'!$C$7</f>
        <v>0.4296451430035419</v>
      </c>
      <c r="G289" s="33">
        <f>+'2015 Hourly Load - RC2016'!G290/'2015 Hourly Load - RC2016'!$C$7</f>
        <v>0.45486530838619232</v>
      </c>
      <c r="H289" s="33">
        <f>+'2015 Hourly Load - RC2016'!H290/'2015 Hourly Load - RC2016'!$C$7</f>
        <v>0.51220847511490186</v>
      </c>
      <c r="I289" s="33">
        <f>+'2015 Hourly Load - RC2016'!I290/'2015 Hourly Load - RC2016'!$C$7</f>
        <v>0.53824073884618873</v>
      </c>
      <c r="J289" s="33">
        <f>+'2015 Hourly Load - RC2016'!J290/'2015 Hourly Load - RC2016'!$C$7</f>
        <v>0.55006128147633959</v>
      </c>
      <c r="K289" s="33">
        <f>+'2015 Hourly Load - RC2016'!K290/'2015 Hourly Load - RC2016'!$C$7</f>
        <v>0.59238062875527719</v>
      </c>
      <c r="L289" s="33">
        <f>+'2015 Hourly Load - RC2016'!L290/'2015 Hourly Load - RC2016'!$C$7</f>
        <v>0.63785813627891152</v>
      </c>
      <c r="M289" s="33">
        <f>+'2015 Hourly Load - RC2016'!M290/'2015 Hourly Load - RC2016'!$C$7</f>
        <v>0.66984578790019811</v>
      </c>
      <c r="N289" s="33">
        <f>+'2015 Hourly Load - RC2016'!N290/'2015 Hourly Load - RC2016'!$C$7</f>
        <v>0.69592316820640909</v>
      </c>
      <c r="O289" s="33">
        <f>+'2015 Hourly Load - RC2016'!O290/'2015 Hourly Load - RC2016'!$C$7</f>
        <v>0.71775959046974147</v>
      </c>
      <c r="P289" s="33">
        <f>+'2015 Hourly Load - RC2016'!P290/'2015 Hourly Load - RC2016'!$C$7</f>
        <v>0.72867780160140772</v>
      </c>
      <c r="Q289" s="33">
        <f>+'2015 Hourly Load - RC2016'!Q290/'2015 Hourly Load - RC2016'!$C$7</f>
        <v>0.72371497835974119</v>
      </c>
      <c r="R289" s="33">
        <f>+'2015 Hourly Load - RC2016'!R290/'2015 Hourly Load - RC2016'!$C$7</f>
        <v>0.72308334631080173</v>
      </c>
      <c r="S289" s="33">
        <f>+'2015 Hourly Load - RC2016'!S290/'2015 Hourly Load - RC2016'!$C$7</f>
        <v>0.7144209639253476</v>
      </c>
      <c r="T289" s="33">
        <f>+'2015 Hourly Load - RC2016'!T290/'2015 Hourly Load - RC2016'!$C$7</f>
        <v>0.7077888274114843</v>
      </c>
      <c r="U289" s="33">
        <f>+'2015 Hourly Load - RC2016'!U290/'2015 Hourly Load - RC2016'!$C$7</f>
        <v>0.72488800930777142</v>
      </c>
      <c r="V289" s="33">
        <f>+'2015 Hourly Load - RC2016'!V290/'2015 Hourly Load - RC2016'!$C$7</f>
        <v>0.70544276551542384</v>
      </c>
      <c r="W289" s="33">
        <f>+'2015 Hourly Load - RC2016'!W290/'2015 Hourly Load - RC2016'!$C$7</f>
        <v>0.67070300282375861</v>
      </c>
      <c r="X289" s="33">
        <f>+'2015 Hourly Load - RC2016'!X290/'2015 Hourly Load - RC2016'!$C$7</f>
        <v>0.61024679242527646</v>
      </c>
      <c r="Y289" s="33">
        <f>+'2015 Hourly Load - RC2016'!Y290/'2015 Hourly Load - RC2016'!$C$7</f>
        <v>0.54198541456490057</v>
      </c>
      <c r="AA289" s="34">
        <f t="shared" si="4"/>
        <v>0.72867780160140772</v>
      </c>
    </row>
    <row r="290" spans="1:27" x14ac:dyDescent="0.2">
      <c r="A290" s="29">
        <v>42285</v>
      </c>
      <c r="B290" s="33">
        <f>+'2015 Hourly Load - RC2016'!B291/'2015 Hourly Load - RC2016'!$C$7</f>
        <v>0.49149996722467554</v>
      </c>
      <c r="C290" s="33">
        <f>+'2015 Hourly Load - RC2016'!C291/'2015 Hourly Load - RC2016'!$C$7</f>
        <v>0.45874533382967692</v>
      </c>
      <c r="D290" s="33">
        <f>+'2015 Hourly Load - RC2016'!D291/'2015 Hourly Load - RC2016'!$C$7</f>
        <v>0.43528471486907194</v>
      </c>
      <c r="E290" s="33">
        <f>+'2015 Hourly Load - RC2016'!E291/'2015 Hourly Load - RC2016'!$C$7</f>
        <v>0.4235995219636936</v>
      </c>
      <c r="F290" s="33">
        <f>+'2015 Hourly Load - RC2016'!F291/'2015 Hourly Load - RC2016'!$C$7</f>
        <v>0.42495301921142087</v>
      </c>
      <c r="G290" s="33">
        <f>+'2015 Hourly Load - RC2016'!G291/'2015 Hourly Load - RC2016'!$C$7</f>
        <v>0.4537825105880105</v>
      </c>
      <c r="H290" s="33">
        <f>+'2015 Hourly Load - RC2016'!H291/'2015 Hourly Load - RC2016'!$C$7</f>
        <v>0.51175730936565955</v>
      </c>
      <c r="I290" s="33">
        <f>+'2015 Hourly Load - RC2016'!I291/'2015 Hourly Load - RC2016'!$C$7</f>
        <v>0.53386443107853732</v>
      </c>
      <c r="J290" s="33">
        <f>+'2015 Hourly Load - RC2016'!J291/'2015 Hourly Load - RC2016'!$C$7</f>
        <v>0.55655806826543031</v>
      </c>
      <c r="K290" s="33">
        <f>+'2015 Hourly Load - RC2016'!K291/'2015 Hourly Load - RC2016'!$C$7</f>
        <v>0.6086225957280037</v>
      </c>
      <c r="L290" s="33">
        <f>+'2015 Hourly Load - RC2016'!L291/'2015 Hourly Load - RC2016'!$C$7</f>
        <v>0.66677786080534973</v>
      </c>
      <c r="M290" s="33">
        <f>+'2015 Hourly Load - RC2016'!M291/'2015 Hourly Load - RC2016'!$C$7</f>
        <v>0.71518794569905975</v>
      </c>
      <c r="N290" s="33">
        <f>+'2015 Hourly Load - RC2016'!N291/'2015 Hourly Load - RC2016'!$C$7</f>
        <v>0.76016917089852742</v>
      </c>
      <c r="O290" s="33">
        <f>+'2015 Hourly Load - RC2016'!O291/'2015 Hourly Load - RC2016'!$C$7</f>
        <v>0.79472846729049562</v>
      </c>
      <c r="P290" s="33">
        <f>+'2015 Hourly Load - RC2016'!P291/'2015 Hourly Load - RC2016'!$C$7</f>
        <v>0.82283609346829745</v>
      </c>
      <c r="Q290" s="33">
        <f>+'2015 Hourly Load - RC2016'!Q291/'2015 Hourly Load - RC2016'!$C$7</f>
        <v>0.83551385102200904</v>
      </c>
      <c r="R290" s="33">
        <f>+'2015 Hourly Load - RC2016'!R291/'2015 Hourly Load - RC2016'!$C$7</f>
        <v>0.83443105322382716</v>
      </c>
      <c r="S290" s="33">
        <f>+'2015 Hourly Load - RC2016'!S291/'2015 Hourly Load - RC2016'!$C$7</f>
        <v>0.82089608074655507</v>
      </c>
      <c r="T290" s="33">
        <f>+'2015 Hourly Load - RC2016'!T291/'2015 Hourly Load - RC2016'!$C$7</f>
        <v>0.79626243083791981</v>
      </c>
      <c r="U290" s="33">
        <f>+'2015 Hourly Load - RC2016'!U291/'2015 Hourly Load - RC2016'!$C$7</f>
        <v>0.79648801371254108</v>
      </c>
      <c r="V290" s="33">
        <f>+'2015 Hourly Load - RC2016'!V291/'2015 Hourly Load - RC2016'!$C$7</f>
        <v>0.77352367707610259</v>
      </c>
      <c r="W290" s="33">
        <f>+'2015 Hourly Load - RC2016'!W291/'2015 Hourly Load - RC2016'!$C$7</f>
        <v>0.72290288001110481</v>
      </c>
      <c r="X290" s="33">
        <f>+'2015 Hourly Load - RC2016'!X291/'2015 Hourly Load - RC2016'!$C$7</f>
        <v>0.66073223976550155</v>
      </c>
      <c r="Y290" s="33">
        <f>+'2015 Hourly Load - RC2016'!Y291/'2015 Hourly Load - RC2016'!$C$7</f>
        <v>0.59797508404588295</v>
      </c>
      <c r="AA290" s="34">
        <f t="shared" si="4"/>
        <v>0.83551385102200904</v>
      </c>
    </row>
    <row r="291" spans="1:27" x14ac:dyDescent="0.2">
      <c r="A291" s="29">
        <v>42286</v>
      </c>
      <c r="B291" s="33">
        <f>+'2015 Hourly Load - RC2016'!B292/'2015 Hourly Load - RC2016'!$C$7</f>
        <v>0.54063191731717342</v>
      </c>
      <c r="C291" s="33">
        <f>+'2015 Hourly Load - RC2016'!C292/'2015 Hourly Load - RC2016'!$C$7</f>
        <v>0.50426795792823553</v>
      </c>
      <c r="D291" s="33">
        <f>+'2015 Hourly Load - RC2016'!D292/'2015 Hourly Load - RC2016'!$C$7</f>
        <v>0.4789575593957367</v>
      </c>
      <c r="E291" s="33">
        <f>+'2015 Hourly Load - RC2016'!E292/'2015 Hourly Load - RC2016'!$C$7</f>
        <v>0.46032441395202539</v>
      </c>
      <c r="F291" s="33">
        <f>+'2015 Hourly Load - RC2016'!F292/'2015 Hourly Load - RC2016'!$C$7</f>
        <v>0.45739183658194976</v>
      </c>
      <c r="G291" s="33">
        <f>+'2015 Hourly Load - RC2016'!G292/'2015 Hourly Load - RC2016'!$C$7</f>
        <v>0.45215831389073791</v>
      </c>
      <c r="H291" s="33">
        <f>+'2015 Hourly Load - RC2016'!H292/'2015 Hourly Load - RC2016'!$C$7</f>
        <v>0.53151836918247686</v>
      </c>
      <c r="I291" s="33">
        <f>+'2015 Hourly Load - RC2016'!I292/'2015 Hourly Load - RC2016'!$C$7</f>
        <v>0.55263292624702132</v>
      </c>
      <c r="J291" s="33">
        <f>+'2015 Hourly Load - RC2016'!J292/'2015 Hourly Load - RC2016'!$C$7</f>
        <v>0.57947728832694445</v>
      </c>
      <c r="K291" s="33">
        <f>+'2015 Hourly Load - RC2016'!K292/'2015 Hourly Load - RC2016'!$C$7</f>
        <v>0.64191862802209321</v>
      </c>
      <c r="L291" s="33">
        <f>+'2015 Hourly Load - RC2016'!L292/'2015 Hourly Load - RC2016'!$C$7</f>
        <v>0.70124692404746947</v>
      </c>
      <c r="M291" s="33">
        <f>+'2015 Hourly Load - RC2016'!M292/'2015 Hourly Load - RC2016'!$C$7</f>
        <v>0.75362726753451259</v>
      </c>
      <c r="N291" s="33">
        <f>+'2015 Hourly Load - RC2016'!N292/'2015 Hourly Load - RC2016'!$C$7</f>
        <v>0.79278845456875324</v>
      </c>
      <c r="O291" s="33">
        <f>+'2015 Hourly Load - RC2016'!O292/'2015 Hourly Load - RC2016'!$C$7</f>
        <v>0.83032544490572135</v>
      </c>
      <c r="P291" s="33">
        <f>+'2015 Hourly Load - RC2016'!P292/'2015 Hourly Load - RC2016'!$C$7</f>
        <v>0.85590654288776569</v>
      </c>
      <c r="Q291" s="33">
        <f>+'2015 Hourly Load - RC2016'!Q292/'2015 Hourly Load - RC2016'!$C$7</f>
        <v>0.87282525848435588</v>
      </c>
      <c r="R291" s="33">
        <f>+'2015 Hourly Load - RC2016'!R292/'2015 Hourly Load - RC2016'!$C$7</f>
        <v>0.87580295242935569</v>
      </c>
      <c r="S291" s="33">
        <f>+'2015 Hourly Load - RC2016'!S292/'2015 Hourly Load - RC2016'!$C$7</f>
        <v>0.85956098545662918</v>
      </c>
      <c r="T291" s="33">
        <f>+'2015 Hourly Load - RC2016'!T292/'2015 Hourly Load - RC2016'!$C$7</f>
        <v>0.82306167634291871</v>
      </c>
      <c r="U291" s="33">
        <f>+'2015 Hourly Load - RC2016'!U292/'2015 Hourly Load - RC2016'!$C$7</f>
        <v>0.81503092600640381</v>
      </c>
      <c r="V291" s="33">
        <f>+'2015 Hourly Load - RC2016'!V292/'2015 Hourly Load - RC2016'!$C$7</f>
        <v>0.78791586447693529</v>
      </c>
      <c r="W291" s="33">
        <f>+'2015 Hourly Load - RC2016'!W292/'2015 Hourly Load - RC2016'!$C$7</f>
        <v>0.73485877236602848</v>
      </c>
      <c r="X291" s="33">
        <f>+'2015 Hourly Load - RC2016'!X292/'2015 Hourly Load - RC2016'!$C$7</f>
        <v>0.67530489346603118</v>
      </c>
      <c r="Y291" s="33">
        <f>+'2015 Hourly Load - RC2016'!Y292/'2015 Hourly Load - RC2016'!$C$7</f>
        <v>0.60596071780747351</v>
      </c>
      <c r="AA291" s="34">
        <f t="shared" si="4"/>
        <v>0.87580295242935569</v>
      </c>
    </row>
    <row r="292" spans="1:27" x14ac:dyDescent="0.2">
      <c r="A292" s="29">
        <v>42287</v>
      </c>
      <c r="B292" s="33">
        <f>+'2015 Hourly Load - RC2016'!B293/'2015 Hourly Load - RC2016'!$C$7</f>
        <v>0.54712870410626402</v>
      </c>
      <c r="C292" s="33">
        <f>+'2015 Hourly Load - RC2016'!C293/'2015 Hourly Load - RC2016'!$C$7</f>
        <v>0.50471912367747795</v>
      </c>
      <c r="D292" s="33">
        <f>+'2015 Hourly Load - RC2016'!D293/'2015 Hourly Load - RC2016'!$C$7</f>
        <v>0.47931849199513066</v>
      </c>
      <c r="E292" s="33">
        <f>+'2015 Hourly Load - RC2016'!E293/'2015 Hourly Load - RC2016'!$C$7</f>
        <v>0.46104627915081325</v>
      </c>
      <c r="F292" s="33">
        <f>+'2015 Hourly Load - RC2016'!F293/'2015 Hourly Load - RC2016'!$C$7</f>
        <v>0.45775276918134367</v>
      </c>
      <c r="G292" s="33">
        <f>+'2015 Hourly Load - RC2016'!G293/'2015 Hourly Load - RC2016'!$C$7</f>
        <v>0.48004035719391841</v>
      </c>
      <c r="H292" s="33">
        <f>+'2015 Hourly Load - RC2016'!H293/'2015 Hourly Load - RC2016'!$C$7</f>
        <v>0.53287186643020401</v>
      </c>
      <c r="I292" s="33">
        <f>+'2015 Hourly Load - RC2016'!I293/'2015 Hourly Load - RC2016'!$C$7</f>
        <v>0.55655806826543031</v>
      </c>
      <c r="J292" s="33">
        <f>+'2015 Hourly Load - RC2016'!J293/'2015 Hourly Load - RC2016'!$C$7</f>
        <v>0.58570337566648967</v>
      </c>
      <c r="K292" s="33">
        <f>+'2015 Hourly Load - RC2016'!K293/'2015 Hourly Load - RC2016'!$C$7</f>
        <v>0.648821463985502</v>
      </c>
      <c r="L292" s="33">
        <f>+'2015 Hourly Load - RC2016'!L293/'2015 Hourly Load - RC2016'!$C$7</f>
        <v>0.71081163793140834</v>
      </c>
      <c r="M292" s="33">
        <f>+'2015 Hourly Load - RC2016'!M293/'2015 Hourly Load - RC2016'!$C$7</f>
        <v>0.75868032392602747</v>
      </c>
      <c r="N292" s="33">
        <f>+'2015 Hourly Load - RC2016'!N293/'2015 Hourly Load - RC2016'!$C$7</f>
        <v>0.80081920490526814</v>
      </c>
      <c r="O292" s="33">
        <f>+'2015 Hourly Load - RC2016'!O293/'2015 Hourly Load - RC2016'!$C$7</f>
        <v>0.83564920074678173</v>
      </c>
      <c r="P292" s="33">
        <f>+'2015 Hourly Load - RC2016'!P293/'2015 Hourly Load - RC2016'!$C$7</f>
        <v>0.85929028600708379</v>
      </c>
      <c r="Q292" s="33">
        <f>+'2015 Hourly Load - RC2016'!Q293/'2015 Hourly Load - RC2016'!$C$7</f>
        <v>0.87526155353026491</v>
      </c>
      <c r="R292" s="33">
        <f>+'2015 Hourly Load - RC2016'!R293/'2015 Hourly Load - RC2016'!$C$7</f>
        <v>0.87841971377496164</v>
      </c>
      <c r="S292" s="33">
        <f>+'2015 Hourly Load - RC2016'!S293/'2015 Hourly Load - RC2016'!$C$7</f>
        <v>0.85617724233731107</v>
      </c>
      <c r="T292" s="33">
        <f>+'2015 Hourly Load - RC2016'!T293/'2015 Hourly Load - RC2016'!$C$7</f>
        <v>0.81078996796352532</v>
      </c>
      <c r="U292" s="33">
        <f>+'2015 Hourly Load - RC2016'!U293/'2015 Hourly Load - RC2016'!$C$7</f>
        <v>0.79477358386541985</v>
      </c>
      <c r="V292" s="33">
        <f>+'2015 Hourly Load - RC2016'!V293/'2015 Hourly Load - RC2016'!$C$7</f>
        <v>0.76441012894140603</v>
      </c>
      <c r="W292" s="33">
        <f>+'2015 Hourly Load - RC2016'!W293/'2015 Hourly Load - RC2016'!$C$7</f>
        <v>0.71843633909360505</v>
      </c>
      <c r="X292" s="33">
        <f>+'2015 Hourly Load - RC2016'!X293/'2015 Hourly Load - RC2016'!$C$7</f>
        <v>0.66682297738027396</v>
      </c>
      <c r="Y292" s="33">
        <f>+'2015 Hourly Load - RC2016'!Y293/'2015 Hourly Load - RC2016'!$C$7</f>
        <v>0.61169052282285219</v>
      </c>
      <c r="AA292" s="34">
        <f t="shared" si="4"/>
        <v>0.87841971377496164</v>
      </c>
    </row>
    <row r="293" spans="1:27" x14ac:dyDescent="0.2">
      <c r="A293" s="29">
        <v>42288</v>
      </c>
      <c r="B293" s="33">
        <f>+'2015 Hourly Load - RC2016'!B294/'2015 Hourly Load - RC2016'!$C$7</f>
        <v>0.55755063291376361</v>
      </c>
      <c r="C293" s="33">
        <f>+'2015 Hourly Load - RC2016'!C294/'2015 Hourly Load - RC2016'!$C$7</f>
        <v>0.51793828013028043</v>
      </c>
      <c r="D293" s="33">
        <f>+'2015 Hourly Load - RC2016'!D294/'2015 Hourly Load - RC2016'!$C$7</f>
        <v>0.49262788159778154</v>
      </c>
      <c r="E293" s="33">
        <f>+'2015 Hourly Load - RC2016'!E294/'2015 Hourly Load - RC2016'!$C$7</f>
        <v>0.47363380355467638</v>
      </c>
      <c r="F293" s="33">
        <f>+'2015 Hourly Load - RC2016'!F294/'2015 Hourly Load - RC2016'!$C$7</f>
        <v>0.46298629187255563</v>
      </c>
      <c r="G293" s="33">
        <f>+'2015 Hourly Load - RC2016'!G294/'2015 Hourly Load - RC2016'!$C$7</f>
        <v>0.46352769077164646</v>
      </c>
      <c r="H293" s="33">
        <f>+'2015 Hourly Load - RC2016'!H294/'2015 Hourly Load - RC2016'!$C$7</f>
        <v>0.47611521517550959</v>
      </c>
      <c r="I293" s="33">
        <f>+'2015 Hourly Load - RC2016'!I294/'2015 Hourly Load - RC2016'!$C$7</f>
        <v>0.48924413847846354</v>
      </c>
      <c r="J293" s="33">
        <f>+'2015 Hourly Load - RC2016'!J294/'2015 Hourly Load - RC2016'!$C$7</f>
        <v>0.54279751291353695</v>
      </c>
      <c r="K293" s="33">
        <f>+'2015 Hourly Load - RC2016'!K294/'2015 Hourly Load - RC2016'!$C$7</f>
        <v>0.6268045754224727</v>
      </c>
      <c r="L293" s="33">
        <f>+'2015 Hourly Load - RC2016'!L294/'2015 Hourly Load - RC2016'!$C$7</f>
        <v>0.69619386765595448</v>
      </c>
      <c r="M293" s="33">
        <f>+'2015 Hourly Load - RC2016'!M294/'2015 Hourly Load - RC2016'!$C$7</f>
        <v>0.75439424930822474</v>
      </c>
      <c r="N293" s="33">
        <f>+'2015 Hourly Load - RC2016'!N294/'2015 Hourly Load - RC2016'!$C$7</f>
        <v>0.79914989163307115</v>
      </c>
      <c r="O293" s="33">
        <f>+'2015 Hourly Load - RC2016'!O294/'2015 Hourly Load - RC2016'!$C$7</f>
        <v>0.83303243940117588</v>
      </c>
      <c r="P293" s="33">
        <f>+'2015 Hourly Load - RC2016'!P294/'2015 Hourly Load - RC2016'!$C$7</f>
        <v>0.85604189261253838</v>
      </c>
      <c r="Q293" s="33">
        <f>+'2015 Hourly Load - RC2016'!Q294/'2015 Hourly Load - RC2016'!$C$7</f>
        <v>0.87065966288799235</v>
      </c>
      <c r="R293" s="33">
        <f>+'2015 Hourly Load - RC2016'!R294/'2015 Hourly Load - RC2016'!$C$7</f>
        <v>0.87345689053329523</v>
      </c>
      <c r="S293" s="33">
        <f>+'2015 Hourly Load - RC2016'!S294/'2015 Hourly Load - RC2016'!$C$7</f>
        <v>0.85432746276541738</v>
      </c>
      <c r="T293" s="33">
        <f>+'2015 Hourly Load - RC2016'!T294/'2015 Hourly Load - RC2016'!$C$7</f>
        <v>0.80591737787170725</v>
      </c>
      <c r="U293" s="33">
        <f>+'2015 Hourly Load - RC2016'!U294/'2015 Hourly Load - RC2016'!$C$7</f>
        <v>0.78412607218329922</v>
      </c>
      <c r="V293" s="33">
        <f>+'2015 Hourly Load - RC2016'!V294/'2015 Hourly Load - RC2016'!$C$7</f>
        <v>0.75353703438466413</v>
      </c>
      <c r="W293" s="33">
        <f>+'2015 Hourly Load - RC2016'!W294/'2015 Hourly Load - RC2016'!$C$7</f>
        <v>0.70684137933807523</v>
      </c>
      <c r="X293" s="33">
        <f>+'2015 Hourly Load - RC2016'!X294/'2015 Hourly Load - RC2016'!$C$7</f>
        <v>0.66041642374103182</v>
      </c>
      <c r="Y293" s="33">
        <f>+'2015 Hourly Load - RC2016'!Y294/'2015 Hourly Load - RC2016'!$C$7</f>
        <v>0.60496815315914021</v>
      </c>
      <c r="AA293" s="34">
        <f t="shared" si="4"/>
        <v>0.87345689053329523</v>
      </c>
    </row>
    <row r="294" spans="1:27" x14ac:dyDescent="0.2">
      <c r="A294" s="29">
        <v>42289</v>
      </c>
      <c r="B294" s="33">
        <f>+'2015 Hourly Load - RC2016'!B295/'2015 Hourly Load - RC2016'!$C$7</f>
        <v>0.55461805554368793</v>
      </c>
      <c r="C294" s="33">
        <f>+'2015 Hourly Load - RC2016'!C295/'2015 Hourly Load - RC2016'!$C$7</f>
        <v>0.51383267181217451</v>
      </c>
      <c r="D294" s="33">
        <f>+'2015 Hourly Load - RC2016'!D295/'2015 Hourly Load - RC2016'!$C$7</f>
        <v>0.48292781798906986</v>
      </c>
      <c r="E294" s="33">
        <f>+'2015 Hourly Load - RC2016'!E295/'2015 Hourly Load - RC2016'!$C$7</f>
        <v>0.46352769077164646</v>
      </c>
      <c r="F294" s="33">
        <f>+'2015 Hourly Load - RC2016'!F295/'2015 Hourly Load - RC2016'!$C$7</f>
        <v>0.45418855976232869</v>
      </c>
      <c r="G294" s="33">
        <f>+'2015 Hourly Load - RC2016'!G295/'2015 Hourly Load - RC2016'!$C$7</f>
        <v>0.45242901334028329</v>
      </c>
      <c r="H294" s="33">
        <f>+'2015 Hourly Load - RC2016'!H295/'2015 Hourly Load - RC2016'!$C$7</f>
        <v>0.46145232832513139</v>
      </c>
      <c r="I294" s="33">
        <f>+'2015 Hourly Load - RC2016'!I295/'2015 Hourly Load - RC2016'!$C$7</f>
        <v>0.46826493113869172</v>
      </c>
      <c r="J294" s="33">
        <f>+'2015 Hourly Load - RC2016'!J295/'2015 Hourly Load - RC2016'!$C$7</f>
        <v>0.52660066251573467</v>
      </c>
      <c r="K294" s="33">
        <f>+'2015 Hourly Load - RC2016'!K295/'2015 Hourly Load - RC2016'!$C$7</f>
        <v>0.61629241346512464</v>
      </c>
      <c r="L294" s="33">
        <f>+'2015 Hourly Load - RC2016'!L295/'2015 Hourly Load - RC2016'!$C$7</f>
        <v>0.68870451621853057</v>
      </c>
      <c r="M294" s="33">
        <f>+'2015 Hourly Load - RC2016'!M295/'2015 Hourly Load - RC2016'!$C$7</f>
        <v>0.74920584319193695</v>
      </c>
      <c r="N294" s="33">
        <f>+'2015 Hourly Load - RC2016'!N295/'2015 Hourly Load - RC2016'!$C$7</f>
        <v>0.80018757285632869</v>
      </c>
      <c r="O294" s="33">
        <f>+'2015 Hourly Load - RC2016'!O295/'2015 Hourly Load - RC2016'!$C$7</f>
        <v>0.83307755597610011</v>
      </c>
      <c r="P294" s="33">
        <f>+'2015 Hourly Load - RC2016'!P295/'2015 Hourly Load - RC2016'!$C$7</f>
        <v>0.85486886166450826</v>
      </c>
      <c r="Q294" s="33">
        <f>+'2015 Hourly Load - RC2016'!Q295/'2015 Hourly Load - RC2016'!$C$7</f>
        <v>0.86659917114481078</v>
      </c>
      <c r="R294" s="33">
        <f>+'2015 Hourly Load - RC2016'!R295/'2015 Hourly Load - RC2016'!$C$7</f>
        <v>0.8679075518176137</v>
      </c>
      <c r="S294" s="33">
        <f>+'2015 Hourly Load - RC2016'!S295/'2015 Hourly Load - RC2016'!$C$7</f>
        <v>0.8509888362210235</v>
      </c>
      <c r="T294" s="33">
        <f>+'2015 Hourly Load - RC2016'!T295/'2015 Hourly Load - RC2016'!$C$7</f>
        <v>0.81033880221428289</v>
      </c>
      <c r="U294" s="33">
        <f>+'2015 Hourly Load - RC2016'!U295/'2015 Hourly Load - RC2016'!$C$7</f>
        <v>0.8068197093701921</v>
      </c>
      <c r="V294" s="33">
        <f>+'2015 Hourly Load - RC2016'!V295/'2015 Hourly Load - RC2016'!$C$7</f>
        <v>0.77753905224436015</v>
      </c>
      <c r="W294" s="33">
        <f>+'2015 Hourly Load - RC2016'!W295/'2015 Hourly Load - RC2016'!$C$7</f>
        <v>0.72687313860443803</v>
      </c>
      <c r="X294" s="33">
        <f>+'2015 Hourly Load - RC2016'!X295/'2015 Hourly Load - RC2016'!$C$7</f>
        <v>0.67404162936815248</v>
      </c>
      <c r="Y294" s="33">
        <f>+'2015 Hourly Load - RC2016'!Y295/'2015 Hourly Load - RC2016'!$C$7</f>
        <v>0.61281843719595808</v>
      </c>
      <c r="AA294" s="34">
        <f t="shared" si="4"/>
        <v>0.8679075518176137</v>
      </c>
    </row>
    <row r="295" spans="1:27" x14ac:dyDescent="0.2">
      <c r="A295" s="29">
        <v>42290</v>
      </c>
      <c r="B295" s="33">
        <f>+'2015 Hourly Load - RC2016'!B296/'2015 Hourly Load - RC2016'!$C$7</f>
        <v>0.56147577493217249</v>
      </c>
      <c r="C295" s="33">
        <f>+'2015 Hourly Load - RC2016'!C296/'2015 Hourly Load - RC2016'!$C$7</f>
        <v>0.52457041664414372</v>
      </c>
      <c r="D295" s="33">
        <f>+'2015 Hourly Load - RC2016'!D296/'2015 Hourly Load - RC2016'!$C$7</f>
        <v>0.50129026398323573</v>
      </c>
      <c r="E295" s="33">
        <f>+'2015 Hourly Load - RC2016'!E296/'2015 Hourly Load - RC2016'!$C$7</f>
        <v>0.4874845920564182</v>
      </c>
      <c r="F295" s="33">
        <f>+'2015 Hourly Load - RC2016'!F296/'2015 Hourly Load - RC2016'!$C$7</f>
        <v>0.48780040808088782</v>
      </c>
      <c r="G295" s="33">
        <f>+'2015 Hourly Load - RC2016'!G296/'2015 Hourly Load - RC2016'!$C$7</f>
        <v>0.51297545688861401</v>
      </c>
      <c r="H295" s="33">
        <f>+'2015 Hourly Load - RC2016'!H296/'2015 Hourly Load - RC2016'!$C$7</f>
        <v>0.56264880588020272</v>
      </c>
      <c r="I295" s="33">
        <f>+'2015 Hourly Load - RC2016'!I296/'2015 Hourly Load - RC2016'!$C$7</f>
        <v>0.5833573137704291</v>
      </c>
      <c r="J295" s="33">
        <f>+'2015 Hourly Load - RC2016'!J296/'2015 Hourly Load - RC2016'!$C$7</f>
        <v>0.61078819132436735</v>
      </c>
      <c r="K295" s="33">
        <f>+'2015 Hourly Load - RC2016'!K296/'2015 Hourly Load - RC2016'!$C$7</f>
        <v>0.6688532232518648</v>
      </c>
      <c r="L295" s="33">
        <f>+'2015 Hourly Load - RC2016'!L296/'2015 Hourly Load - RC2016'!$C$7</f>
        <v>0.73386620771769528</v>
      </c>
      <c r="M295" s="33">
        <f>+'2015 Hourly Load - RC2016'!M296/'2015 Hourly Load - RC2016'!$C$7</f>
        <v>0.78543445285610203</v>
      </c>
      <c r="N295" s="33">
        <f>+'2015 Hourly Load - RC2016'!N296/'2015 Hourly Load - RC2016'!$C$7</f>
        <v>0.82139236307072172</v>
      </c>
      <c r="O295" s="33">
        <f>+'2015 Hourly Load - RC2016'!O296/'2015 Hourly Load - RC2016'!$C$7</f>
        <v>0.85031208759715993</v>
      </c>
      <c r="P295" s="33">
        <f>+'2015 Hourly Load - RC2016'!P296/'2015 Hourly Load - RC2016'!$C$7</f>
        <v>0.86984756453935597</v>
      </c>
      <c r="Q295" s="33">
        <f>+'2015 Hourly Load - RC2016'!Q296/'2015 Hourly Load - RC2016'!$C$7</f>
        <v>0.88261555524291613</v>
      </c>
      <c r="R295" s="33">
        <f>+'2015 Hourly Load - RC2016'!R296/'2015 Hourly Load - RC2016'!$C$7</f>
        <v>0.8809011253957949</v>
      </c>
      <c r="S295" s="33">
        <f>+'2015 Hourly Load - RC2016'!S296/'2015 Hourly Load - RC2016'!$C$7</f>
        <v>0.86276426227625025</v>
      </c>
      <c r="T295" s="33">
        <f>+'2015 Hourly Load - RC2016'!T296/'2015 Hourly Load - RC2016'!$C$7</f>
        <v>0.82797938300966079</v>
      </c>
      <c r="U295" s="33">
        <f>+'2015 Hourly Load - RC2016'!U296/'2015 Hourly Load - RC2016'!$C$7</f>
        <v>0.82640030288731237</v>
      </c>
      <c r="V295" s="33">
        <f>+'2015 Hourly Load - RC2016'!V296/'2015 Hourly Load - RC2016'!$C$7</f>
        <v>0.79581126508867739</v>
      </c>
      <c r="W295" s="33">
        <f>+'2015 Hourly Load - RC2016'!W296/'2015 Hourly Load - RC2016'!$C$7</f>
        <v>0.74591233322246753</v>
      </c>
      <c r="X295" s="33">
        <f>+'2015 Hourly Load - RC2016'!X296/'2015 Hourly Load - RC2016'!$C$7</f>
        <v>0.68541100624906104</v>
      </c>
      <c r="Y295" s="33">
        <f>+'2015 Hourly Load - RC2016'!Y296/'2015 Hourly Load - RC2016'!$C$7</f>
        <v>0.62039802178323056</v>
      </c>
      <c r="AA295" s="34">
        <f t="shared" si="4"/>
        <v>0.88261555524291613</v>
      </c>
    </row>
    <row r="296" spans="1:27" x14ac:dyDescent="0.2">
      <c r="A296" s="29">
        <v>42291</v>
      </c>
      <c r="B296" s="33">
        <f>+'2015 Hourly Load - RC2016'!B297/'2015 Hourly Load - RC2016'!$C$7</f>
        <v>0.5655813832502784</v>
      </c>
      <c r="C296" s="33">
        <f>+'2015 Hourly Load - RC2016'!C297/'2015 Hourly Load - RC2016'!$C$7</f>
        <v>0.53084162055861328</v>
      </c>
      <c r="D296" s="33">
        <f>+'2015 Hourly Load - RC2016'!D297/'2015 Hourly Load - RC2016'!$C$7</f>
        <v>0.50950148061944756</v>
      </c>
      <c r="E296" s="33">
        <f>+'2015 Hourly Load - RC2016'!E297/'2015 Hourly Load - RC2016'!$C$7</f>
        <v>0.49510929321861474</v>
      </c>
      <c r="F296" s="33">
        <f>+'2015 Hourly Load - RC2016'!F297/'2015 Hourly Load - RC2016'!$C$7</f>
        <v>0.49168043352437252</v>
      </c>
      <c r="G296" s="33">
        <f>+'2015 Hourly Load - RC2016'!G297/'2015 Hourly Load - RC2016'!$C$7</f>
        <v>0.51766758068073504</v>
      </c>
      <c r="H296" s="33">
        <f>+'2015 Hourly Load - RC2016'!H297/'2015 Hourly Load - RC2016'!$C$7</f>
        <v>0.57392794961126281</v>
      </c>
      <c r="I296" s="33">
        <f>+'2015 Hourly Load - RC2016'!I297/'2015 Hourly Load - RC2016'!$C$7</f>
        <v>0.59544855585012557</v>
      </c>
      <c r="J296" s="33">
        <f>+'2015 Hourly Load - RC2016'!J297/'2015 Hourly Load - RC2016'!$C$7</f>
        <v>0.62287943340406371</v>
      </c>
      <c r="K296" s="33">
        <f>+'2015 Hourly Load - RC2016'!K297/'2015 Hourly Load - RC2016'!$C$7</f>
        <v>0.68279424490345508</v>
      </c>
      <c r="L296" s="33">
        <f>+'2015 Hourly Load - RC2016'!L297/'2015 Hourly Load - RC2016'!$C$7</f>
        <v>0.74031787793186166</v>
      </c>
      <c r="M296" s="33">
        <f>+'2015 Hourly Load - RC2016'!M297/'2015 Hourly Load - RC2016'!$C$7</f>
        <v>0.78827679707632925</v>
      </c>
      <c r="N296" s="33">
        <f>+'2015 Hourly Load - RC2016'!N297/'2015 Hourly Load - RC2016'!$C$7</f>
        <v>0.82184352881996414</v>
      </c>
      <c r="O296" s="33">
        <f>+'2015 Hourly Load - RC2016'!O297/'2015 Hourly Load - RC2016'!$C$7</f>
        <v>0.85771120588473537</v>
      </c>
      <c r="P296" s="33">
        <f>+'2015 Hourly Load - RC2016'!P297/'2015 Hourly Load - RC2016'!$C$7</f>
        <v>0.87706621652723449</v>
      </c>
      <c r="Q296" s="33">
        <f>+'2015 Hourly Load - RC2016'!Q297/'2015 Hourly Load - RC2016'!$C$7</f>
        <v>0.88229973921844629</v>
      </c>
      <c r="R296" s="33">
        <f>+'2015 Hourly Load - RC2016'!R297/'2015 Hourly Load - RC2016'!$C$7</f>
        <v>0.87187781041094681</v>
      </c>
      <c r="S296" s="33">
        <f>+'2015 Hourly Load - RC2016'!S297/'2015 Hourly Load - RC2016'!$C$7</f>
        <v>0.84489809860625109</v>
      </c>
      <c r="T296" s="33">
        <f>+'2015 Hourly Load - RC2016'!T297/'2015 Hourly Load - RC2016'!$C$7</f>
        <v>0.82067049787193391</v>
      </c>
      <c r="U296" s="33">
        <f>+'2015 Hourly Load - RC2016'!U297/'2015 Hourly Load - RC2016'!$C$7</f>
        <v>0.82671611891178221</v>
      </c>
      <c r="V296" s="33">
        <f>+'2015 Hourly Load - RC2016'!V297/'2015 Hourly Load - RC2016'!$C$7</f>
        <v>0.79265310484398055</v>
      </c>
      <c r="W296" s="33">
        <f>+'2015 Hourly Load - RC2016'!W297/'2015 Hourly Load - RC2016'!$C$7</f>
        <v>0.73968624588292231</v>
      </c>
      <c r="X296" s="33">
        <f>+'2015 Hourly Load - RC2016'!X297/'2015 Hourly Load - RC2016'!$C$7</f>
        <v>0.67643280783913717</v>
      </c>
      <c r="Y296" s="33">
        <f>+'2015 Hourly Load - RC2016'!Y297/'2015 Hourly Load - RC2016'!$C$7</f>
        <v>0.60884817860262497</v>
      </c>
      <c r="AA296" s="34">
        <f t="shared" si="4"/>
        <v>0.88229973921844629</v>
      </c>
    </row>
    <row r="297" spans="1:27" x14ac:dyDescent="0.2">
      <c r="A297" s="29">
        <v>42292</v>
      </c>
      <c r="B297" s="33">
        <f>+'2015 Hourly Load - RC2016'!B298/'2015 Hourly Load - RC2016'!$C$7</f>
        <v>0.54672265493194583</v>
      </c>
      <c r="C297" s="33">
        <f>+'2015 Hourly Load - RC2016'!C298/'2015 Hourly Load - RC2016'!$C$7</f>
        <v>0.50656890324937187</v>
      </c>
      <c r="D297" s="33">
        <f>+'2015 Hourly Load - RC2016'!D298/'2015 Hourly Load - RC2016'!$C$7</f>
        <v>0.48270223511444865</v>
      </c>
      <c r="E297" s="33">
        <f>+'2015 Hourly Load - RC2016'!E298/'2015 Hourly Load - RC2016'!$C$7</f>
        <v>0.46776864881452507</v>
      </c>
      <c r="F297" s="33">
        <f>+'2015 Hourly Load - RC2016'!F298/'2015 Hourly Load - RC2016'!$C$7</f>
        <v>0.46808446483899474</v>
      </c>
      <c r="G297" s="33">
        <f>+'2015 Hourly Load - RC2016'!G298/'2015 Hourly Load - RC2016'!$C$7</f>
        <v>0.4929888141971755</v>
      </c>
      <c r="H297" s="33">
        <f>+'2015 Hourly Load - RC2016'!H298/'2015 Hourly Load - RC2016'!$C$7</f>
        <v>0.54748963670565798</v>
      </c>
      <c r="I297" s="33">
        <f>+'2015 Hourly Load - RC2016'!I298/'2015 Hourly Load - RC2016'!$C$7</f>
        <v>0.5722135197641417</v>
      </c>
      <c r="J297" s="33">
        <f>+'2015 Hourly Load - RC2016'!J298/'2015 Hourly Load - RC2016'!$C$7</f>
        <v>0.59729833542201938</v>
      </c>
      <c r="K297" s="33">
        <f>+'2015 Hourly Load - RC2016'!K298/'2015 Hourly Load - RC2016'!$C$7</f>
        <v>0.64972379548398684</v>
      </c>
      <c r="L297" s="33">
        <f>+'2015 Hourly Load - RC2016'!L298/'2015 Hourly Load - RC2016'!$C$7</f>
        <v>0.6987655124266362</v>
      </c>
      <c r="M297" s="33">
        <f>+'2015 Hourly Load - RC2016'!M298/'2015 Hourly Load - RC2016'!$C$7</f>
        <v>0.74514535144875538</v>
      </c>
      <c r="N297" s="33">
        <f>+'2015 Hourly Load - RC2016'!N298/'2015 Hourly Load - RC2016'!$C$7</f>
        <v>0.69709619915443932</v>
      </c>
      <c r="O297" s="33">
        <f>+'2015 Hourly Load - RC2016'!O298/'2015 Hourly Load - RC2016'!$C$7</f>
        <v>0.80339084967594987</v>
      </c>
      <c r="P297" s="33">
        <f>+'2015 Hourly Load - RC2016'!P298/'2015 Hourly Load - RC2016'!$C$7</f>
        <v>0.81042903536413136</v>
      </c>
      <c r="Q297" s="33">
        <f>+'2015 Hourly Load - RC2016'!Q298/'2015 Hourly Load - RC2016'!$C$7</f>
        <v>0.81552720833057046</v>
      </c>
      <c r="R297" s="33">
        <f>+'2015 Hourly Load - RC2016'!R298/'2015 Hourly Load - RC2016'!$C$7</f>
        <v>0.80321038337625283</v>
      </c>
      <c r="S297" s="33">
        <f>+'2015 Hourly Load - RC2016'!S298/'2015 Hourly Load - RC2016'!$C$7</f>
        <v>0.7835395567092841</v>
      </c>
      <c r="T297" s="33">
        <f>+'2015 Hourly Load - RC2016'!T298/'2015 Hourly Load - RC2016'!$C$7</f>
        <v>0.75958265542451231</v>
      </c>
      <c r="U297" s="33">
        <f>+'2015 Hourly Load - RC2016'!U298/'2015 Hourly Load - RC2016'!$C$7</f>
        <v>0.7653575770148151</v>
      </c>
      <c r="V297" s="33">
        <f>+'2015 Hourly Load - RC2016'!V298/'2015 Hourly Load - RC2016'!$C$7</f>
        <v>0.73350527511830144</v>
      </c>
      <c r="W297" s="33">
        <f>+'2015 Hourly Load - RC2016'!W298/'2015 Hourly Load - RC2016'!$C$7</f>
        <v>0.68509519022459131</v>
      </c>
      <c r="X297" s="33">
        <f>+'2015 Hourly Load - RC2016'!X298/'2015 Hourly Load - RC2016'!$C$7</f>
        <v>0.62093942068232144</v>
      </c>
      <c r="Y297" s="33">
        <f>+'2015 Hourly Load - RC2016'!Y298/'2015 Hourly Load - RC2016'!$C$7</f>
        <v>0.55773109921346053</v>
      </c>
      <c r="AA297" s="34">
        <f t="shared" si="4"/>
        <v>0.81552720833057046</v>
      </c>
    </row>
    <row r="298" spans="1:27" x14ac:dyDescent="0.2">
      <c r="A298" s="29">
        <v>42293</v>
      </c>
      <c r="B298" s="33">
        <f>+'2015 Hourly Load - RC2016'!B299/'2015 Hourly Load - RC2016'!$C$7</f>
        <v>0.50183166288232661</v>
      </c>
      <c r="C298" s="33">
        <f>+'2015 Hourly Load - RC2016'!C299/'2015 Hourly Load - RC2016'!$C$7</f>
        <v>0.46465560514475246</v>
      </c>
      <c r="D298" s="33">
        <f>+'2015 Hourly Load - RC2016'!D299/'2015 Hourly Load - RC2016'!$C$7</f>
        <v>0.4416461519333898</v>
      </c>
      <c r="E298" s="33">
        <f>+'2015 Hourly Load - RC2016'!E299/'2015 Hourly Load - RC2016'!$C$7</f>
        <v>0.42594558385975417</v>
      </c>
      <c r="F298" s="33">
        <f>+'2015 Hourly Load - RC2016'!F299/'2015 Hourly Load - RC2016'!$C$7</f>
        <v>0.41895251474649692</v>
      </c>
      <c r="G298" s="33">
        <f>+'2015 Hourly Load - RC2016'!G299/'2015 Hourly Load - RC2016'!$C$7</f>
        <v>0.43826240881407186</v>
      </c>
      <c r="H298" s="33">
        <f>+'2015 Hourly Load - RC2016'!H299/'2015 Hourly Load - RC2016'!$C$7</f>
        <v>0.4860859782337667</v>
      </c>
      <c r="I298" s="33">
        <f>+'2015 Hourly Load - RC2016'!I299/'2015 Hourly Load - RC2016'!$C$7</f>
        <v>0.50268887780588722</v>
      </c>
      <c r="J298" s="33">
        <f>+'2015 Hourly Load - RC2016'!J299/'2015 Hourly Load - RC2016'!$C$7</f>
        <v>0.51929177737800769</v>
      </c>
      <c r="K298" s="33">
        <f>+'2015 Hourly Load - RC2016'!K299/'2015 Hourly Load - RC2016'!$C$7</f>
        <v>0.55989669480982407</v>
      </c>
      <c r="L298" s="33">
        <f>+'2015 Hourly Load - RC2016'!L299/'2015 Hourly Load - RC2016'!$C$7</f>
        <v>0.59824578349542845</v>
      </c>
      <c r="M298" s="33">
        <f>+'2015 Hourly Load - RC2016'!M299/'2015 Hourly Load - RC2016'!$C$7</f>
        <v>0.62802272294542716</v>
      </c>
      <c r="N298" s="33">
        <f>+'2015 Hourly Load - RC2016'!N299/'2015 Hourly Load - RC2016'!$C$7</f>
        <v>0.65879222704375917</v>
      </c>
      <c r="O298" s="33">
        <f>+'2015 Hourly Load - RC2016'!O299/'2015 Hourly Load - RC2016'!$C$7</f>
        <v>0.69001289689133349</v>
      </c>
      <c r="P298" s="33">
        <f>+'2015 Hourly Load - RC2016'!P299/'2015 Hourly Load - RC2016'!$C$7</f>
        <v>0.7179400567694384</v>
      </c>
      <c r="Q298" s="33">
        <f>+'2015 Hourly Load - RC2016'!Q299/'2015 Hourly Load - RC2016'!$C$7</f>
        <v>0.74555140062307357</v>
      </c>
      <c r="R298" s="33">
        <f>+'2015 Hourly Load - RC2016'!R299/'2015 Hourly Load - RC2016'!$C$7</f>
        <v>0.76116173554686073</v>
      </c>
      <c r="S298" s="33">
        <f>+'2015 Hourly Load - RC2016'!S299/'2015 Hourly Load - RC2016'!$C$7</f>
        <v>0.75326633493511863</v>
      </c>
      <c r="T298" s="33">
        <f>+'2015 Hourly Load - RC2016'!T299/'2015 Hourly Load - RC2016'!$C$7</f>
        <v>0.72163961591322623</v>
      </c>
      <c r="U298" s="33">
        <f>+'2015 Hourly Load - RC2016'!U299/'2015 Hourly Load - RC2016'!$C$7</f>
        <v>0.71866192196822631</v>
      </c>
      <c r="V298" s="33">
        <f>+'2015 Hourly Load - RC2016'!V299/'2015 Hourly Load - RC2016'!$C$7</f>
        <v>0.68865939964360634</v>
      </c>
      <c r="W298" s="33">
        <f>+'2015 Hourly Load - RC2016'!W299/'2015 Hourly Load - RC2016'!$C$7</f>
        <v>0.63623393958163899</v>
      </c>
      <c r="X298" s="33">
        <f>+'2015 Hourly Load - RC2016'!X299/'2015 Hourly Load - RC2016'!$C$7</f>
        <v>0.57388283303633858</v>
      </c>
      <c r="Y298" s="33">
        <f>+'2015 Hourly Load - RC2016'!Y299/'2015 Hourly Load - RC2016'!$C$7</f>
        <v>0.5077419341974021</v>
      </c>
      <c r="AA298" s="34">
        <f t="shared" si="4"/>
        <v>0.76116173554686073</v>
      </c>
    </row>
    <row r="299" spans="1:27" x14ac:dyDescent="0.2">
      <c r="A299" s="29">
        <v>42294</v>
      </c>
      <c r="B299" s="33">
        <f>+'2015 Hourly Load - RC2016'!B300/'2015 Hourly Load - RC2016'!$C$7</f>
        <v>0.45035365089376822</v>
      </c>
      <c r="C299" s="33">
        <f>+'2015 Hourly Load - RC2016'!C300/'2015 Hourly Load - RC2016'!$C$7</f>
        <v>0.41119246385952751</v>
      </c>
      <c r="D299" s="33">
        <f>+'2015 Hourly Load - RC2016'!D300/'2015 Hourly Load - RC2016'!$C$7</f>
        <v>0.38913045872157392</v>
      </c>
      <c r="E299" s="33">
        <f>+'2015 Hourly Load - RC2016'!E300/'2015 Hourly Load - RC2016'!$C$7</f>
        <v>0.37622711829324118</v>
      </c>
      <c r="F299" s="33">
        <f>+'2015 Hourly Load - RC2016'!F300/'2015 Hourly Load - RC2016'!$C$7</f>
        <v>0.37302384147362011</v>
      </c>
      <c r="G299" s="33">
        <f>+'2015 Hourly Load - RC2016'!G300/'2015 Hourly Load - RC2016'!$C$7</f>
        <v>0.39607841125990695</v>
      </c>
      <c r="H299" s="33">
        <f>+'2015 Hourly Load - RC2016'!H300/'2015 Hourly Load - RC2016'!$C$7</f>
        <v>0.44530059450225329</v>
      </c>
      <c r="I299" s="33">
        <f>+'2015 Hourly Load - RC2016'!I300/'2015 Hourly Load - RC2016'!$C$7</f>
        <v>0.46713701676558567</v>
      </c>
      <c r="J299" s="33">
        <f>+'2015 Hourly Load - RC2016'!J300/'2015 Hourly Load - RC2016'!$C$7</f>
        <v>0.4889734390289181</v>
      </c>
      <c r="K299" s="33">
        <f>+'2015 Hourly Load - RC2016'!K300/'2015 Hourly Load - RC2016'!$C$7</f>
        <v>0.52957835646073448</v>
      </c>
      <c r="L299" s="33">
        <f>+'2015 Hourly Load - RC2016'!L300/'2015 Hourly Load - RC2016'!$C$7</f>
        <v>0.56716046337262682</v>
      </c>
      <c r="M299" s="33">
        <f>+'2015 Hourly Load - RC2016'!M300/'2015 Hourly Load - RC2016'!$C$7</f>
        <v>0.60108812771565567</v>
      </c>
      <c r="N299" s="33">
        <f>+'2015 Hourly Load - RC2016'!N300/'2015 Hourly Load - RC2016'!$C$7</f>
        <v>0.62915063731853316</v>
      </c>
      <c r="O299" s="33">
        <f>+'2015 Hourly Load - RC2016'!O300/'2015 Hourly Load - RC2016'!$C$7</f>
        <v>0.66140898838936513</v>
      </c>
      <c r="P299" s="33">
        <f>+'2015 Hourly Load - RC2016'!P300/'2015 Hourly Load - RC2016'!$C$7</f>
        <v>0.69258454166201533</v>
      </c>
      <c r="Q299" s="33">
        <f>+'2015 Hourly Load - RC2016'!Q300/'2015 Hourly Load - RC2016'!$C$7</f>
        <v>0.72055681811504424</v>
      </c>
      <c r="R299" s="33">
        <f>+'2015 Hourly Load - RC2016'!R300/'2015 Hourly Load - RC2016'!$C$7</f>
        <v>0.73404667401739232</v>
      </c>
      <c r="S299" s="33">
        <f>+'2015 Hourly Load - RC2016'!S300/'2015 Hourly Load - RC2016'!$C$7</f>
        <v>0.72177496563799881</v>
      </c>
      <c r="T299" s="33">
        <f>+'2015 Hourly Load - RC2016'!T300/'2015 Hourly Load - RC2016'!$C$7</f>
        <v>0.68297471120315201</v>
      </c>
      <c r="U299" s="33">
        <f>+'2015 Hourly Load - RC2016'!U300/'2015 Hourly Load - RC2016'!$C$7</f>
        <v>0.66962020502557684</v>
      </c>
      <c r="V299" s="33">
        <f>+'2015 Hourly Load - RC2016'!V300/'2015 Hourly Load - RC2016'!$C$7</f>
        <v>0.63515114178345711</v>
      </c>
      <c r="W299" s="33">
        <f>+'2015 Hourly Load - RC2016'!W300/'2015 Hourly Load - RC2016'!$C$7</f>
        <v>0.58746292208853501</v>
      </c>
      <c r="X299" s="33">
        <f>+'2015 Hourly Load - RC2016'!X300/'2015 Hourly Load - RC2016'!$C$7</f>
        <v>0.54194029798997645</v>
      </c>
      <c r="Y299" s="33">
        <f>+'2015 Hourly Load - RC2016'!Y300/'2015 Hourly Load - RC2016'!$C$7</f>
        <v>0.48983065395247866</v>
      </c>
      <c r="AA299" s="34">
        <f t="shared" si="4"/>
        <v>0.73404667401739232</v>
      </c>
    </row>
    <row r="300" spans="1:27" x14ac:dyDescent="0.2">
      <c r="A300" s="29">
        <v>42295</v>
      </c>
      <c r="B300" s="33">
        <f>+'2015 Hourly Load - RC2016'!B301/'2015 Hourly Load - RC2016'!$C$7</f>
        <v>0.44566152710164719</v>
      </c>
      <c r="C300" s="33">
        <f>+'2015 Hourly Load - RC2016'!C301/'2015 Hourly Load - RC2016'!$C$7</f>
        <v>0.40622964061786104</v>
      </c>
      <c r="D300" s="33">
        <f>+'2015 Hourly Load - RC2016'!D301/'2015 Hourly Load - RC2016'!$C$7</f>
        <v>0.38159599070922584</v>
      </c>
      <c r="E300" s="33">
        <f>+'2015 Hourly Load - RC2016'!E301/'2015 Hourly Load - RC2016'!$C$7</f>
        <v>0.36756473590778704</v>
      </c>
      <c r="F300" s="33">
        <f>+'2015 Hourly Load - RC2016'!F301/'2015 Hourly Load - RC2016'!$C$7</f>
        <v>0.36120329884346908</v>
      </c>
      <c r="G300" s="33">
        <f>+'2015 Hourly Load - RC2016'!G301/'2015 Hourly Load - RC2016'!$C$7</f>
        <v>0.36693310385884764</v>
      </c>
      <c r="H300" s="33">
        <f>+'2015 Hourly Load - RC2016'!H301/'2015 Hourly Load - RC2016'!$C$7</f>
        <v>0.38443833492945295</v>
      </c>
      <c r="I300" s="33">
        <f>+'2015 Hourly Load - RC2016'!I301/'2015 Hourly Load - RC2016'!$C$7</f>
        <v>0.40257519804899755</v>
      </c>
      <c r="J300" s="33">
        <f>+'2015 Hourly Load - RC2016'!J301/'2015 Hourly Load - RC2016'!$C$7</f>
        <v>0.44809782214755617</v>
      </c>
      <c r="K300" s="33">
        <f>+'2015 Hourly Load - RC2016'!K301/'2015 Hourly Load - RC2016'!$C$7</f>
        <v>0.50729076844815968</v>
      </c>
      <c r="L300" s="33">
        <f>+'2015 Hourly Load - RC2016'!L301/'2015 Hourly Load - RC2016'!$C$7</f>
        <v>0.55651295169050607</v>
      </c>
      <c r="M300" s="33">
        <f>+'2015 Hourly Load - RC2016'!M301/'2015 Hourly Load - RC2016'!$C$7</f>
        <v>0.59693740282262553</v>
      </c>
      <c r="N300" s="33">
        <f>+'2015 Hourly Load - RC2016'!N301/'2015 Hourly Load - RC2016'!$C$7</f>
        <v>0.63682045505565399</v>
      </c>
      <c r="O300" s="33">
        <f>+'2015 Hourly Load - RC2016'!O301/'2015 Hourly Load - RC2016'!$C$7</f>
        <v>0.67151510117239488</v>
      </c>
      <c r="P300" s="33">
        <f>+'2015 Hourly Load - RC2016'!P301/'2015 Hourly Load - RC2016'!$C$7</f>
        <v>0.70287112074474212</v>
      </c>
      <c r="Q300" s="33">
        <f>+'2015 Hourly Load - RC2016'!Q301/'2015 Hourly Load - RC2016'!$C$7</f>
        <v>0.72687313860443803</v>
      </c>
      <c r="R300" s="33">
        <f>+'2015 Hourly Load - RC2016'!R301/'2015 Hourly Load - RC2016'!$C$7</f>
        <v>0.73562575413974074</v>
      </c>
      <c r="S300" s="33">
        <f>+'2015 Hourly Load - RC2016'!S301/'2015 Hourly Load - RC2016'!$C$7</f>
        <v>0.72195543193769574</v>
      </c>
      <c r="T300" s="33">
        <f>+'2015 Hourly Load - RC2016'!T301/'2015 Hourly Load - RC2016'!$C$7</f>
        <v>0.68279424490345508</v>
      </c>
      <c r="U300" s="33">
        <f>+'2015 Hourly Load - RC2016'!U301/'2015 Hourly Load - RC2016'!$C$7</f>
        <v>0.67214673322133434</v>
      </c>
      <c r="V300" s="33">
        <f>+'2015 Hourly Load - RC2016'!V301/'2015 Hourly Load - RC2016'!$C$7</f>
        <v>0.63930186667648725</v>
      </c>
      <c r="W300" s="33">
        <f>+'2015 Hourly Load - RC2016'!W301/'2015 Hourly Load - RC2016'!$C$7</f>
        <v>0.593643892853156</v>
      </c>
      <c r="X300" s="33">
        <f>+'2015 Hourly Load - RC2016'!X301/'2015 Hourly Load - RC2016'!$C$7</f>
        <v>0.55060268037543059</v>
      </c>
      <c r="Y300" s="33">
        <f>+'2015 Hourly Load - RC2016'!Y301/'2015 Hourly Load - RC2016'!$C$7</f>
        <v>0.49921490153672066</v>
      </c>
      <c r="AA300" s="34">
        <f t="shared" si="4"/>
        <v>0.73562575413974074</v>
      </c>
    </row>
    <row r="301" spans="1:27" x14ac:dyDescent="0.2">
      <c r="A301" s="29">
        <v>42296</v>
      </c>
      <c r="B301" s="33">
        <f>+'2015 Hourly Load - RC2016'!B302/'2015 Hourly Load - RC2016'!$C$7</f>
        <v>0.4537825105880105</v>
      </c>
      <c r="C301" s="33">
        <f>+'2015 Hourly Load - RC2016'!C302/'2015 Hourly Load - RC2016'!$C$7</f>
        <v>0.41818553297278477</v>
      </c>
      <c r="D301" s="33">
        <f>+'2015 Hourly Load - RC2016'!D302/'2015 Hourly Load - RC2016'!$C$7</f>
        <v>0.39237885211611923</v>
      </c>
      <c r="E301" s="33">
        <f>+'2015 Hourly Load - RC2016'!E302/'2015 Hourly Load - RC2016'!$C$7</f>
        <v>0.3768136337672563</v>
      </c>
      <c r="F301" s="33">
        <f>+'2015 Hourly Load - RC2016'!F302/'2015 Hourly Load - RC2016'!$C$7</f>
        <v>0.37031684697816569</v>
      </c>
      <c r="G301" s="33">
        <f>+'2015 Hourly Load - RC2016'!G302/'2015 Hourly Load - RC2016'!$C$7</f>
        <v>0.37058754642771113</v>
      </c>
      <c r="H301" s="33">
        <f>+'2015 Hourly Load - RC2016'!H302/'2015 Hourly Load - RC2016'!$C$7</f>
        <v>0.38240808905786211</v>
      </c>
      <c r="I301" s="33">
        <f>+'2015 Hourly Load - RC2016'!I302/'2015 Hourly Load - RC2016'!$C$7</f>
        <v>0.39382258251369495</v>
      </c>
      <c r="J301" s="33">
        <f>+'2015 Hourly Load - RC2016'!J302/'2015 Hourly Load - RC2016'!$C$7</f>
        <v>0.4416461519333898</v>
      </c>
      <c r="K301" s="33">
        <f>+'2015 Hourly Load - RC2016'!K302/'2015 Hourly Load - RC2016'!$C$7</f>
        <v>0.5056214551759628</v>
      </c>
      <c r="L301" s="33">
        <f>+'2015 Hourly Load - RC2016'!L302/'2015 Hourly Load - RC2016'!$C$7</f>
        <v>0.5612050754826271</v>
      </c>
      <c r="M301" s="33">
        <f>+'2015 Hourly Load - RC2016'!M302/'2015 Hourly Load - RC2016'!$C$7</f>
        <v>0.60812631340383716</v>
      </c>
      <c r="N301" s="33">
        <f>+'2015 Hourly Load - RC2016'!N302/'2015 Hourly Load - RC2016'!$C$7</f>
        <v>0.65622058227307745</v>
      </c>
      <c r="O301" s="33">
        <f>+'2015 Hourly Load - RC2016'!O302/'2015 Hourly Load - RC2016'!$C$7</f>
        <v>0.69285524111156072</v>
      </c>
      <c r="P301" s="33">
        <f>+'2015 Hourly Load - RC2016'!P302/'2015 Hourly Load - RC2016'!$C$7</f>
        <v>0.72222613138724123</v>
      </c>
      <c r="Q301" s="33">
        <f>+'2015 Hourly Load - RC2016'!Q302/'2015 Hourly Load - RC2016'!$C$7</f>
        <v>0.73964112930799808</v>
      </c>
      <c r="R301" s="33">
        <f>+'2015 Hourly Load - RC2016'!R302/'2015 Hourly Load - RC2016'!$C$7</f>
        <v>0.7455965171979978</v>
      </c>
      <c r="S301" s="33">
        <f>+'2015 Hourly Load - RC2016'!S302/'2015 Hourly Load - RC2016'!$C$7</f>
        <v>0.73215177787057417</v>
      </c>
      <c r="T301" s="33">
        <f>+'2015 Hourly Load - RC2016'!T302/'2015 Hourly Load - RC2016'!$C$7</f>
        <v>0.7021492555459542</v>
      </c>
      <c r="U301" s="33">
        <f>+'2015 Hourly Load - RC2016'!U302/'2015 Hourly Load - RC2016'!$C$7</f>
        <v>0.70467578374171169</v>
      </c>
      <c r="V301" s="33">
        <f>+'2015 Hourly Load - RC2016'!V302/'2015 Hourly Load - RC2016'!$C$7</f>
        <v>0.67616210838959168</v>
      </c>
      <c r="W301" s="33">
        <f>+'2015 Hourly Load - RC2016'!W302/'2015 Hourly Load - RC2016'!$C$7</f>
        <v>0.62504502900042735</v>
      </c>
      <c r="X301" s="33">
        <f>+'2015 Hourly Load - RC2016'!X302/'2015 Hourly Load - RC2016'!$C$7</f>
        <v>0.57198793688952054</v>
      </c>
      <c r="Y301" s="33">
        <f>+'2015 Hourly Load - RC2016'!Y302/'2015 Hourly Load - RC2016'!$C$7</f>
        <v>0.51432895413634117</v>
      </c>
      <c r="AA301" s="34">
        <f t="shared" si="4"/>
        <v>0.7455965171979978</v>
      </c>
    </row>
    <row r="302" spans="1:27" x14ac:dyDescent="0.2">
      <c r="A302" s="29">
        <v>42297</v>
      </c>
      <c r="B302" s="33">
        <f>+'2015 Hourly Load - RC2016'!B303/'2015 Hourly Load - RC2016'!$C$7</f>
        <v>0.46366304049641915</v>
      </c>
      <c r="C302" s="33">
        <f>+'2015 Hourly Load - RC2016'!C303/'2015 Hourly Load - RC2016'!$C$7</f>
        <v>0.42689303193316325</v>
      </c>
      <c r="D302" s="33">
        <f>+'2015 Hourly Load - RC2016'!D303/'2015 Hourly Load - RC2016'!$C$7</f>
        <v>0.4051017262447551</v>
      </c>
      <c r="E302" s="33">
        <f>+'2015 Hourly Load - RC2016'!E303/'2015 Hourly Load - RC2016'!$C$7</f>
        <v>0.39373234936384649</v>
      </c>
      <c r="F302" s="33">
        <f>+'2015 Hourly Load - RC2016'!F303/'2015 Hourly Load - RC2016'!$C$7</f>
        <v>0.39440909798771007</v>
      </c>
      <c r="G302" s="33">
        <f>+'2015 Hourly Load - RC2016'!G303/'2015 Hourly Load - RC2016'!$C$7</f>
        <v>0.42008042911960292</v>
      </c>
      <c r="H302" s="33">
        <f>+'2015 Hourly Load - RC2016'!H303/'2015 Hourly Load - RC2016'!$C$7</f>
        <v>0.47065610960967647</v>
      </c>
      <c r="I302" s="33">
        <f>+'2015 Hourly Load - RC2016'!I303/'2015 Hourly Load - RC2016'!$C$7</f>
        <v>0.49664325676603899</v>
      </c>
      <c r="J302" s="33">
        <f>+'2015 Hourly Load - RC2016'!J303/'2015 Hourly Load - RC2016'!$C$7</f>
        <v>0.52574344759217406</v>
      </c>
      <c r="K302" s="33">
        <f>+'2015 Hourly Load - RC2016'!K303/'2015 Hourly Load - RC2016'!$C$7</f>
        <v>0.5822293993973231</v>
      </c>
      <c r="L302" s="33">
        <f>+'2015 Hourly Load - RC2016'!L303/'2015 Hourly Load - RC2016'!$C$7</f>
        <v>0.63682045505565399</v>
      </c>
      <c r="M302" s="33">
        <f>+'2015 Hourly Load - RC2016'!M303/'2015 Hourly Load - RC2016'!$C$7</f>
        <v>0.68270401175360662</v>
      </c>
      <c r="N302" s="33">
        <f>+'2015 Hourly Load - RC2016'!N303/'2015 Hourly Load - RC2016'!$C$7</f>
        <v>0.7213237998887565</v>
      </c>
      <c r="O302" s="33">
        <f>+'2015 Hourly Load - RC2016'!O303/'2015 Hourly Load - RC2016'!$C$7</f>
        <v>0.75137143878830059</v>
      </c>
      <c r="P302" s="33">
        <f>+'2015 Hourly Load - RC2016'!P303/'2015 Hourly Load - RC2016'!$C$7</f>
        <v>0.77844138374284477</v>
      </c>
      <c r="Q302" s="33">
        <f>+'2015 Hourly Load - RC2016'!Q303/'2015 Hourly Load - RC2016'!$C$7</f>
        <v>0.78633678435458687</v>
      </c>
      <c r="R302" s="33">
        <f>+'2015 Hourly Load - RC2016'!R303/'2015 Hourly Load - RC2016'!$C$7</f>
        <v>0.7808776787887538</v>
      </c>
      <c r="S302" s="33">
        <f>+'2015 Hourly Load - RC2016'!S303/'2015 Hourly Load - RC2016'!$C$7</f>
        <v>0.7623798830698153</v>
      </c>
      <c r="T302" s="33">
        <f>+'2015 Hourly Load - RC2016'!T303/'2015 Hourly Load - RC2016'!$C$7</f>
        <v>0.74410767022549784</v>
      </c>
      <c r="U302" s="33">
        <f>+'2015 Hourly Load - RC2016'!U303/'2015 Hourly Load - RC2016'!$C$7</f>
        <v>0.75069469016443691</v>
      </c>
      <c r="V302" s="33">
        <f>+'2015 Hourly Load - RC2016'!V303/'2015 Hourly Load - RC2016'!$C$7</f>
        <v>0.7175340075951202</v>
      </c>
      <c r="W302" s="33">
        <f>+'2015 Hourly Load - RC2016'!W303/'2015 Hourly Load - RC2016'!$C$7</f>
        <v>0.6657401795820922</v>
      </c>
      <c r="X302" s="33">
        <f>+'2015 Hourly Load - RC2016'!X303/'2015 Hourly Load - RC2016'!$C$7</f>
        <v>0.60659234985641297</v>
      </c>
      <c r="Y302" s="33">
        <f>+'2015 Hourly Load - RC2016'!Y303/'2015 Hourly Load - RC2016'!$C$7</f>
        <v>0.54487287536005202</v>
      </c>
      <c r="AA302" s="34">
        <f t="shared" si="4"/>
        <v>0.78633678435458687</v>
      </c>
    </row>
    <row r="303" spans="1:27" x14ac:dyDescent="0.2">
      <c r="A303" s="29">
        <v>42298</v>
      </c>
      <c r="B303" s="33">
        <f>+'2015 Hourly Load - RC2016'!B304/'2015 Hourly Load - RC2016'!$C$7</f>
        <v>0.49055251915126652</v>
      </c>
      <c r="C303" s="33">
        <f>+'2015 Hourly Load - RC2016'!C304/'2015 Hourly Load - RC2016'!$C$7</f>
        <v>0.4576625360314952</v>
      </c>
      <c r="D303" s="33">
        <f>+'2015 Hourly Load - RC2016'!D304/'2015 Hourly Load - RC2016'!$C$7</f>
        <v>0.43857822483854147</v>
      </c>
      <c r="E303" s="33">
        <f>+'2015 Hourly Load - RC2016'!E304/'2015 Hourly Load - RC2016'!$C$7</f>
        <v>0.42657721590869352</v>
      </c>
      <c r="F303" s="33">
        <f>+'2015 Hourly Load - RC2016'!F304/'2015 Hourly Load - RC2016'!$C$7</f>
        <v>0.42747954740717831</v>
      </c>
      <c r="G303" s="33">
        <f>+'2015 Hourly Load - RC2016'!G304/'2015 Hourly Load - RC2016'!$C$7</f>
        <v>0.45414344318740446</v>
      </c>
      <c r="H303" s="33">
        <f>+'2015 Hourly Load - RC2016'!H304/'2015 Hourly Load - RC2016'!$C$7</f>
        <v>0.51058427841762921</v>
      </c>
      <c r="I303" s="33">
        <f>+'2015 Hourly Load - RC2016'!I304/'2015 Hourly Load - RC2016'!$C$7</f>
        <v>0.53882725432020373</v>
      </c>
      <c r="J303" s="33">
        <f>+'2015 Hourly Load - RC2016'!J304/'2015 Hourly Load - RC2016'!$C$7</f>
        <v>0.54961011572709728</v>
      </c>
      <c r="K303" s="33">
        <f>+'2015 Hourly Load - RC2016'!K304/'2015 Hourly Load - RC2016'!$C$7</f>
        <v>0.58471081101815636</v>
      </c>
      <c r="L303" s="33">
        <f>+'2015 Hourly Load - RC2016'!L304/'2015 Hourly Load - RC2016'!$C$7</f>
        <v>0.62360129860285163</v>
      </c>
      <c r="M303" s="33">
        <f>+'2015 Hourly Load - RC2016'!M304/'2015 Hourly Load - RC2016'!$C$7</f>
        <v>0.64706191756345666</v>
      </c>
      <c r="N303" s="33">
        <f>+'2015 Hourly Load - RC2016'!N304/'2015 Hourly Load - RC2016'!$C$7</f>
        <v>0.66298806851171355</v>
      </c>
      <c r="O303" s="33">
        <f>+'2015 Hourly Load - RC2016'!O304/'2015 Hourly Load - RC2016'!$C$7</f>
        <v>0.67070300282375861</v>
      </c>
      <c r="P303" s="33">
        <f>+'2015 Hourly Load - RC2016'!P304/'2015 Hourly Load - RC2016'!$C$7</f>
        <v>0.67255278239565253</v>
      </c>
      <c r="Q303" s="33">
        <f>+'2015 Hourly Load - RC2016'!Q304/'2015 Hourly Load - RC2016'!$C$7</f>
        <v>0.67417697909292518</v>
      </c>
      <c r="R303" s="33">
        <f>+'2015 Hourly Load - RC2016'!R304/'2015 Hourly Load - RC2016'!$C$7</f>
        <v>0.67074811939868284</v>
      </c>
      <c r="S303" s="33">
        <f>+'2015 Hourly Load - RC2016'!S304/'2015 Hourly Load - RC2016'!$C$7</f>
        <v>0.66407086630989531</v>
      </c>
      <c r="T303" s="33">
        <f>+'2015 Hourly Load - RC2016'!T304/'2015 Hourly Load - RC2016'!$C$7</f>
        <v>0.66384528343527405</v>
      </c>
      <c r="U303" s="33">
        <f>+'2015 Hourly Load - RC2016'!U304/'2015 Hourly Load - RC2016'!$C$7</f>
        <v>0.68320029407777327</v>
      </c>
      <c r="V303" s="33">
        <f>+'2015 Hourly Load - RC2016'!V304/'2015 Hourly Load - RC2016'!$C$7</f>
        <v>0.65865687731898637</v>
      </c>
      <c r="W303" s="33">
        <f>+'2015 Hourly Load - RC2016'!W304/'2015 Hourly Load - RC2016'!$C$7</f>
        <v>0.61940545713489725</v>
      </c>
      <c r="X303" s="33">
        <f>+'2015 Hourly Load - RC2016'!X304/'2015 Hourly Load - RC2016'!$C$7</f>
        <v>0.56567161640012686</v>
      </c>
      <c r="Y303" s="33">
        <f>+'2015 Hourly Load - RC2016'!Y304/'2015 Hourly Load - RC2016'!$C$7</f>
        <v>0.50318516013005377</v>
      </c>
      <c r="AA303" s="34">
        <f t="shared" si="4"/>
        <v>0.68320029407777327</v>
      </c>
    </row>
    <row r="304" spans="1:27" x14ac:dyDescent="0.2">
      <c r="A304" s="29">
        <v>42299</v>
      </c>
      <c r="B304" s="33">
        <f>+'2015 Hourly Load - RC2016'!B305/'2015 Hourly Load - RC2016'!$C$7</f>
        <v>0.45608345590914684</v>
      </c>
      <c r="C304" s="33">
        <f>+'2015 Hourly Load - RC2016'!C305/'2015 Hourly Load - RC2016'!$C$7</f>
        <v>0.42418603743770883</v>
      </c>
      <c r="D304" s="33">
        <f>+'2015 Hourly Load - RC2016'!D305/'2015 Hourly Load - RC2016'!$C$7</f>
        <v>0.40568824171877022</v>
      </c>
      <c r="E304" s="33">
        <f>+'2015 Hourly Load - RC2016'!E305/'2015 Hourly Load - RC2016'!$C$7</f>
        <v>0.3965746935840736</v>
      </c>
      <c r="F304" s="33">
        <f>+'2015 Hourly Load - RC2016'!F305/'2015 Hourly Load - RC2016'!$C$7</f>
        <v>0.39874028918043719</v>
      </c>
      <c r="G304" s="33">
        <f>+'2015 Hourly Load - RC2016'!G305/'2015 Hourly Load - RC2016'!$C$7</f>
        <v>0.4235092888138452</v>
      </c>
      <c r="H304" s="33">
        <f>+'2015 Hourly Load - RC2016'!H305/'2015 Hourly Load - RC2016'!$C$7</f>
        <v>0.48540922960990307</v>
      </c>
      <c r="I304" s="33">
        <f>+'2015 Hourly Load - RC2016'!I305/'2015 Hourly Load - RC2016'!$C$7</f>
        <v>0.51523128563482601</v>
      </c>
      <c r="J304" s="33">
        <f>+'2015 Hourly Load - RC2016'!J305/'2015 Hourly Load - RC2016'!$C$7</f>
        <v>0.52759322716406798</v>
      </c>
      <c r="K304" s="33">
        <f>+'2015 Hourly Load - RC2016'!K305/'2015 Hourly Load - RC2016'!$C$7</f>
        <v>0.56016739425936946</v>
      </c>
      <c r="L304" s="33">
        <f>+'2015 Hourly Load - RC2016'!L305/'2015 Hourly Load - RC2016'!$C$7</f>
        <v>0.60122347744042826</v>
      </c>
      <c r="M304" s="33">
        <f>+'2015 Hourly Load - RC2016'!M305/'2015 Hourly Load - RC2016'!$C$7</f>
        <v>0.64182839487224475</v>
      </c>
      <c r="N304" s="33">
        <f>+'2015 Hourly Load - RC2016'!N305/'2015 Hourly Load - RC2016'!$C$7</f>
        <v>0.67160533432224345</v>
      </c>
      <c r="O304" s="33">
        <f>+'2015 Hourly Load - RC2016'!O305/'2015 Hourly Load - RC2016'!$C$7</f>
        <v>0.69705108257951509</v>
      </c>
      <c r="P304" s="33">
        <f>+'2015 Hourly Load - RC2016'!P305/'2015 Hourly Load - RC2016'!$C$7</f>
        <v>0.71559399487337794</v>
      </c>
      <c r="Q304" s="33">
        <f>+'2015 Hourly Load - RC2016'!Q305/'2015 Hourly Load - RC2016'!$C$7</f>
        <v>0.72610615683072599</v>
      </c>
      <c r="R304" s="33">
        <f>+'2015 Hourly Load - RC2016'!R305/'2015 Hourly Load - RC2016'!$C$7</f>
        <v>0.71997030264102924</v>
      </c>
      <c r="S304" s="33">
        <f>+'2015 Hourly Load - RC2016'!S305/'2015 Hourly Load - RC2016'!$C$7</f>
        <v>0.70458555059186323</v>
      </c>
      <c r="T304" s="33">
        <f>+'2015 Hourly Load - RC2016'!T305/'2015 Hourly Load - RC2016'!$C$7</f>
        <v>0.69741201517890894</v>
      </c>
      <c r="U304" s="33">
        <f>+'2015 Hourly Load - RC2016'!U305/'2015 Hourly Load - RC2016'!$C$7</f>
        <v>0.70932279095890849</v>
      </c>
      <c r="V304" s="33">
        <f>+'2015 Hourly Load - RC2016'!V305/'2015 Hourly Load - RC2016'!$C$7</f>
        <v>0.68360634325209135</v>
      </c>
      <c r="W304" s="33">
        <f>+'2015 Hourly Load - RC2016'!W305/'2015 Hourly Load - RC2016'!$C$7</f>
        <v>0.64006884845019929</v>
      </c>
      <c r="X304" s="33">
        <f>+'2015 Hourly Load - RC2016'!X305/'2015 Hourly Load - RC2016'!$C$7</f>
        <v>0.58218428282239887</v>
      </c>
      <c r="Y304" s="33">
        <f>+'2015 Hourly Load - RC2016'!Y305/'2015 Hourly Load - RC2016'!$C$7</f>
        <v>0.52032945860126512</v>
      </c>
      <c r="AA304" s="34">
        <f t="shared" si="4"/>
        <v>0.72610615683072599</v>
      </c>
    </row>
    <row r="305" spans="1:27" x14ac:dyDescent="0.2">
      <c r="A305" s="29">
        <v>42300</v>
      </c>
      <c r="B305" s="33">
        <f>+'2015 Hourly Load - RC2016'!B306/'2015 Hourly Load - RC2016'!$C$7</f>
        <v>0.46916726263717645</v>
      </c>
      <c r="C305" s="33">
        <f>+'2015 Hourly Load - RC2016'!C306/'2015 Hourly Load - RC2016'!$C$7</f>
        <v>0.43943543976210203</v>
      </c>
      <c r="D305" s="33">
        <f>+'2015 Hourly Load - RC2016'!D306/'2015 Hourly Load - RC2016'!$C$7</f>
        <v>0.41944879707066357</v>
      </c>
      <c r="E305" s="33">
        <f>+'2015 Hourly Load - RC2016'!E306/'2015 Hourly Load - RC2016'!$C$7</f>
        <v>0.4073575549909671</v>
      </c>
      <c r="F305" s="33">
        <f>+'2015 Hourly Load - RC2016'!F306/'2015 Hourly Load - RC2016'!$C$7</f>
        <v>0.40600405774323983</v>
      </c>
      <c r="G305" s="33">
        <f>+'2015 Hourly Load - RC2016'!G306/'2015 Hourly Load - RC2016'!$C$7</f>
        <v>0.43181073859990537</v>
      </c>
      <c r="H305" s="33">
        <f>+'2015 Hourly Load - RC2016'!H306/'2015 Hourly Load - RC2016'!$C$7</f>
        <v>0.49113903462528158</v>
      </c>
      <c r="I305" s="33">
        <f>+'2015 Hourly Load - RC2016'!I306/'2015 Hourly Load - RC2016'!$C$7</f>
        <v>0.52050992490096215</v>
      </c>
      <c r="J305" s="33">
        <f>+'2015 Hourly Load - RC2016'!J306/'2015 Hourly Load - RC2016'!$C$7</f>
        <v>0.52759322716406798</v>
      </c>
      <c r="K305" s="33">
        <f>+'2015 Hourly Load - RC2016'!K306/'2015 Hourly Load - RC2016'!$C$7</f>
        <v>0.55538503731740008</v>
      </c>
      <c r="L305" s="33">
        <f>+'2015 Hourly Load - RC2016'!L306/'2015 Hourly Load - RC2016'!$C$7</f>
        <v>0.58719222263898962</v>
      </c>
      <c r="M305" s="33">
        <f>+'2015 Hourly Load - RC2016'!M306/'2015 Hourly Load - RC2016'!$C$7</f>
        <v>0.61358541896967023</v>
      </c>
      <c r="N305" s="33">
        <f>+'2015 Hourly Load - RC2016'!N306/'2015 Hourly Load - RC2016'!$C$7</f>
        <v>0.63546695780792684</v>
      </c>
      <c r="O305" s="33">
        <f>+'2015 Hourly Load - RC2016'!O306/'2015 Hourly Load - RC2016'!$C$7</f>
        <v>0.64940797945951712</v>
      </c>
      <c r="P305" s="33">
        <f>+'2015 Hourly Load - RC2016'!P306/'2015 Hourly Load - RC2016'!$C$7</f>
        <v>0.66226620331292563</v>
      </c>
      <c r="Q305" s="33">
        <f>+'2015 Hourly Load - RC2016'!Q306/'2015 Hourly Load - RC2016'!$C$7</f>
        <v>0.66817647462800123</v>
      </c>
      <c r="R305" s="33">
        <f>+'2015 Hourly Load - RC2016'!R306/'2015 Hourly Load - RC2016'!$C$7</f>
        <v>0.66474761493375889</v>
      </c>
      <c r="S305" s="33">
        <f>+'2015 Hourly Load - RC2016'!S306/'2015 Hourly Load - RC2016'!$C$7</f>
        <v>0.65518290104981991</v>
      </c>
      <c r="T305" s="33">
        <f>+'2015 Hourly Load - RC2016'!T306/'2015 Hourly Load - RC2016'!$C$7</f>
        <v>0.64800936563686562</v>
      </c>
      <c r="U305" s="33">
        <f>+'2015 Hourly Load - RC2016'!U306/'2015 Hourly Load - RC2016'!$C$7</f>
        <v>0.66095782264012271</v>
      </c>
      <c r="V305" s="33">
        <f>+'2015 Hourly Load - RC2016'!V306/'2015 Hourly Load - RC2016'!$C$7</f>
        <v>0.6490921634350475</v>
      </c>
      <c r="W305" s="33">
        <f>+'2015 Hourly Load - RC2016'!W306/'2015 Hourly Load - RC2016'!$C$7</f>
        <v>0.61114912392376119</v>
      </c>
      <c r="X305" s="33">
        <f>+'2015 Hourly Load - RC2016'!X306/'2015 Hourly Load - RC2016'!$C$7</f>
        <v>0.55958087878535434</v>
      </c>
      <c r="Y305" s="33">
        <f>+'2015 Hourly Load - RC2016'!Y306/'2015 Hourly Load - RC2016'!$C$7</f>
        <v>0.50444842422793257</v>
      </c>
      <c r="AA305" s="34">
        <f t="shared" si="4"/>
        <v>0.66817647462800123</v>
      </c>
    </row>
    <row r="306" spans="1:27" x14ac:dyDescent="0.2">
      <c r="A306" s="29">
        <v>42301</v>
      </c>
      <c r="B306" s="33">
        <f>+'2015 Hourly Load - RC2016'!B307/'2015 Hourly Load - RC2016'!$C$7</f>
        <v>0.45757230288164674</v>
      </c>
      <c r="C306" s="33">
        <f>+'2015 Hourly Load - RC2016'!C307/'2015 Hourly Load - RC2016'!$C$7</f>
        <v>0.42585535070990566</v>
      </c>
      <c r="D306" s="33">
        <f>+'2015 Hourly Load - RC2016'!D307/'2015 Hourly Load - RC2016'!$C$7</f>
        <v>0.40744778814081556</v>
      </c>
      <c r="E306" s="33">
        <f>+'2015 Hourly Load - RC2016'!E307/'2015 Hourly Load - RC2016'!$C$7</f>
        <v>0.39932680465445225</v>
      </c>
      <c r="F306" s="33">
        <f>+'2015 Hourly Load - RC2016'!F307/'2015 Hourly Load - RC2016'!$C$7</f>
        <v>0.40189844942513403</v>
      </c>
      <c r="G306" s="33">
        <f>+'2015 Hourly Load - RC2016'!G307/'2015 Hourly Load - RC2016'!$C$7</f>
        <v>0.42626139988422385</v>
      </c>
      <c r="H306" s="33">
        <f>+'2015 Hourly Load - RC2016'!H307/'2015 Hourly Load - RC2016'!$C$7</f>
        <v>0.47688219694922168</v>
      </c>
      <c r="I306" s="33">
        <f>+'2015 Hourly Load - RC2016'!I307/'2015 Hourly Load - RC2016'!$C$7</f>
        <v>0.50805775022187183</v>
      </c>
      <c r="J306" s="33">
        <f>+'2015 Hourly Load - RC2016'!J307/'2015 Hourly Load - RC2016'!$C$7</f>
        <v>0.52687136196528006</v>
      </c>
      <c r="K306" s="33">
        <f>+'2015 Hourly Load - RC2016'!K307/'2015 Hourly Load - RC2016'!$C$7</f>
        <v>0.56264880588020272</v>
      </c>
      <c r="L306" s="33">
        <f>+'2015 Hourly Load - RC2016'!L307/'2015 Hourly Load - RC2016'!$C$7</f>
        <v>0.59220016245558027</v>
      </c>
      <c r="M306" s="33">
        <f>+'2015 Hourly Load - RC2016'!M307/'2015 Hourly Load - RC2016'!$C$7</f>
        <v>0.61313425322042781</v>
      </c>
      <c r="N306" s="33">
        <f>+'2015 Hourly Load - RC2016'!N307/'2015 Hourly Load - RC2016'!$C$7</f>
        <v>0.62351106545300305</v>
      </c>
      <c r="O306" s="33">
        <f>+'2015 Hourly Load - RC2016'!O307/'2015 Hourly Load - RC2016'!$C$7</f>
        <v>0.63465485945929045</v>
      </c>
      <c r="P306" s="33">
        <f>+'2015 Hourly Load - RC2016'!P307/'2015 Hourly Load - RC2016'!$C$7</f>
        <v>0.64318189211997201</v>
      </c>
      <c r="Q306" s="33">
        <f>+'2015 Hourly Load - RC2016'!Q307/'2015 Hourly Load - RC2016'!$C$7</f>
        <v>0.65085170985709284</v>
      </c>
      <c r="R306" s="33">
        <f>+'2015 Hourly Load - RC2016'!R307/'2015 Hourly Load - RC2016'!$C$7</f>
        <v>0.65003961150845657</v>
      </c>
      <c r="S306" s="33">
        <f>+'2015 Hourly Load - RC2016'!S307/'2015 Hourly Load - RC2016'!$C$7</f>
        <v>0.63984326557557814</v>
      </c>
      <c r="T306" s="33">
        <f>+'2015 Hourly Load - RC2016'!T307/'2015 Hourly Load - RC2016'!$C$7</f>
        <v>0.631180883190124</v>
      </c>
      <c r="U306" s="33">
        <f>+'2015 Hourly Load - RC2016'!U307/'2015 Hourly Load - RC2016'!$C$7</f>
        <v>0.63596324013209349</v>
      </c>
      <c r="V306" s="33">
        <f>+'2015 Hourly Load - RC2016'!V307/'2015 Hourly Load - RC2016'!$C$7</f>
        <v>0.61205145542224604</v>
      </c>
      <c r="W306" s="33">
        <f>+'2015 Hourly Load - RC2016'!W307/'2015 Hourly Load - RC2016'!$C$7</f>
        <v>0.58105636844929287</v>
      </c>
      <c r="X306" s="33">
        <f>+'2015 Hourly Load - RC2016'!X307/'2015 Hourly Load - RC2016'!$C$7</f>
        <v>0.5452789245343701</v>
      </c>
      <c r="Y306" s="33">
        <f>+'2015 Hourly Load - RC2016'!Y307/'2015 Hourly Load - RC2016'!$C$7</f>
        <v>0.49641767389141778</v>
      </c>
      <c r="AA306" s="34">
        <f t="shared" si="4"/>
        <v>0.65085170985709284</v>
      </c>
    </row>
    <row r="307" spans="1:27" x14ac:dyDescent="0.2">
      <c r="A307" s="29">
        <v>42302</v>
      </c>
      <c r="B307" s="33">
        <f>+'2015 Hourly Load - RC2016'!B308/'2015 Hourly Load - RC2016'!$C$7</f>
        <v>0.44521036135240488</v>
      </c>
      <c r="C307" s="33">
        <f>+'2015 Hourly Load - RC2016'!C308/'2015 Hourly Load - RC2016'!$C$7</f>
        <v>0.40830500306437612</v>
      </c>
      <c r="D307" s="33">
        <f>+'2015 Hourly Load - RC2016'!D308/'2015 Hourly Load - RC2016'!$C$7</f>
        <v>0.38398716918021053</v>
      </c>
      <c r="E307" s="33">
        <f>+'2015 Hourly Load - RC2016'!E308/'2015 Hourly Load - RC2016'!$C$7</f>
        <v>0.36869265028089299</v>
      </c>
      <c r="F307" s="33">
        <f>+'2015 Hourly Load - RC2016'!F308/'2015 Hourly Load - RC2016'!$C$7</f>
        <v>0.36323354471505992</v>
      </c>
      <c r="G307" s="33">
        <f>+'2015 Hourly Load - RC2016'!G308/'2015 Hourly Load - RC2016'!$C$7</f>
        <v>0.36738426960809006</v>
      </c>
      <c r="H307" s="33">
        <f>+'2015 Hourly Load - RC2016'!H308/'2015 Hourly Load - RC2016'!$C$7</f>
        <v>0.38412251890498328</v>
      </c>
      <c r="I307" s="33">
        <f>+'2015 Hourly Load - RC2016'!I308/'2015 Hourly Load - RC2016'!$C$7</f>
        <v>0.40496637651998235</v>
      </c>
      <c r="J307" s="33">
        <f>+'2015 Hourly Load - RC2016'!J308/'2015 Hourly Load - RC2016'!$C$7</f>
        <v>0.44557129395179873</v>
      </c>
      <c r="K307" s="33">
        <f>+'2015 Hourly Load - RC2016'!K308/'2015 Hourly Load - RC2016'!$C$7</f>
        <v>0.50065863193429638</v>
      </c>
      <c r="L307" s="33">
        <f>+'2015 Hourly Load - RC2016'!L308/'2015 Hourly Load - RC2016'!$C$7</f>
        <v>0.54586544000838533</v>
      </c>
      <c r="M307" s="33">
        <f>+'2015 Hourly Load - RC2016'!M308/'2015 Hourly Load - RC2016'!$C$7</f>
        <v>0.57902612257770203</v>
      </c>
      <c r="N307" s="33">
        <f>+'2015 Hourly Load - RC2016'!N308/'2015 Hourly Load - RC2016'!$C$7</f>
        <v>0.60744956477997347</v>
      </c>
      <c r="O307" s="33">
        <f>+'2015 Hourly Load - RC2016'!O308/'2015 Hourly Load - RC2016'!$C$7</f>
        <v>0.63361717823603292</v>
      </c>
      <c r="P307" s="33">
        <f>+'2015 Hourly Load - RC2016'!P308/'2015 Hourly Load - RC2016'!$C$7</f>
        <v>0.65310753860330484</v>
      </c>
      <c r="Q307" s="33">
        <f>+'2015 Hourly Load - RC2016'!Q308/'2015 Hourly Load - RC2016'!$C$7</f>
        <v>0.66718390997966792</v>
      </c>
      <c r="R307" s="33">
        <f>+'2015 Hourly Load - RC2016'!R308/'2015 Hourly Load - RC2016'!$C$7</f>
        <v>0.66749972600413754</v>
      </c>
      <c r="S307" s="33">
        <f>+'2015 Hourly Load - RC2016'!S308/'2015 Hourly Load - RC2016'!$C$7</f>
        <v>0.65058101040754746</v>
      </c>
      <c r="T307" s="33">
        <f>+'2015 Hourly Load - RC2016'!T308/'2015 Hourly Load - RC2016'!$C$7</f>
        <v>0.6197663897342911</v>
      </c>
      <c r="U307" s="33">
        <f>+'2015 Hourly Load - RC2016'!U308/'2015 Hourly Load - RC2016'!$C$7</f>
        <v>0.61557054826633673</v>
      </c>
      <c r="V307" s="33">
        <f>+'2015 Hourly Load - RC2016'!V308/'2015 Hourly Load - RC2016'!$C$7</f>
        <v>0.58737268893868644</v>
      </c>
      <c r="W307" s="33">
        <f>+'2015 Hourly Load - RC2016'!W308/'2015 Hourly Load - RC2016'!$C$7</f>
        <v>0.55299385884641528</v>
      </c>
      <c r="X307" s="33">
        <f>+'2015 Hourly Load - RC2016'!X308/'2015 Hourly Load - RC2016'!$C$7</f>
        <v>0.51572756795899266</v>
      </c>
      <c r="Y307" s="33">
        <f>+'2015 Hourly Load - RC2016'!Y308/'2015 Hourly Load - RC2016'!$C$7</f>
        <v>0.46826493113869172</v>
      </c>
      <c r="AA307" s="34">
        <f t="shared" si="4"/>
        <v>0.66749972600413754</v>
      </c>
    </row>
    <row r="308" spans="1:27" x14ac:dyDescent="0.2">
      <c r="A308" s="29">
        <v>42303</v>
      </c>
      <c r="B308" s="33">
        <f>+'2015 Hourly Load - RC2016'!B309/'2015 Hourly Load - RC2016'!$C$7</f>
        <v>0.42549441811051175</v>
      </c>
      <c r="C308" s="33">
        <f>+'2015 Hourly Load - RC2016'!C309/'2015 Hourly Load - RC2016'!$C$7</f>
        <v>0.39377746593877072</v>
      </c>
      <c r="D308" s="33">
        <f>+'2015 Hourly Load - RC2016'!D309/'2015 Hourly Load - RC2016'!$C$7</f>
        <v>0.37437733872134726</v>
      </c>
      <c r="E308" s="33">
        <f>+'2015 Hourly Load - RC2016'!E309/'2015 Hourly Load - RC2016'!$C$7</f>
        <v>0.36079724966915089</v>
      </c>
      <c r="F308" s="33">
        <f>+'2015 Hourly Load - RC2016'!F309/'2015 Hourly Load - RC2016'!$C$7</f>
        <v>0.35520279437854513</v>
      </c>
      <c r="G308" s="33">
        <f>+'2015 Hourly Load - RC2016'!G309/'2015 Hourly Load - RC2016'!$C$7</f>
        <v>0.35633070875165113</v>
      </c>
      <c r="H308" s="33">
        <f>+'2015 Hourly Load - RC2016'!H309/'2015 Hourly Load - RC2016'!$C$7</f>
        <v>0.36751961933286281</v>
      </c>
      <c r="I308" s="33">
        <f>+'2015 Hourly Load - RC2016'!I309/'2015 Hourly Load - RC2016'!$C$7</f>
        <v>0.38470903437899839</v>
      </c>
      <c r="J308" s="33">
        <f>+'2015 Hourly Load - RC2016'!J309/'2015 Hourly Load - RC2016'!$C$7</f>
        <v>0.42269719046520887</v>
      </c>
      <c r="K308" s="33">
        <f>+'2015 Hourly Load - RC2016'!K309/'2015 Hourly Load - RC2016'!$C$7</f>
        <v>0.47940872514497912</v>
      </c>
      <c r="L308" s="33">
        <f>+'2015 Hourly Load - RC2016'!L309/'2015 Hourly Load - RC2016'!$C$7</f>
        <v>0.52822485921300721</v>
      </c>
      <c r="M308" s="33">
        <f>+'2015 Hourly Load - RC2016'!M309/'2015 Hourly Load - RC2016'!$C$7</f>
        <v>0.56440835230224806</v>
      </c>
      <c r="N308" s="33">
        <f>+'2015 Hourly Load - RC2016'!N309/'2015 Hourly Load - RC2016'!$C$7</f>
        <v>0.59499739010088315</v>
      </c>
      <c r="O308" s="33">
        <f>+'2015 Hourly Load - RC2016'!O309/'2015 Hourly Load - RC2016'!$C$7</f>
        <v>0.62477432955088186</v>
      </c>
      <c r="P308" s="33">
        <f>+'2015 Hourly Load - RC2016'!P309/'2015 Hourly Load - RC2016'!$C$7</f>
        <v>0.64859588111088085</v>
      </c>
      <c r="Q308" s="33">
        <f>+'2015 Hourly Load - RC2016'!Q309/'2015 Hourly Load - RC2016'!$C$7</f>
        <v>0.6667327442304255</v>
      </c>
      <c r="R308" s="33">
        <f>+'2015 Hourly Load - RC2016'!R309/'2015 Hourly Load - RC2016'!$C$7</f>
        <v>0.67480861114186452</v>
      </c>
      <c r="S308" s="33">
        <f>+'2015 Hourly Load - RC2016'!S309/'2015 Hourly Load - RC2016'!$C$7</f>
        <v>0.66316853481141047</v>
      </c>
      <c r="T308" s="33">
        <f>+'2015 Hourly Load - RC2016'!T309/'2015 Hourly Load - RC2016'!$C$7</f>
        <v>0.63627905615656322</v>
      </c>
      <c r="U308" s="33">
        <f>+'2015 Hourly Load - RC2016'!U309/'2015 Hourly Load - RC2016'!$C$7</f>
        <v>0.64453538936769916</v>
      </c>
      <c r="V308" s="33">
        <f>+'2015 Hourly Load - RC2016'!V309/'2015 Hourly Load - RC2016'!$C$7</f>
        <v>0.61552543169141249</v>
      </c>
      <c r="W308" s="33">
        <f>+'2015 Hourly Load - RC2016'!W309/'2015 Hourly Load - RC2016'!$C$7</f>
        <v>0.56828837774573282</v>
      </c>
      <c r="X308" s="33">
        <f>+'2015 Hourly Load - RC2016'!X309/'2015 Hourly Load - RC2016'!$C$7</f>
        <v>0.51324615633815951</v>
      </c>
      <c r="Y308" s="33">
        <f>+'2015 Hourly Load - RC2016'!Y309/'2015 Hourly Load - RC2016'!$C$7</f>
        <v>0.45301552881429841</v>
      </c>
      <c r="AA308" s="34">
        <f t="shared" si="4"/>
        <v>0.67480861114186452</v>
      </c>
    </row>
    <row r="309" spans="1:27" x14ac:dyDescent="0.2">
      <c r="A309" s="29">
        <v>42304</v>
      </c>
      <c r="B309" s="33">
        <f>+'2015 Hourly Load - RC2016'!B310/'2015 Hourly Load - RC2016'!$C$7</f>
        <v>0.40338729639763393</v>
      </c>
      <c r="C309" s="33">
        <f>+'2015 Hourly Load - RC2016'!C310/'2015 Hourly Load - RC2016'!$C$7</f>
        <v>0.37167034422589285</v>
      </c>
      <c r="D309" s="33">
        <f>+'2015 Hourly Load - RC2016'!D310/'2015 Hourly Load - RC2016'!$C$7</f>
        <v>0.35321766508187857</v>
      </c>
      <c r="E309" s="33">
        <f>+'2015 Hourly Load - RC2016'!E310/'2015 Hourly Load - RC2016'!$C$7</f>
        <v>0.34487109872089405</v>
      </c>
      <c r="F309" s="33">
        <f>+'2015 Hourly Load - RC2016'!F310/'2015 Hourly Load - RC2016'!$C$7</f>
        <v>0.34780367609096968</v>
      </c>
      <c r="G309" s="33">
        <f>+'2015 Hourly Load - RC2016'!G310/'2015 Hourly Load - RC2016'!$C$7</f>
        <v>0.37600153541861997</v>
      </c>
      <c r="H309" s="33">
        <f>+'2015 Hourly Load - RC2016'!H310/'2015 Hourly Load - RC2016'!$C$7</f>
        <v>0.43154003915035993</v>
      </c>
      <c r="I309" s="33">
        <f>+'2015 Hourly Load - RC2016'!I310/'2015 Hourly Load - RC2016'!$C$7</f>
        <v>0.46280582557285865</v>
      </c>
      <c r="J309" s="33">
        <f>+'2015 Hourly Load - RC2016'!J310/'2015 Hourly Load - RC2016'!$C$7</f>
        <v>0.47900267597066093</v>
      </c>
      <c r="K309" s="33">
        <f>+'2015 Hourly Load - RC2016'!K310/'2015 Hourly Load - RC2016'!$C$7</f>
        <v>0.51996852600187127</v>
      </c>
      <c r="L309" s="33">
        <f>+'2015 Hourly Load - RC2016'!L310/'2015 Hourly Load - RC2016'!$C$7</f>
        <v>0.56093437603308161</v>
      </c>
      <c r="M309" s="33">
        <f>+'2015 Hourly Load - RC2016'!M310/'2015 Hourly Load - RC2016'!$C$7</f>
        <v>0.59761415144648911</v>
      </c>
      <c r="N309" s="33">
        <f>+'2015 Hourly Load - RC2016'!N310/'2015 Hourly Load - RC2016'!$C$7</f>
        <v>0.62784225664573023</v>
      </c>
      <c r="O309" s="33">
        <f>+'2015 Hourly Load - RC2016'!O310/'2015 Hourly Load - RC2016'!$C$7</f>
        <v>0.65969455854224401</v>
      </c>
      <c r="P309" s="33">
        <f>+'2015 Hourly Load - RC2016'!P310/'2015 Hourly Load - RC2016'!$C$7</f>
        <v>0.68703520294633369</v>
      </c>
      <c r="Q309" s="33">
        <f>+'2015 Hourly Load - RC2016'!Q310/'2015 Hourly Load - RC2016'!$C$7</f>
        <v>0.71193955230451444</v>
      </c>
      <c r="R309" s="33">
        <f>+'2015 Hourly Load - RC2016'!R310/'2015 Hourly Load - RC2016'!$C$7</f>
        <v>0.72479777615792296</v>
      </c>
      <c r="S309" s="33">
        <f>+'2015 Hourly Load - RC2016'!S310/'2015 Hourly Load - RC2016'!$C$7</f>
        <v>0.71514282912413552</v>
      </c>
      <c r="T309" s="33">
        <f>+'2015 Hourly Load - RC2016'!T310/'2015 Hourly Load - RC2016'!$C$7</f>
        <v>0.69520130300762117</v>
      </c>
      <c r="U309" s="33">
        <f>+'2015 Hourly Load - RC2016'!U310/'2015 Hourly Load - RC2016'!$C$7</f>
        <v>0.70363810251845416</v>
      </c>
      <c r="V309" s="33">
        <f>+'2015 Hourly Load - RC2016'!V310/'2015 Hourly Load - RC2016'!$C$7</f>
        <v>0.66867275695216777</v>
      </c>
      <c r="W309" s="33">
        <f>+'2015 Hourly Load - RC2016'!W310/'2015 Hourly Load - RC2016'!$C$7</f>
        <v>0.61471333334277622</v>
      </c>
      <c r="X309" s="33">
        <f>+'2015 Hourly Load - RC2016'!X310/'2015 Hourly Load - RC2016'!$C$7</f>
        <v>0.55371572404520308</v>
      </c>
      <c r="Y309" s="33">
        <f>+'2015 Hourly Load - RC2016'!Y310/'2015 Hourly Load - RC2016'!$C$7</f>
        <v>0.48793575780566051</v>
      </c>
      <c r="AA309" s="34">
        <f t="shared" si="4"/>
        <v>0.72479777615792296</v>
      </c>
    </row>
    <row r="310" spans="1:27" x14ac:dyDescent="0.2">
      <c r="A310" s="29">
        <v>42305</v>
      </c>
      <c r="B310" s="33">
        <f>+'2015 Hourly Load - RC2016'!B311/'2015 Hourly Load - RC2016'!$C$7</f>
        <v>0.43623216294248096</v>
      </c>
      <c r="C310" s="33">
        <f>+'2015 Hourly Load - RC2016'!C311/'2015 Hourly Load - RC2016'!$C$7</f>
        <v>0.40248496489914914</v>
      </c>
      <c r="D310" s="33">
        <f>+'2015 Hourly Load - RC2016'!D311/'2015 Hourly Load - RC2016'!$C$7</f>
        <v>0.3810545918101349</v>
      </c>
      <c r="E310" s="33">
        <f>+'2015 Hourly Load - RC2016'!E311/'2015 Hourly Load - RC2016'!$C$7</f>
        <v>0.37013638067846871</v>
      </c>
      <c r="F310" s="33">
        <f>+'2015 Hourly Load - RC2016'!F311/'2015 Hourly Load - RC2016'!$C$7</f>
        <v>0.37072289615248388</v>
      </c>
      <c r="G310" s="33">
        <f>+'2015 Hourly Load - RC2016'!G311/'2015 Hourly Load - RC2016'!$C$7</f>
        <v>0.39905610520490686</v>
      </c>
      <c r="H310" s="33">
        <f>+'2015 Hourly Load - RC2016'!H311/'2015 Hourly Load - RC2016'!$C$7</f>
        <v>0.45617368905899525</v>
      </c>
      <c r="I310" s="33">
        <f>+'2015 Hourly Load - RC2016'!I311/'2015 Hourly Load - RC2016'!$C$7</f>
        <v>0.48450689811141828</v>
      </c>
      <c r="J310" s="33">
        <f>+'2015 Hourly Load - RC2016'!J311/'2015 Hourly Load - RC2016'!$C$7</f>
        <v>0.50214747890679634</v>
      </c>
      <c r="K310" s="33">
        <f>+'2015 Hourly Load - RC2016'!K311/'2015 Hourly Load - RC2016'!$C$7</f>
        <v>0.54938453285247602</v>
      </c>
      <c r="L310" s="33">
        <f>+'2015 Hourly Load - RC2016'!L311/'2015 Hourly Load - RC2016'!$C$7</f>
        <v>0.59283179450451962</v>
      </c>
      <c r="M310" s="33">
        <f>+'2015 Hourly Load - RC2016'!M311/'2015 Hourly Load - RC2016'!$C$7</f>
        <v>0.6341585771351238</v>
      </c>
      <c r="N310" s="33">
        <f>+'2015 Hourly Load - RC2016'!N311/'2015 Hourly Load - RC2016'!$C$7</f>
        <v>0.66790577517845573</v>
      </c>
      <c r="O310" s="33">
        <f>+'2015 Hourly Load - RC2016'!O311/'2015 Hourly Load - RC2016'!$C$7</f>
        <v>0.7091874412341358</v>
      </c>
      <c r="P310" s="33">
        <f>+'2015 Hourly Load - RC2016'!P311/'2015 Hourly Load - RC2016'!$C$7</f>
        <v>0.7388290309593617</v>
      </c>
      <c r="Q310" s="33">
        <f>+'2015 Hourly Load - RC2016'!Q311/'2015 Hourly Load - RC2016'!$C$7</f>
        <v>0.76003382117375473</v>
      </c>
      <c r="R310" s="33">
        <f>+'2015 Hourly Load - RC2016'!R311/'2015 Hourly Load - RC2016'!$C$7</f>
        <v>0.77018505053170894</v>
      </c>
      <c r="S310" s="33">
        <f>+'2015 Hourly Load - RC2016'!S311/'2015 Hourly Load - RC2016'!$C$7</f>
        <v>0.75827427475170939</v>
      </c>
      <c r="T310" s="33">
        <f>+'2015 Hourly Load - RC2016'!T311/'2015 Hourly Load - RC2016'!$C$7</f>
        <v>0.73314434251890748</v>
      </c>
      <c r="U310" s="33">
        <f>+'2015 Hourly Load - RC2016'!U311/'2015 Hourly Load - RC2016'!$C$7</f>
        <v>0.73995694533246781</v>
      </c>
      <c r="V310" s="33">
        <f>+'2015 Hourly Load - RC2016'!V311/'2015 Hourly Load - RC2016'!$C$7</f>
        <v>0.70372833566830273</v>
      </c>
      <c r="W310" s="33">
        <f>+'2015 Hourly Load - RC2016'!W311/'2015 Hourly Load - RC2016'!$C$7</f>
        <v>0.65477685187550172</v>
      </c>
      <c r="X310" s="33">
        <f>+'2015 Hourly Load - RC2016'!X311/'2015 Hourly Load - RC2016'!$C$7</f>
        <v>0.59260621162989835</v>
      </c>
      <c r="Y310" s="33">
        <f>+'2015 Hourly Load - RC2016'!Y311/'2015 Hourly Load - RC2016'!$C$7</f>
        <v>0.52826997578793145</v>
      </c>
      <c r="AA310" s="34">
        <f t="shared" si="4"/>
        <v>0.77018505053170894</v>
      </c>
    </row>
    <row r="311" spans="1:27" x14ac:dyDescent="0.2">
      <c r="A311" s="29">
        <v>42306</v>
      </c>
      <c r="B311" s="33">
        <f>+'2015 Hourly Load - RC2016'!B312/'2015 Hourly Load - RC2016'!$C$7</f>
        <v>0.47634079805013069</v>
      </c>
      <c r="C311" s="33">
        <f>+'2015 Hourly Load - RC2016'!C312/'2015 Hourly Load - RC2016'!$C$7</f>
        <v>0.4400219552361172</v>
      </c>
      <c r="D311" s="33">
        <f>+'2015 Hourly Load - RC2016'!D312/'2015 Hourly Load - RC2016'!$C$7</f>
        <v>0.41574923792687585</v>
      </c>
      <c r="E311" s="33">
        <f>+'2015 Hourly Load - RC2016'!E312/'2015 Hourly Load - RC2016'!$C$7</f>
        <v>0.40230449859945216</v>
      </c>
      <c r="F311" s="33">
        <f>+'2015 Hourly Load - RC2016'!F312/'2015 Hourly Load - RC2016'!$C$7</f>
        <v>0.40225938202452793</v>
      </c>
      <c r="G311" s="33">
        <f>+'2015 Hourly Load - RC2016'!G312/'2015 Hourly Load - RC2016'!$C$7</f>
        <v>0.42729908110748133</v>
      </c>
      <c r="H311" s="33">
        <f>+'2015 Hourly Load - RC2016'!H312/'2015 Hourly Load - RC2016'!$C$7</f>
        <v>0.48635667768331214</v>
      </c>
      <c r="I311" s="33">
        <f>+'2015 Hourly Load - RC2016'!I312/'2015 Hourly Load - RC2016'!$C$7</f>
        <v>0.51121591046656856</v>
      </c>
      <c r="J311" s="33">
        <f>+'2015 Hourly Load - RC2016'!J312/'2015 Hourly Load - RC2016'!$C$7</f>
        <v>0.52745787743929518</v>
      </c>
      <c r="K311" s="33">
        <f>+'2015 Hourly Load - RC2016'!K312/'2015 Hourly Load - RC2016'!$C$7</f>
        <v>0.5833573137704291</v>
      </c>
      <c r="L311" s="33">
        <f>+'2015 Hourly Load - RC2016'!L312/'2015 Hourly Load - RC2016'!$C$7</f>
        <v>0.62897017101883612</v>
      </c>
      <c r="M311" s="33">
        <f>+'2015 Hourly Load - RC2016'!M312/'2015 Hourly Load - RC2016'!$C$7</f>
        <v>0.67115416857300103</v>
      </c>
      <c r="N311" s="33">
        <f>+'2015 Hourly Load - RC2016'!N312/'2015 Hourly Load - RC2016'!$C$7</f>
        <v>0.71067628820663575</v>
      </c>
      <c r="O311" s="33">
        <f>+'2015 Hourly Load - RC2016'!O312/'2015 Hourly Load - RC2016'!$C$7</f>
        <v>0.74365650447625542</v>
      </c>
      <c r="P311" s="33">
        <f>+'2015 Hourly Load - RC2016'!P312/'2015 Hourly Load - RC2016'!$C$7</f>
        <v>0.76964365163261805</v>
      </c>
      <c r="Q311" s="33">
        <f>+'2015 Hourly Load - RC2016'!Q312/'2015 Hourly Load - RC2016'!$C$7</f>
        <v>0.79193123964519285</v>
      </c>
      <c r="R311" s="33">
        <f>+'2015 Hourly Load - RC2016'!R312/'2015 Hourly Load - RC2016'!$C$7</f>
        <v>0.79630754741284404</v>
      </c>
      <c r="S311" s="33">
        <f>+'2015 Hourly Load - RC2016'!S312/'2015 Hourly Load - RC2016'!$C$7</f>
        <v>0.77591485554708739</v>
      </c>
      <c r="T311" s="33">
        <f>+'2015 Hourly Load - RC2016'!T312/'2015 Hourly Load - RC2016'!$C$7</f>
        <v>0.74370162105117965</v>
      </c>
      <c r="U311" s="33">
        <f>+'2015 Hourly Load - RC2016'!U312/'2015 Hourly Load - RC2016'!$C$7</f>
        <v>0.74379185420102811</v>
      </c>
      <c r="V311" s="33">
        <f>+'2015 Hourly Load - RC2016'!V312/'2015 Hourly Load - RC2016'!$C$7</f>
        <v>0.70977395670815091</v>
      </c>
      <c r="W311" s="33">
        <f>+'2015 Hourly Load - RC2016'!W312/'2015 Hourly Load - RC2016'!$C$7</f>
        <v>0.65982990826701671</v>
      </c>
      <c r="X311" s="33">
        <f>+'2015 Hourly Load - RC2016'!X312/'2015 Hourly Load - RC2016'!$C$7</f>
        <v>0.59765926802141334</v>
      </c>
      <c r="Y311" s="33">
        <f>+'2015 Hourly Load - RC2016'!Y312/'2015 Hourly Load - RC2016'!$C$7</f>
        <v>0.53106720343323444</v>
      </c>
      <c r="AA311" s="34">
        <f t="shared" si="4"/>
        <v>0.79630754741284404</v>
      </c>
    </row>
    <row r="312" spans="1:27" x14ac:dyDescent="0.2">
      <c r="A312" s="29">
        <v>42307</v>
      </c>
      <c r="B312" s="33">
        <f>+'2015 Hourly Load - RC2016'!B313/'2015 Hourly Load - RC2016'!$C$7</f>
        <v>0.47101704220907037</v>
      </c>
      <c r="C312" s="33">
        <f>+'2015 Hourly Load - RC2016'!C313/'2015 Hourly Load - RC2016'!$C$7</f>
        <v>0.43406656734611748</v>
      </c>
      <c r="D312" s="33">
        <f>+'2015 Hourly Load - RC2016'!D313/'2015 Hourly Load - RC2016'!$C$7</f>
        <v>0.40920733456286096</v>
      </c>
      <c r="E312" s="33">
        <f>+'2015 Hourly Load - RC2016'!E313/'2015 Hourly Load - RC2016'!$C$7</f>
        <v>0.39517607976142211</v>
      </c>
      <c r="F312" s="33">
        <f>+'2015 Hourly Load - RC2016'!F313/'2015 Hourly Load - RC2016'!$C$7</f>
        <v>0.39350676648922528</v>
      </c>
      <c r="G312" s="33">
        <f>+'2015 Hourly Load - RC2016'!G313/'2015 Hourly Load - RC2016'!$C$7</f>
        <v>0.41827576612263329</v>
      </c>
      <c r="H312" s="33">
        <f>+'2015 Hourly Load - RC2016'!H313/'2015 Hourly Load - RC2016'!$C$7</f>
        <v>0.47426543560361567</v>
      </c>
      <c r="I312" s="33">
        <f>+'2015 Hourly Load - RC2016'!I313/'2015 Hourly Load - RC2016'!$C$7</f>
        <v>0.50151584685785688</v>
      </c>
      <c r="J312" s="33">
        <f>+'2015 Hourly Load - RC2016'!J313/'2015 Hourly Load - RC2016'!$C$7</f>
        <v>0.51753223095596224</v>
      </c>
      <c r="K312" s="33">
        <f>+'2015 Hourly Load - RC2016'!K313/'2015 Hourly Load - RC2016'!$C$7</f>
        <v>0.56779209542156617</v>
      </c>
      <c r="L312" s="33">
        <f>+'2015 Hourly Load - RC2016'!L313/'2015 Hourly Load - RC2016'!$C$7</f>
        <v>0.62062360465785171</v>
      </c>
      <c r="M312" s="33">
        <f>+'2015 Hourly Load - RC2016'!M313/'2015 Hourly Load - RC2016'!$C$7</f>
        <v>0.66352946741080443</v>
      </c>
      <c r="N312" s="33">
        <f>+'2015 Hourly Load - RC2016'!N313/'2015 Hourly Load - RC2016'!$C$7</f>
        <v>0.69966784392512094</v>
      </c>
      <c r="O312" s="33">
        <f>+'2015 Hourly Load - RC2016'!O313/'2015 Hourly Load - RC2016'!$C$7</f>
        <v>0.72876803475125607</v>
      </c>
      <c r="P312" s="33">
        <f>+'2015 Hourly Load - RC2016'!P313/'2015 Hourly Load - RC2016'!$C$7</f>
        <v>0.74555140062307357</v>
      </c>
      <c r="Q312" s="33">
        <f>+'2015 Hourly Load - RC2016'!Q313/'2015 Hourly Load - RC2016'!$C$7</f>
        <v>0.75845474105140631</v>
      </c>
      <c r="R312" s="33">
        <f>+'2015 Hourly Load - RC2016'!R313/'2015 Hourly Load - RC2016'!$C$7</f>
        <v>0.76729758973655748</v>
      </c>
      <c r="S312" s="33">
        <f>+'2015 Hourly Load - RC2016'!S313/'2015 Hourly Load - RC2016'!$C$7</f>
        <v>0.75033375756504317</v>
      </c>
      <c r="T312" s="33">
        <f>+'2015 Hourly Load - RC2016'!T313/'2015 Hourly Load - RC2016'!$C$7</f>
        <v>0.72723407120383199</v>
      </c>
      <c r="U312" s="33">
        <f>+'2015 Hourly Load - RC2016'!U313/'2015 Hourly Load - RC2016'!$C$7</f>
        <v>0.73197131157087714</v>
      </c>
      <c r="V312" s="33">
        <f>+'2015 Hourly Load - RC2016'!V313/'2015 Hourly Load - RC2016'!$C$7</f>
        <v>0.69853992955201505</v>
      </c>
      <c r="W312" s="33">
        <f>+'2015 Hourly Load - RC2016'!W313/'2015 Hourly Load - RC2016'!$C$7</f>
        <v>0.65428056955133518</v>
      </c>
      <c r="X312" s="33">
        <f>+'2015 Hourly Load - RC2016'!X313/'2015 Hourly Load - RC2016'!$C$7</f>
        <v>0.59626065419876184</v>
      </c>
      <c r="Y312" s="33">
        <f>+'2015 Hourly Load - RC2016'!Y313/'2015 Hourly Load - RC2016'!$C$7</f>
        <v>0.53359373162899193</v>
      </c>
      <c r="AA312" s="34">
        <f t="shared" si="4"/>
        <v>0.76729758973655748</v>
      </c>
    </row>
    <row r="313" spans="1:27" x14ac:dyDescent="0.2">
      <c r="A313" s="29">
        <v>42308</v>
      </c>
      <c r="B313" s="33">
        <f>+'2015 Hourly Load - RC2016'!B314/'2015 Hourly Load - RC2016'!$C$7</f>
        <v>0.47643103119997926</v>
      </c>
      <c r="C313" s="33">
        <f>+'2015 Hourly Load - RC2016'!C314/'2015 Hourly Load - RC2016'!$C$7</f>
        <v>0.43853310826361724</v>
      </c>
      <c r="D313" s="33">
        <f>+'2015 Hourly Load - RC2016'!D314/'2015 Hourly Load - RC2016'!$C$7</f>
        <v>0.41204967878308812</v>
      </c>
      <c r="E313" s="33">
        <f>+'2015 Hourly Load - RC2016'!E314/'2015 Hourly Load - RC2016'!$C$7</f>
        <v>0.39851470630581598</v>
      </c>
      <c r="F313" s="33">
        <f>+'2015 Hourly Load - RC2016'!F314/'2015 Hourly Load - RC2016'!$C$7</f>
        <v>0.39562724551066453</v>
      </c>
      <c r="G313" s="33">
        <f>+'2015 Hourly Load - RC2016'!G314/'2015 Hourly Load - RC2016'!$C$7</f>
        <v>0.42003531254467869</v>
      </c>
      <c r="H313" s="33">
        <f>+'2015 Hourly Load - RC2016'!H314/'2015 Hourly Load - RC2016'!$C$7</f>
        <v>0.47620544832535805</v>
      </c>
      <c r="I313" s="33">
        <f>+'2015 Hourly Load - RC2016'!I314/'2015 Hourly Load - RC2016'!$C$7</f>
        <v>0.50467400710255372</v>
      </c>
      <c r="J313" s="33">
        <f>+'2015 Hourly Load - RC2016'!J314/'2015 Hourly Load - RC2016'!$C$7</f>
        <v>0.52244993762270453</v>
      </c>
      <c r="K313" s="33">
        <f>+'2015 Hourly Load - RC2016'!K314/'2015 Hourly Load - RC2016'!$C$7</f>
        <v>0.57117583854088416</v>
      </c>
      <c r="L313" s="33">
        <f>+'2015 Hourly Load - RC2016'!L314/'2015 Hourly Load - RC2016'!$C$7</f>
        <v>0.61561566484126096</v>
      </c>
      <c r="M313" s="33">
        <f>+'2015 Hourly Load - RC2016'!M314/'2015 Hourly Load - RC2016'!$C$7</f>
        <v>0.65549871707428964</v>
      </c>
      <c r="N313" s="33">
        <f>+'2015 Hourly Load - RC2016'!N314/'2015 Hourly Load - RC2016'!$C$7</f>
        <v>0.68473425762519746</v>
      </c>
      <c r="O313" s="33">
        <f>+'2015 Hourly Load - RC2016'!O314/'2015 Hourly Load - RC2016'!$C$7</f>
        <v>0.70499159976618142</v>
      </c>
      <c r="P313" s="33">
        <f>+'2015 Hourly Load - RC2016'!P314/'2015 Hourly Load - RC2016'!$C$7</f>
        <v>0.71997030264102924</v>
      </c>
      <c r="Q313" s="33">
        <f>+'2015 Hourly Load - RC2016'!Q314/'2015 Hourly Load - RC2016'!$C$7</f>
        <v>0.7312043297971651</v>
      </c>
      <c r="R313" s="33">
        <f>+'2015 Hourly Load - RC2016'!R314/'2015 Hourly Load - RC2016'!$C$7</f>
        <v>0.73364062484307413</v>
      </c>
      <c r="S313" s="33">
        <f>+'2015 Hourly Load - RC2016'!S314/'2015 Hourly Load - RC2016'!$C$7</f>
        <v>0.71027023903231756</v>
      </c>
      <c r="T313" s="33">
        <f>+'2015 Hourly Load - RC2016'!T314/'2015 Hourly Load - RC2016'!$C$7</f>
        <v>0.66781554202860716</v>
      </c>
      <c r="U313" s="33">
        <f>+'2015 Hourly Load - RC2016'!U314/'2015 Hourly Load - RC2016'!$C$7</f>
        <v>0.64453538936769916</v>
      </c>
      <c r="V313" s="33">
        <f>+'2015 Hourly Load - RC2016'!V314/'2015 Hourly Load - RC2016'!$C$7</f>
        <v>0.60041137909179199</v>
      </c>
      <c r="W313" s="33">
        <f>+'2015 Hourly Load - RC2016'!W314/'2015 Hourly Load - RC2016'!$C$7</f>
        <v>0.56215252355603607</v>
      </c>
      <c r="X313" s="33">
        <f>+'2015 Hourly Load - RC2016'!X314/'2015 Hourly Load - RC2016'!$C$7</f>
        <v>0.51626896685808354</v>
      </c>
      <c r="Y313" s="33">
        <f>+'2015 Hourly Load - RC2016'!Y314/'2015 Hourly Load - RC2016'!$C$7</f>
        <v>0.46488118801937367</v>
      </c>
      <c r="AA313" s="34">
        <f t="shared" si="4"/>
        <v>0.73364062484307413</v>
      </c>
    </row>
    <row r="314" spans="1:27" x14ac:dyDescent="0.2">
      <c r="A314" s="29">
        <v>42309</v>
      </c>
      <c r="B314" s="33">
        <f>+'2015 Hourly Load - RC2016'!B315/'2015 Hourly Load - RC2016'!$C$7</f>
        <v>0.41344829260573951</v>
      </c>
      <c r="C314" s="33">
        <f>+'2015 Hourly Load - RC2016'!C315/'2015 Hourly Load - RC2016'!$C$7</f>
        <v>0.3783024807397562</v>
      </c>
      <c r="D314" s="33">
        <f>+'2015 Hourly Load - RC2016'!D315/'2015 Hourly Load - RC2016'!$C$7</f>
        <v>0.35804513859877229</v>
      </c>
      <c r="E314" s="33">
        <f>+'2015 Hourly Load - RC2016'!E315/'2015 Hourly Load - RC2016'!$C$7</f>
        <v>0.34676599486771215</v>
      </c>
      <c r="F314" s="33">
        <f>+'2015 Hourly Load - RC2016'!F315/'2015 Hourly Load - RC2016'!$C$7</f>
        <v>0.34261526997468206</v>
      </c>
      <c r="G314" s="33">
        <f>+'2015 Hourly Load - RC2016'!G315/'2015 Hourly Load - RC2016'!$C$7</f>
        <v>0.34730739376680303</v>
      </c>
      <c r="H314" s="33">
        <f>+'2015 Hourly Load - RC2016'!H315/'2015 Hourly Load - RC2016'!$C$7</f>
        <v>0.36706845358362039</v>
      </c>
      <c r="I314" s="33">
        <f>+'2015 Hourly Load - RC2016'!I315/'2015 Hourly Load - RC2016'!$C$7</f>
        <v>0.3871904459998316</v>
      </c>
      <c r="J314" s="33">
        <f>+'2015 Hourly Load - RC2016'!J315/'2015 Hourly Load - RC2016'!$C$7</f>
        <v>0.42756978055702677</v>
      </c>
      <c r="K314" s="33">
        <f>+'2015 Hourly Load - RC2016'!K315/'2015 Hourly Load - RC2016'!$C$7</f>
        <v>0.47634079805013069</v>
      </c>
      <c r="L314" s="33">
        <f>+'2015 Hourly Load - RC2016'!L315/'2015 Hourly Load - RC2016'!$C$7</f>
        <v>0.51166707621581098</v>
      </c>
      <c r="M314" s="33">
        <f>+'2015 Hourly Load - RC2016'!M315/'2015 Hourly Load - RC2016'!$C$7</f>
        <v>0.52781881003868913</v>
      </c>
      <c r="N314" s="33">
        <f>+'2015 Hourly Load - RC2016'!N315/'2015 Hourly Load - RC2016'!$C$7</f>
        <v>0.53395466422838578</v>
      </c>
      <c r="O314" s="33">
        <f>+'2015 Hourly Load - RC2016'!O315/'2015 Hourly Load - RC2016'!$C$7</f>
        <v>0.53377419792868885</v>
      </c>
      <c r="P314" s="33">
        <f>+'2015 Hourly Load - RC2016'!P315/'2015 Hourly Load - RC2016'!$C$7</f>
        <v>0.53562397750058266</v>
      </c>
      <c r="Q314" s="33">
        <f>+'2015 Hourly Load - RC2016'!Q315/'2015 Hourly Load - RC2016'!$C$7</f>
        <v>0.53684212502353723</v>
      </c>
      <c r="R314" s="33">
        <f>+'2015 Hourly Load - RC2016'!R315/'2015 Hourly Load - RC2016'!$C$7</f>
        <v>0.53296209958005247</v>
      </c>
      <c r="S314" s="33">
        <f>+'2015 Hourly Load - RC2016'!S315/'2015 Hourly Load - RC2016'!$C$7</f>
        <v>0.51852479560429554</v>
      </c>
      <c r="T314" s="33">
        <f>+'2015 Hourly Load - RC2016'!T315/'2015 Hourly Load - RC2016'!$C$7</f>
        <v>0.50841868282126568</v>
      </c>
      <c r="U314" s="33">
        <f>+'2015 Hourly Load - RC2016'!U315/'2015 Hourly Load - RC2016'!$C$7</f>
        <v>0.52290110337194695</v>
      </c>
      <c r="V314" s="33">
        <f>+'2015 Hourly Load - RC2016'!V315/'2015 Hourly Load - RC2016'!$C$7</f>
        <v>0.50007211646028116</v>
      </c>
      <c r="W314" s="33">
        <f>+'2015 Hourly Load - RC2016'!W315/'2015 Hourly Load - RC2016'!$C$7</f>
        <v>0.47133285823354004</v>
      </c>
      <c r="X314" s="33">
        <f>+'2015 Hourly Load - RC2016'!X315/'2015 Hourly Load - RC2016'!$C$7</f>
        <v>0.43654797896695069</v>
      </c>
      <c r="Y314" s="33">
        <f>+'2015 Hourly Load - RC2016'!Y315/'2015 Hourly Load - RC2016'!$C$7</f>
        <v>0.40018401957801286</v>
      </c>
      <c r="AA314" s="34">
        <f t="shared" si="4"/>
        <v>0.53684212502353723</v>
      </c>
    </row>
    <row r="315" spans="1:27" x14ac:dyDescent="0.2">
      <c r="A315" s="29">
        <v>42310</v>
      </c>
      <c r="B315" s="33">
        <f>+'2015 Hourly Load - RC2016'!B316/'2015 Hourly Load - RC2016'!$C$7</f>
        <v>0.71279676722807495</v>
      </c>
      <c r="C315" s="33">
        <f>+'2015 Hourly Load - RC2016'!C316/'2015 Hourly Load - RC2016'!$C$7</f>
        <v>0.33444916991339452</v>
      </c>
      <c r="D315" s="33">
        <f>+'2015 Hourly Load - RC2016'!D316/'2015 Hourly Load - RC2016'!$C$7</f>
        <v>0.33052402789498558</v>
      </c>
      <c r="E315" s="33">
        <f>+'2015 Hourly Load - RC2016'!E316/'2015 Hourly Load - RC2016'!$C$7</f>
        <v>0.33020821187051591</v>
      </c>
      <c r="F315" s="33">
        <f>+'2015 Hourly Load - RC2016'!F316/'2015 Hourly Load - RC2016'!$C$7</f>
        <v>0.33544173456172782</v>
      </c>
      <c r="G315" s="33">
        <f>+'2015 Hourly Load - RC2016'!G316/'2015 Hourly Load - RC2016'!$C$7</f>
        <v>0.35096183633566652</v>
      </c>
      <c r="H315" s="33">
        <f>+'2015 Hourly Load - RC2016'!H316/'2015 Hourly Load - RC2016'!$C$7</f>
        <v>0.37816713101498356</v>
      </c>
      <c r="I315" s="33">
        <f>+'2015 Hourly Load - RC2016'!I316/'2015 Hourly Load - RC2016'!$C$7</f>
        <v>0.42802094630626919</v>
      </c>
      <c r="J315" s="33">
        <f>+'2015 Hourly Load - RC2016'!J316/'2015 Hourly Load - RC2016'!$C$7</f>
        <v>0.47137797480846427</v>
      </c>
      <c r="K315" s="33">
        <f>+'2015 Hourly Load - RC2016'!K316/'2015 Hourly Load - RC2016'!$C$7</f>
        <v>0.48879297272922112</v>
      </c>
      <c r="L315" s="33">
        <f>+'2015 Hourly Load - RC2016'!L316/'2015 Hourly Load - RC2016'!$C$7</f>
        <v>0.4912292677751301</v>
      </c>
      <c r="M315" s="33">
        <f>+'2015 Hourly Load - RC2016'!M316/'2015 Hourly Load - RC2016'!$C$7</f>
        <v>0.48649202740808489</v>
      </c>
      <c r="N315" s="33">
        <f>+'2015 Hourly Load - RC2016'!N316/'2015 Hourly Load - RC2016'!$C$7</f>
        <v>0.48211571964043354</v>
      </c>
      <c r="O315" s="33">
        <f>+'2015 Hourly Load - RC2016'!O316/'2015 Hourly Load - RC2016'!$C$7</f>
        <v>0.47521288367702474</v>
      </c>
      <c r="P315" s="33">
        <f>+'2015 Hourly Load - RC2016'!P316/'2015 Hourly Load - RC2016'!$C$7</f>
        <v>0.47209984000725214</v>
      </c>
      <c r="Q315" s="33">
        <f>+'2015 Hourly Load - RC2016'!Q316/'2015 Hourly Load - RC2016'!$C$7</f>
        <v>0.46876121346285837</v>
      </c>
      <c r="R315" s="33">
        <f>+'2015 Hourly Load - RC2016'!R316/'2015 Hourly Load - RC2016'!$C$7</f>
        <v>0.4700695941356613</v>
      </c>
      <c r="S315" s="33">
        <f>+'2015 Hourly Load - RC2016'!S316/'2015 Hourly Load - RC2016'!$C$7</f>
        <v>0.48955995450293321</v>
      </c>
      <c r="T315" s="33">
        <f>+'2015 Hourly Load - RC2016'!T316/'2015 Hourly Load - RC2016'!$C$7</f>
        <v>0.5279090431885376</v>
      </c>
      <c r="U315" s="33">
        <f>+'2015 Hourly Load - RC2016'!U316/'2015 Hourly Load - RC2016'!$C$7</f>
        <v>0.51708106520671981</v>
      </c>
      <c r="V315" s="33">
        <f>+'2015 Hourly Load - RC2016'!V316/'2015 Hourly Load - RC2016'!$C$7</f>
        <v>0.49795163743884191</v>
      </c>
      <c r="W315" s="33">
        <f>+'2015 Hourly Load - RC2016'!W316/'2015 Hourly Load - RC2016'!$C$7</f>
        <v>0.46528723719369186</v>
      </c>
      <c r="X315" s="33">
        <f>+'2015 Hourly Load - RC2016'!X316/'2015 Hourly Load - RC2016'!$C$7</f>
        <v>0.42355440538876943</v>
      </c>
      <c r="Y315" s="33">
        <f>+'2015 Hourly Load - RC2016'!Y316/'2015 Hourly Load - RC2016'!$C$7</f>
        <v>0.38601741505180132</v>
      </c>
      <c r="AA315" s="34">
        <f t="shared" si="4"/>
        <v>0.71279676722807495</v>
      </c>
    </row>
    <row r="316" spans="1:27" x14ac:dyDescent="0.2">
      <c r="A316" s="29">
        <v>42311</v>
      </c>
      <c r="B316" s="33">
        <f>+'2015 Hourly Load - RC2016'!B317/'2015 Hourly Load - RC2016'!$C$7</f>
        <v>0.35479674520422694</v>
      </c>
      <c r="C316" s="33">
        <f>+'2015 Hourly Load - RC2016'!C317/'2015 Hourly Load - RC2016'!$C$7</f>
        <v>0.34491621529581828</v>
      </c>
      <c r="D316" s="33">
        <f>+'2015 Hourly Load - RC2016'!D317/'2015 Hourly Load - RC2016'!$C$7</f>
        <v>0.33936687658013676</v>
      </c>
      <c r="E316" s="33">
        <f>+'2015 Hourly Load - RC2016'!E317/'2015 Hourly Load - RC2016'!$C$7</f>
        <v>0.341487355601576</v>
      </c>
      <c r="F316" s="33">
        <f>+'2015 Hourly Load - RC2016'!F317/'2015 Hourly Load - RC2016'!$C$7</f>
        <v>0.35357859768127248</v>
      </c>
      <c r="G316" s="33">
        <f>+'2015 Hourly Load - RC2016'!G317/'2015 Hourly Load - RC2016'!$C$7</f>
        <v>0.39458956428740705</v>
      </c>
      <c r="H316" s="33">
        <f>+'2015 Hourly Load - RC2016'!H317/'2015 Hourly Load - RC2016'!$C$7</f>
        <v>0.46163279462482837</v>
      </c>
      <c r="I316" s="33">
        <f>+'2015 Hourly Load - RC2016'!I317/'2015 Hourly Load - RC2016'!$C$7</f>
        <v>0.48807110753043326</v>
      </c>
      <c r="J316" s="33">
        <f>+'2015 Hourly Load - RC2016'!J317/'2015 Hourly Load - RC2016'!$C$7</f>
        <v>0.49488371034399353</v>
      </c>
      <c r="K316" s="33">
        <f>+'2015 Hourly Load - RC2016'!K317/'2015 Hourly Load - RC2016'!$C$7</f>
        <v>0.50354609272944773</v>
      </c>
      <c r="L316" s="33">
        <f>+'2015 Hourly Load - RC2016'!L317/'2015 Hourly Load - RC2016'!$C$7</f>
        <v>0.51396802153694732</v>
      </c>
      <c r="M316" s="33">
        <f>+'2015 Hourly Load - RC2016'!M317/'2015 Hourly Load - RC2016'!$C$7</f>
        <v>0.52177318899884084</v>
      </c>
      <c r="N316" s="33">
        <f>+'2015 Hourly Load - RC2016'!N317/'2015 Hourly Load - RC2016'!$C$7</f>
        <v>0.52267552049732569</v>
      </c>
      <c r="O316" s="33">
        <f>+'2015 Hourly Load - RC2016'!O317/'2015 Hourly Load - RC2016'!$C$7</f>
        <v>0.52407413431997707</v>
      </c>
      <c r="P316" s="33">
        <f>+'2015 Hourly Load - RC2016'!P317/'2015 Hourly Load - RC2016'!$C$7</f>
        <v>0.52114155694990161</v>
      </c>
      <c r="Q316" s="33">
        <f>+'2015 Hourly Load - RC2016'!Q317/'2015 Hourly Load - RC2016'!$C$7</f>
        <v>0.51662989945747739</v>
      </c>
      <c r="R316" s="33">
        <f>+'2015 Hourly Load - RC2016'!R317/'2015 Hourly Load - RC2016'!$C$7</f>
        <v>0.52064527462573496</v>
      </c>
      <c r="S316" s="33">
        <f>+'2015 Hourly Load - RC2016'!S317/'2015 Hourly Load - RC2016'!$C$7</f>
        <v>0.53806027254649169</v>
      </c>
      <c r="T316" s="33">
        <f>+'2015 Hourly Load - RC2016'!T317/'2015 Hourly Load - RC2016'!$C$7</f>
        <v>0.5746046982351265</v>
      </c>
      <c r="U316" s="33">
        <f>+'2015 Hourly Load - RC2016'!U317/'2015 Hourly Load - RC2016'!$C$7</f>
        <v>0.56260368930527849</v>
      </c>
      <c r="V316" s="33">
        <f>+'2015 Hourly Load - RC2016'!V317/'2015 Hourly Load - RC2016'!$C$7</f>
        <v>0.53914307034467346</v>
      </c>
      <c r="W316" s="33">
        <f>+'2015 Hourly Load - RC2016'!W317/'2015 Hourly Load - RC2016'!$C$7</f>
        <v>0.49889908551225098</v>
      </c>
      <c r="X316" s="33">
        <f>+'2015 Hourly Load - RC2016'!X317/'2015 Hourly Load - RC2016'!$C$7</f>
        <v>0.45121086581732883</v>
      </c>
      <c r="Y316" s="33">
        <f>+'2015 Hourly Load - RC2016'!Y317/'2015 Hourly Load - RC2016'!$C$7</f>
        <v>0.4048310267952096</v>
      </c>
      <c r="AA316" s="34">
        <f t="shared" si="4"/>
        <v>0.5746046982351265</v>
      </c>
    </row>
    <row r="317" spans="1:27" x14ac:dyDescent="0.2">
      <c r="A317" s="29">
        <v>42312</v>
      </c>
      <c r="B317" s="33">
        <f>+'2015 Hourly Load - RC2016'!B318/'2015 Hourly Load - RC2016'!$C$7</f>
        <v>0.3721666265500595</v>
      </c>
      <c r="C317" s="33">
        <f>+'2015 Hourly Load - RC2016'!C318/'2015 Hourly Load - RC2016'!$C$7</f>
        <v>0.35118741921028773</v>
      </c>
      <c r="D317" s="33">
        <f>+'2015 Hourly Load - RC2016'!D318/'2015 Hourly Load - RC2016'!$C$7</f>
        <v>0.33941199315506099</v>
      </c>
      <c r="E317" s="33">
        <f>+'2015 Hourly Load - RC2016'!E318/'2015 Hourly Load - RC2016'!$C$7</f>
        <v>0.3371110478339247</v>
      </c>
      <c r="F317" s="33">
        <f>+'2015 Hourly Load - RC2016'!F318/'2015 Hourly Load - RC2016'!$C$7</f>
        <v>0.34275061969945475</v>
      </c>
      <c r="G317" s="33">
        <f>+'2015 Hourly Load - RC2016'!G318/'2015 Hourly Load - RC2016'!$C$7</f>
        <v>0.37546013651952909</v>
      </c>
      <c r="H317" s="33">
        <f>+'2015 Hourly Load - RC2016'!H318/'2015 Hourly Load - RC2016'!$C$7</f>
        <v>0.42851722863043584</v>
      </c>
      <c r="I317" s="33">
        <f>+'2015 Hourly Load - RC2016'!I318/'2015 Hourly Load - RC2016'!$C$7</f>
        <v>0.46596398581755549</v>
      </c>
      <c r="J317" s="33">
        <f>+'2015 Hourly Load - RC2016'!J318/'2015 Hourly Load - RC2016'!$C$7</f>
        <v>0.49528975951831172</v>
      </c>
      <c r="K317" s="33">
        <f>+'2015 Hourly Load - RC2016'!K318/'2015 Hourly Load - RC2016'!$C$7</f>
        <v>0.51784804698043196</v>
      </c>
      <c r="L317" s="33">
        <f>+'2015 Hourly Load - RC2016'!L318/'2015 Hourly Load - RC2016'!$C$7</f>
        <v>0.53959423609391588</v>
      </c>
      <c r="M317" s="33">
        <f>+'2015 Hourly Load - RC2016'!M318/'2015 Hourly Load - RC2016'!$C$7</f>
        <v>0.55849808098717268</v>
      </c>
      <c r="N317" s="33">
        <f>+'2015 Hourly Load - RC2016'!N318/'2015 Hourly Load - RC2016'!$C$7</f>
        <v>0.56747627939709644</v>
      </c>
      <c r="O317" s="33">
        <f>+'2015 Hourly Load - RC2016'!O318/'2015 Hourly Load - RC2016'!$C$7</f>
        <v>0.5755972628834598</v>
      </c>
      <c r="P317" s="33">
        <f>+'2015 Hourly Load - RC2016'!P318/'2015 Hourly Load - RC2016'!$C$7</f>
        <v>0.57992845407618687</v>
      </c>
      <c r="Q317" s="33">
        <f>+'2015 Hourly Load - RC2016'!Q318/'2015 Hourly Load - RC2016'!$C$7</f>
        <v>0.58340243034535333</v>
      </c>
      <c r="R317" s="33">
        <f>+'2015 Hourly Load - RC2016'!R318/'2015 Hourly Load - RC2016'!$C$7</f>
        <v>0.5778530916296718</v>
      </c>
      <c r="S317" s="33">
        <f>+'2015 Hourly Load - RC2016'!S318/'2015 Hourly Load - RC2016'!$C$7</f>
        <v>0.58692152318944402</v>
      </c>
      <c r="T317" s="33">
        <f>+'2015 Hourly Load - RC2016'!T318/'2015 Hourly Load - RC2016'!$C$7</f>
        <v>0.62197710190557898</v>
      </c>
      <c r="U317" s="33">
        <f>+'2015 Hourly Load - RC2016'!U318/'2015 Hourly Load - RC2016'!$C$7</f>
        <v>0.61110400734883696</v>
      </c>
      <c r="V317" s="33">
        <f>+'2015 Hourly Load - RC2016'!V318/'2015 Hourly Load - RC2016'!$C$7</f>
        <v>0.58565825909156533</v>
      </c>
      <c r="W317" s="33">
        <f>+'2015 Hourly Load - RC2016'!W318/'2015 Hourly Load - RC2016'!$C$7</f>
        <v>0.53981981896853704</v>
      </c>
      <c r="X317" s="33">
        <f>+'2015 Hourly Load - RC2016'!X318/'2015 Hourly Load - RC2016'!$C$7</f>
        <v>0.49339486337149363</v>
      </c>
      <c r="Y317" s="33">
        <f>+'2015 Hourly Load - RC2016'!Y318/'2015 Hourly Load - RC2016'!$C$7</f>
        <v>0.44597734312611692</v>
      </c>
      <c r="AA317" s="34">
        <f t="shared" si="4"/>
        <v>0.62197710190557898</v>
      </c>
    </row>
    <row r="318" spans="1:27" x14ac:dyDescent="0.2">
      <c r="A318" s="29">
        <v>42313</v>
      </c>
      <c r="B318" s="33">
        <f>+'2015 Hourly Load - RC2016'!B319/'2015 Hourly Load - RC2016'!$C$7</f>
        <v>0.40704173896649737</v>
      </c>
      <c r="C318" s="33">
        <f>+'2015 Hourly Load - RC2016'!C319/'2015 Hourly Load - RC2016'!$C$7</f>
        <v>0.38019737688657435</v>
      </c>
      <c r="D318" s="33">
        <f>+'2015 Hourly Load - RC2016'!D319/'2015 Hourly Load - RC2016'!$C$7</f>
        <v>0.36625635523498407</v>
      </c>
      <c r="E318" s="33">
        <f>+'2015 Hourly Load - RC2016'!E319/'2015 Hourly Load - RC2016'!$C$7</f>
        <v>0.35948886899634797</v>
      </c>
      <c r="F318" s="33">
        <f>+'2015 Hourly Load - RC2016'!F319/'2015 Hourly Load - RC2016'!$C$7</f>
        <v>0.36400052648877196</v>
      </c>
      <c r="G318" s="33">
        <f>+'2015 Hourly Load - RC2016'!G319/'2015 Hourly Load - RC2016'!$C$7</f>
        <v>0.39413839853816462</v>
      </c>
      <c r="H318" s="33">
        <f>+'2015 Hourly Load - RC2016'!H319/'2015 Hourly Load - RC2016'!$C$7</f>
        <v>0.44782712269801078</v>
      </c>
      <c r="I318" s="33">
        <f>+'2015 Hourly Load - RC2016'!I319/'2015 Hourly Load - RC2016'!$C$7</f>
        <v>0.46587375266770692</v>
      </c>
      <c r="J318" s="33">
        <f>+'2015 Hourly Load - RC2016'!J319/'2015 Hourly Load - RC2016'!$C$7</f>
        <v>0.51103544416687163</v>
      </c>
      <c r="K318" s="33">
        <f>+'2015 Hourly Load - RC2016'!K319/'2015 Hourly Load - RC2016'!$C$7</f>
        <v>0.55421200636936974</v>
      </c>
      <c r="L318" s="33">
        <f>+'2015 Hourly Load - RC2016'!L319/'2015 Hourly Load - RC2016'!$C$7</f>
        <v>0.58678617346467143</v>
      </c>
      <c r="M318" s="33">
        <f>+'2015 Hourly Load - RC2016'!M319/'2015 Hourly Load - RC2016'!$C$7</f>
        <v>0.61191610569747334</v>
      </c>
      <c r="N318" s="33">
        <f>+'2015 Hourly Load - RC2016'!N319/'2015 Hourly Load - RC2016'!$C$7</f>
        <v>0.62847388869466958</v>
      </c>
      <c r="O318" s="33">
        <f>+'2015 Hourly Load - RC2016'!O319/'2015 Hourly Load - RC2016'!$C$7</f>
        <v>0.63659487218103283</v>
      </c>
      <c r="P318" s="33">
        <f>+'2015 Hourly Load - RC2016'!P319/'2015 Hourly Load - RC2016'!$C$7</f>
        <v>0.63966279927588121</v>
      </c>
      <c r="Q318" s="33">
        <f>+'2015 Hourly Load - RC2016'!Q319/'2015 Hourly Load - RC2016'!$C$7</f>
        <v>0.63361717823603292</v>
      </c>
      <c r="R318" s="33">
        <f>+'2015 Hourly Load - RC2016'!R319/'2015 Hourly Load - RC2016'!$C$7</f>
        <v>0.62346594887807882</v>
      </c>
      <c r="S318" s="33">
        <f>+'2015 Hourly Load - RC2016'!S319/'2015 Hourly Load - RC2016'!$C$7</f>
        <v>0.63136134948982092</v>
      </c>
      <c r="T318" s="33">
        <f>+'2015 Hourly Load - RC2016'!T319/'2015 Hourly Load - RC2016'!$C$7</f>
        <v>0.66172480441383474</v>
      </c>
      <c r="U318" s="33">
        <f>+'2015 Hourly Load - RC2016'!U319/'2015 Hourly Load - RC2016'!$C$7</f>
        <v>0.64656563523929</v>
      </c>
      <c r="V318" s="33">
        <f>+'2015 Hourly Load - RC2016'!V319/'2015 Hourly Load - RC2016'!$C$7</f>
        <v>0.62057848808292748</v>
      </c>
      <c r="W318" s="33">
        <f>+'2015 Hourly Load - RC2016'!W319/'2015 Hourly Load - RC2016'!$C$7</f>
        <v>0.57961263805171714</v>
      </c>
      <c r="X318" s="33">
        <f>+'2015 Hourly Load - RC2016'!X319/'2015 Hourly Load - RC2016'!$C$7</f>
        <v>0.52542763156770433</v>
      </c>
      <c r="Y318" s="33">
        <f>+'2015 Hourly Load - RC2016'!Y319/'2015 Hourly Load - RC2016'!$C$7</f>
        <v>0.4700695941356613</v>
      </c>
      <c r="AA318" s="34">
        <f t="shared" si="4"/>
        <v>0.66172480441383474</v>
      </c>
    </row>
    <row r="319" spans="1:27" x14ac:dyDescent="0.2">
      <c r="A319" s="29">
        <v>42314</v>
      </c>
      <c r="B319" s="33">
        <f>+'2015 Hourly Load - RC2016'!B320/'2015 Hourly Load - RC2016'!$C$7</f>
        <v>0.42567488441020873</v>
      </c>
      <c r="C319" s="33">
        <f>+'2015 Hourly Load - RC2016'!C320/'2015 Hourly Load - RC2016'!$C$7</f>
        <v>0.39585282838528574</v>
      </c>
      <c r="D319" s="33">
        <f>+'2015 Hourly Load - RC2016'!D320/'2015 Hourly Load - RC2016'!$C$7</f>
        <v>0.37654293431771085</v>
      </c>
      <c r="E319" s="33">
        <f>+'2015 Hourly Load - RC2016'!E320/'2015 Hourly Load - RC2016'!$C$7</f>
        <v>0.3663014718099083</v>
      </c>
      <c r="F319" s="33">
        <f>+'2015 Hourly Load - RC2016'!F320/'2015 Hourly Load - RC2016'!$C$7</f>
        <v>0.36788055193225666</v>
      </c>
      <c r="G319" s="33">
        <f>+'2015 Hourly Load - RC2016'!G320/'2015 Hourly Load - RC2016'!$C$7</f>
        <v>0.39828912343119477</v>
      </c>
      <c r="H319" s="33">
        <f>+'2015 Hourly Load - RC2016'!H320/'2015 Hourly Load - RC2016'!$C$7</f>
        <v>0.44985736856960157</v>
      </c>
      <c r="I319" s="33">
        <f>+'2015 Hourly Load - RC2016'!I320/'2015 Hourly Load - RC2016'!$C$7</f>
        <v>0.48743947548149386</v>
      </c>
      <c r="J319" s="33">
        <f>+'2015 Hourly Load - RC2016'!J320/'2015 Hourly Load - RC2016'!$C$7</f>
        <v>0.52601414704171945</v>
      </c>
      <c r="K319" s="33">
        <f>+'2015 Hourly Load - RC2016'!K320/'2015 Hourly Load - RC2016'!$C$7</f>
        <v>0.56873954349497524</v>
      </c>
      <c r="L319" s="33">
        <f>+'2015 Hourly Load - RC2016'!L320/'2015 Hourly Load - RC2016'!$C$7</f>
        <v>0.61042725872497339</v>
      </c>
      <c r="M319" s="33">
        <f>+'2015 Hourly Load - RC2016'!M320/'2015 Hourly Load - RC2016'!$C$7</f>
        <v>0.64485120539216889</v>
      </c>
      <c r="N319" s="33">
        <f>+'2015 Hourly Load - RC2016'!N320/'2015 Hourly Load - RC2016'!$C$7</f>
        <v>0.67115416857300103</v>
      </c>
      <c r="O319" s="33">
        <f>+'2015 Hourly Load - RC2016'!O320/'2015 Hourly Load - RC2016'!$C$7</f>
        <v>0.69055429579042438</v>
      </c>
      <c r="P319" s="33">
        <f>+'2015 Hourly Load - RC2016'!P320/'2015 Hourly Load - RC2016'!$C$7</f>
        <v>0.69980319364989374</v>
      </c>
      <c r="Q319" s="33">
        <f>+'2015 Hourly Load - RC2016'!Q320/'2015 Hourly Load - RC2016'!$C$7</f>
        <v>0.69912644502603016</v>
      </c>
      <c r="R319" s="33">
        <f>+'2015 Hourly Load - RC2016'!R320/'2015 Hourly Load - RC2016'!$C$7</f>
        <v>0.68347099352731866</v>
      </c>
      <c r="S319" s="33">
        <f>+'2015 Hourly Load - RC2016'!S320/'2015 Hourly Load - RC2016'!$C$7</f>
        <v>0.66849229065247084</v>
      </c>
      <c r="T319" s="33">
        <f>+'2015 Hourly Load - RC2016'!T320/'2015 Hourly Load - RC2016'!$C$7</f>
        <v>0.68446355817565196</v>
      </c>
      <c r="U319" s="33">
        <f>+'2015 Hourly Load - RC2016'!U320/'2015 Hourly Load - RC2016'!$C$7</f>
        <v>0.66046154031595605</v>
      </c>
      <c r="V319" s="33">
        <f>+'2015 Hourly Load - RC2016'!V320/'2015 Hourly Load - RC2016'!$C$7</f>
        <v>0.62179663560588194</v>
      </c>
      <c r="W319" s="33">
        <f>+'2015 Hourly Load - RC2016'!W320/'2015 Hourly Load - RC2016'!$C$7</f>
        <v>0.57122095511580839</v>
      </c>
      <c r="X319" s="33">
        <f>+'2015 Hourly Load - RC2016'!X320/'2015 Hourly Load - RC2016'!$C$7</f>
        <v>0.51293034031368978</v>
      </c>
      <c r="Y319" s="33">
        <f>+'2015 Hourly Load - RC2016'!Y320/'2015 Hourly Load - RC2016'!$C$7</f>
        <v>0.45797835205596488</v>
      </c>
      <c r="AA319" s="34">
        <f t="shared" si="4"/>
        <v>0.69980319364989374</v>
      </c>
    </row>
    <row r="320" spans="1:27" x14ac:dyDescent="0.2">
      <c r="A320" s="29">
        <v>42315</v>
      </c>
      <c r="B320" s="33">
        <f>+'2015 Hourly Load - RC2016'!B321/'2015 Hourly Load - RC2016'!$C$7</f>
        <v>0.41114734728460328</v>
      </c>
      <c r="C320" s="33">
        <f>+'2015 Hourly Load - RC2016'!C321/'2015 Hourly Load - RC2016'!$C$7</f>
        <v>0.38060342606089248</v>
      </c>
      <c r="D320" s="33">
        <f>+'2015 Hourly Load - RC2016'!D321/'2015 Hourly Load - RC2016'!$C$7</f>
        <v>0.36138376514316606</v>
      </c>
      <c r="E320" s="33">
        <f>+'2015 Hourly Load - RC2016'!E321/'2015 Hourly Load - RC2016'!$C$7</f>
        <v>0.35389441370574215</v>
      </c>
      <c r="F320" s="33">
        <f>+'2015 Hourly Load - RC2016'!F321/'2015 Hourly Load - RC2016'!$C$7</f>
        <v>0.35569907670271178</v>
      </c>
      <c r="G320" s="33">
        <f>+'2015 Hourly Load - RC2016'!G321/'2015 Hourly Load - RC2016'!$C$7</f>
        <v>0.38272390508233178</v>
      </c>
      <c r="H320" s="33">
        <f>+'2015 Hourly Load - RC2016'!H321/'2015 Hourly Load - RC2016'!$C$7</f>
        <v>0.43717961101589004</v>
      </c>
      <c r="I320" s="33">
        <f>+'2015 Hourly Load - RC2016'!I321/'2015 Hourly Load - RC2016'!$C$7</f>
        <v>0.47151332453323702</v>
      </c>
      <c r="J320" s="33">
        <f>+'2015 Hourly Load - RC2016'!J321/'2015 Hourly Load - RC2016'!$C$7</f>
        <v>0.50859914912096271</v>
      </c>
      <c r="K320" s="33">
        <f>+'2015 Hourly Load - RC2016'!K321/'2015 Hourly Load - RC2016'!$C$7</f>
        <v>0.54974546545186997</v>
      </c>
      <c r="L320" s="33">
        <f>+'2015 Hourly Load - RC2016'!L321/'2015 Hourly Load - RC2016'!$C$7</f>
        <v>0.58619965799065632</v>
      </c>
      <c r="M320" s="33">
        <f>+'2015 Hourly Load - RC2016'!M321/'2015 Hourly Load - RC2016'!$C$7</f>
        <v>0.61845800906148818</v>
      </c>
      <c r="N320" s="33">
        <f>+'2015 Hourly Load - RC2016'!N321/'2015 Hourly Load - RC2016'!$C$7</f>
        <v>0.6441744567683052</v>
      </c>
      <c r="O320" s="33">
        <f>+'2015 Hourly Load - RC2016'!O321/'2015 Hourly Load - RC2016'!$C$7</f>
        <v>0.66497319780838005</v>
      </c>
      <c r="P320" s="33">
        <f>+'2015 Hourly Load - RC2016'!P321/'2015 Hourly Load - RC2016'!$C$7</f>
        <v>0.67386116306845545</v>
      </c>
      <c r="Q320" s="33">
        <f>+'2015 Hourly Load - RC2016'!Q321/'2015 Hourly Load - RC2016'!$C$7</f>
        <v>0.6719662669216373</v>
      </c>
      <c r="R320" s="33">
        <f>+'2015 Hourly Load - RC2016'!R321/'2015 Hourly Load - RC2016'!$C$7</f>
        <v>0.65373917065224429</v>
      </c>
      <c r="S320" s="33">
        <f>+'2015 Hourly Load - RC2016'!S321/'2015 Hourly Load - RC2016'!$C$7</f>
        <v>0.6389409340770934</v>
      </c>
      <c r="T320" s="33">
        <f>+'2015 Hourly Load - RC2016'!T321/'2015 Hourly Load - RC2016'!$C$7</f>
        <v>0.64877634741057777</v>
      </c>
      <c r="U320" s="33">
        <f>+'2015 Hourly Load - RC2016'!U321/'2015 Hourly Load - RC2016'!$C$7</f>
        <v>0.61687892893913976</v>
      </c>
      <c r="V320" s="33">
        <f>+'2015 Hourly Load - RC2016'!V321/'2015 Hourly Load - RC2016'!$C$7</f>
        <v>0.58353778007012613</v>
      </c>
      <c r="W320" s="33">
        <f>+'2015 Hourly Load - RC2016'!W321/'2015 Hourly Load - RC2016'!$C$7</f>
        <v>0.54401566043649141</v>
      </c>
      <c r="X320" s="33">
        <f>+'2015 Hourly Load - RC2016'!X321/'2015 Hourly Load - RC2016'!$C$7</f>
        <v>0.50314004355512965</v>
      </c>
      <c r="Y320" s="33">
        <f>+'2015 Hourly Load - RC2016'!Y321/'2015 Hourly Load - RC2016'!$C$7</f>
        <v>0.45973789847801022</v>
      </c>
      <c r="AA320" s="34">
        <f t="shared" si="4"/>
        <v>0.67386116306845545</v>
      </c>
    </row>
    <row r="321" spans="1:27" x14ac:dyDescent="0.2">
      <c r="A321" s="29">
        <v>42316</v>
      </c>
      <c r="B321" s="33">
        <f>+'2015 Hourly Load - RC2016'!B322/'2015 Hourly Load - RC2016'!$C$7</f>
        <v>0.41782460037339086</v>
      </c>
      <c r="C321" s="33">
        <f>+'2015 Hourly Load - RC2016'!C322/'2015 Hourly Load - RC2016'!$C$7</f>
        <v>0.38710021284998314</v>
      </c>
      <c r="D321" s="33">
        <f>+'2015 Hourly Load - RC2016'!D322/'2015 Hourly Load - RC2016'!$C$7</f>
        <v>0.36585030606066588</v>
      </c>
      <c r="E321" s="33">
        <f>+'2015 Hourly Load - RC2016'!E322/'2015 Hourly Load - RC2016'!$C$7</f>
        <v>0.35660140820119657</v>
      </c>
      <c r="F321" s="33">
        <f>+'2015 Hourly Load - RC2016'!F322/'2015 Hourly Load - RC2016'!$C$7</f>
        <v>0.35470651205437848</v>
      </c>
      <c r="G321" s="33">
        <f>+'2015 Hourly Load - RC2016'!G322/'2015 Hourly Load - RC2016'!$C$7</f>
        <v>0.36269214581596904</v>
      </c>
      <c r="H321" s="33">
        <f>+'2015 Hourly Load - RC2016'!H322/'2015 Hourly Load - RC2016'!$C$7</f>
        <v>0.38200203988354392</v>
      </c>
      <c r="I321" s="33">
        <f>+'2015 Hourly Load - RC2016'!I322/'2015 Hourly Load - RC2016'!$C$7</f>
        <v>0.41962926337036049</v>
      </c>
      <c r="J321" s="33">
        <f>+'2015 Hourly Load - RC2016'!J322/'2015 Hourly Load - RC2016'!$C$7</f>
        <v>0.48518364673528186</v>
      </c>
      <c r="K321" s="33">
        <f>+'2015 Hourly Load - RC2016'!K322/'2015 Hourly Load - RC2016'!$C$7</f>
        <v>0.53742864049755235</v>
      </c>
      <c r="L321" s="33">
        <f>+'2015 Hourly Load - RC2016'!L322/'2015 Hourly Load - RC2016'!$C$7</f>
        <v>0.57307073468770231</v>
      </c>
      <c r="M321" s="33">
        <f>+'2015 Hourly Load - RC2016'!M322/'2015 Hourly Load - RC2016'!$C$7</f>
        <v>0.60117836086550414</v>
      </c>
      <c r="N321" s="33">
        <f>+'2015 Hourly Load - RC2016'!N322/'2015 Hourly Load - RC2016'!$C$7</f>
        <v>0.62481944612580609</v>
      </c>
      <c r="O321" s="33">
        <f>+'2015 Hourly Load - RC2016'!O322/'2015 Hourly Load - RC2016'!$C$7</f>
        <v>0.63465485945929045</v>
      </c>
      <c r="P321" s="33">
        <f>+'2015 Hourly Load - RC2016'!P322/'2015 Hourly Load - RC2016'!$C$7</f>
        <v>0.63321112906171484</v>
      </c>
      <c r="Q321" s="33">
        <f>+'2015 Hourly Load - RC2016'!Q322/'2015 Hourly Load - RC2016'!$C$7</f>
        <v>0.62256361737959409</v>
      </c>
      <c r="R321" s="33">
        <f>+'2015 Hourly Load - RC2016'!R322/'2015 Hourly Load - RC2016'!$C$7</f>
        <v>0.60731421505520078</v>
      </c>
      <c r="S321" s="33">
        <f>+'2015 Hourly Load - RC2016'!S322/'2015 Hourly Load - RC2016'!$C$7</f>
        <v>0.61227703829686719</v>
      </c>
      <c r="T321" s="33">
        <f>+'2015 Hourly Load - RC2016'!T322/'2015 Hourly Load - RC2016'!$C$7</f>
        <v>0.62319524942853344</v>
      </c>
      <c r="U321" s="33">
        <f>+'2015 Hourly Load - RC2016'!U322/'2015 Hourly Load - RC2016'!$C$7</f>
        <v>0.5954936724250498</v>
      </c>
      <c r="V321" s="33">
        <f>+'2015 Hourly Load - RC2016'!V322/'2015 Hourly Load - RC2016'!$C$7</f>
        <v>0.56693488049800556</v>
      </c>
      <c r="W321" s="33">
        <f>+'2015 Hourly Load - RC2016'!W322/'2015 Hourly Load - RC2016'!$C$7</f>
        <v>0.53314256587974951</v>
      </c>
      <c r="X321" s="33">
        <f>+'2015 Hourly Load - RC2016'!X322/'2015 Hourly Load - RC2016'!$C$7</f>
        <v>0.49686883964066014</v>
      </c>
      <c r="Y321" s="33">
        <f>+'2015 Hourly Load - RC2016'!Y322/'2015 Hourly Load - RC2016'!$C$7</f>
        <v>0.45450437578679836</v>
      </c>
      <c r="AA321" s="34">
        <f t="shared" si="4"/>
        <v>0.63465485945929045</v>
      </c>
    </row>
    <row r="322" spans="1:27" x14ac:dyDescent="0.2">
      <c r="A322" s="29">
        <v>42317</v>
      </c>
      <c r="B322" s="33">
        <f>+'2015 Hourly Load - RC2016'!B323/'2015 Hourly Load - RC2016'!$C$7</f>
        <v>0.41791483352323933</v>
      </c>
      <c r="C322" s="33">
        <f>+'2015 Hourly Load - RC2016'!C323/'2015 Hourly Load - RC2016'!$C$7</f>
        <v>0.38696486312521039</v>
      </c>
      <c r="D322" s="33">
        <f>+'2015 Hourly Load - RC2016'!D323/'2015 Hourly Load - RC2016'!$C$7</f>
        <v>0.36873776685581727</v>
      </c>
      <c r="E322" s="33">
        <f>+'2015 Hourly Load - RC2016'!E323/'2015 Hourly Load - RC2016'!$C$7</f>
        <v>0.35917305297187829</v>
      </c>
      <c r="F322" s="33">
        <f>+'2015 Hourly Load - RC2016'!F323/'2015 Hourly Load - RC2016'!$C$7</f>
        <v>0.35524791095346936</v>
      </c>
      <c r="G322" s="33">
        <f>+'2015 Hourly Load - RC2016'!G323/'2015 Hourly Load - RC2016'!$C$7</f>
        <v>0.36075213309422666</v>
      </c>
      <c r="H322" s="33">
        <f>+'2015 Hourly Load - RC2016'!H323/'2015 Hourly Load - RC2016'!$C$7</f>
        <v>0.37424198899657463</v>
      </c>
      <c r="I322" s="33">
        <f>+'2015 Hourly Load - RC2016'!I323/'2015 Hourly Load - RC2016'!$C$7</f>
        <v>0.40248496489914914</v>
      </c>
      <c r="J322" s="33">
        <f>+'2015 Hourly Load - RC2016'!J323/'2015 Hourly Load - RC2016'!$C$7</f>
        <v>0.45621880563391948</v>
      </c>
      <c r="K322" s="33">
        <f>+'2015 Hourly Load - RC2016'!K323/'2015 Hourly Load - RC2016'!$C$7</f>
        <v>0.49763582141437229</v>
      </c>
      <c r="L322" s="33">
        <f>+'2015 Hourly Load - RC2016'!L323/'2015 Hourly Load - RC2016'!$C$7</f>
        <v>0.52073550777558331</v>
      </c>
      <c r="M322" s="33">
        <f>+'2015 Hourly Load - RC2016'!M323/'2015 Hourly Load - RC2016'!$C$7</f>
        <v>0.53427048025285551</v>
      </c>
      <c r="N322" s="33">
        <f>+'2015 Hourly Load - RC2016'!N323/'2015 Hourly Load - RC2016'!$C$7</f>
        <v>0.53593979352505239</v>
      </c>
      <c r="O322" s="33">
        <f>+'2015 Hourly Load - RC2016'!O323/'2015 Hourly Load - RC2016'!$C$7</f>
        <v>0.52921742386134052</v>
      </c>
      <c r="P322" s="33">
        <f>+'2015 Hourly Load - RC2016'!P323/'2015 Hourly Load - RC2016'!$C$7</f>
        <v>0.52222435474808326</v>
      </c>
      <c r="Q322" s="33">
        <f>+'2015 Hourly Load - RC2016'!Q323/'2015 Hourly Load - RC2016'!$C$7</f>
        <v>0.51117079389164433</v>
      </c>
      <c r="R322" s="33">
        <f>+'2015 Hourly Load - RC2016'!R323/'2015 Hourly Load - RC2016'!$C$7</f>
        <v>0.50864426569588694</v>
      </c>
      <c r="S322" s="33">
        <f>+'2015 Hourly Load - RC2016'!S323/'2015 Hourly Load - RC2016'!$C$7</f>
        <v>0.53381931450361308</v>
      </c>
      <c r="T322" s="33">
        <f>+'2015 Hourly Load - RC2016'!T323/'2015 Hourly Load - RC2016'!$C$7</f>
        <v>0.5558362030666425</v>
      </c>
      <c r="U322" s="33">
        <f>+'2015 Hourly Load - RC2016'!U323/'2015 Hourly Load - RC2016'!$C$7</f>
        <v>0.5397747023936128</v>
      </c>
      <c r="V322" s="33">
        <f>+'2015 Hourly Load - RC2016'!V323/'2015 Hourly Load - RC2016'!$C$7</f>
        <v>0.51604338398346239</v>
      </c>
      <c r="W322" s="33">
        <f>+'2015 Hourly Load - RC2016'!W323/'2015 Hourly Load - RC2016'!$C$7</f>
        <v>0.48148408759149414</v>
      </c>
      <c r="X322" s="33">
        <f>+'2015 Hourly Load - RC2016'!X323/'2015 Hourly Load - RC2016'!$C$7</f>
        <v>0.44466896245331389</v>
      </c>
      <c r="Y322" s="33">
        <f>+'2015 Hourly Load - RC2016'!Y323/'2015 Hourly Load - RC2016'!$C$7</f>
        <v>0.40072541847710375</v>
      </c>
      <c r="AA322" s="34">
        <f t="shared" si="4"/>
        <v>0.5558362030666425</v>
      </c>
    </row>
    <row r="323" spans="1:27" x14ac:dyDescent="0.2">
      <c r="A323" s="29">
        <v>42318</v>
      </c>
      <c r="B323" s="33">
        <f>+'2015 Hourly Load - RC2016'!B324/'2015 Hourly Load - RC2016'!$C$7</f>
        <v>0.36539914031142345</v>
      </c>
      <c r="C323" s="33">
        <f>+'2015 Hourly Load - RC2016'!C324/'2015 Hourly Load - RC2016'!$C$7</f>
        <v>0.34572831364445461</v>
      </c>
      <c r="D323" s="33">
        <f>+'2015 Hourly Load - RC2016'!D324/'2015 Hourly Load - RC2016'!$C$7</f>
        <v>0.33521615168710661</v>
      </c>
      <c r="E323" s="33">
        <f>+'2015 Hourly Load - RC2016'!E324/'2015 Hourly Load - RC2016'!$C$7</f>
        <v>0.33079472734453103</v>
      </c>
      <c r="F323" s="33">
        <f>+'2015 Hourly Load - RC2016'!F324/'2015 Hourly Load - RC2016'!$C$7</f>
        <v>0.33625383291036409</v>
      </c>
      <c r="G323" s="33">
        <f>+'2015 Hourly Load - RC2016'!G324/'2015 Hourly Load - RC2016'!$C$7</f>
        <v>0.36025585077006</v>
      </c>
      <c r="H323" s="33">
        <f>+'2015 Hourly Load - RC2016'!H324/'2015 Hourly Load - RC2016'!$C$7</f>
        <v>0.41809529982293631</v>
      </c>
      <c r="I323" s="33">
        <f>+'2015 Hourly Load - RC2016'!I324/'2015 Hourly Load - RC2016'!$C$7</f>
        <v>0.46352769077164646</v>
      </c>
      <c r="J323" s="33">
        <f>+'2015 Hourly Load - RC2016'!J324/'2015 Hourly Load - RC2016'!$C$7</f>
        <v>0.48387526606247888</v>
      </c>
      <c r="K323" s="33">
        <f>+'2015 Hourly Load - RC2016'!K324/'2015 Hourly Load - RC2016'!$C$7</f>
        <v>0.50855403254603848</v>
      </c>
      <c r="L323" s="33">
        <f>+'2015 Hourly Load - RC2016'!L324/'2015 Hourly Load - RC2016'!$C$7</f>
        <v>0.52741276086437094</v>
      </c>
      <c r="M323" s="33">
        <f>+'2015 Hourly Load - RC2016'!M324/'2015 Hourly Load - RC2016'!$C$7</f>
        <v>0.54397054386156718</v>
      </c>
      <c r="N323" s="33">
        <f>+'2015 Hourly Load - RC2016'!N324/'2015 Hourly Load - RC2016'!$C$7</f>
        <v>0.55601666936633942</v>
      </c>
      <c r="O323" s="33">
        <f>+'2015 Hourly Load - RC2016'!O324/'2015 Hourly Load - RC2016'!$C$7</f>
        <v>0.5665739478986116</v>
      </c>
      <c r="P323" s="33">
        <f>+'2015 Hourly Load - RC2016'!P324/'2015 Hourly Load - RC2016'!$C$7</f>
        <v>0.57176235401489928</v>
      </c>
      <c r="Q323" s="33">
        <f>+'2015 Hourly Load - RC2016'!Q324/'2015 Hourly Load - RC2016'!$C$7</f>
        <v>0.57591307890792942</v>
      </c>
      <c r="R323" s="33">
        <f>+'2015 Hourly Load - RC2016'!R324/'2015 Hourly Load - RC2016'!$C$7</f>
        <v>0.57122095511580839</v>
      </c>
      <c r="S323" s="33">
        <f>+'2015 Hourly Load - RC2016'!S324/'2015 Hourly Load - RC2016'!$C$7</f>
        <v>0.57866518997830807</v>
      </c>
      <c r="T323" s="33">
        <f>+'2015 Hourly Load - RC2016'!T324/'2015 Hourly Load - RC2016'!$C$7</f>
        <v>0.60623141725701901</v>
      </c>
      <c r="U323" s="33">
        <f>+'2015 Hourly Load - RC2016'!U324/'2015 Hourly Load - RC2016'!$C$7</f>
        <v>0.58615454141573198</v>
      </c>
      <c r="V323" s="33">
        <f>+'2015 Hourly Load - RC2016'!V324/'2015 Hourly Load - RC2016'!$C$7</f>
        <v>0.55470828869353639</v>
      </c>
      <c r="W323" s="33">
        <f>+'2015 Hourly Load - RC2016'!W324/'2015 Hourly Load - RC2016'!$C$7</f>
        <v>0.51157684306596252</v>
      </c>
      <c r="X323" s="33">
        <f>+'2015 Hourly Load - RC2016'!X324/'2015 Hourly Load - RC2016'!$C$7</f>
        <v>0.46582863609278274</v>
      </c>
      <c r="Y323" s="33">
        <f>+'2015 Hourly Load - RC2016'!Y324/'2015 Hourly Load - RC2016'!$C$7</f>
        <v>0.41732831804922421</v>
      </c>
      <c r="AA323" s="34">
        <f t="shared" si="4"/>
        <v>0.60623141725701901</v>
      </c>
    </row>
    <row r="324" spans="1:27" x14ac:dyDescent="0.2">
      <c r="A324" s="29">
        <v>42319</v>
      </c>
      <c r="B324" s="33">
        <f>+'2015 Hourly Load - RC2016'!B325/'2015 Hourly Load - RC2016'!$C$7</f>
        <v>0.37374570667240797</v>
      </c>
      <c r="C324" s="33">
        <f>+'2015 Hourly Load - RC2016'!C325/'2015 Hourly Load - RC2016'!$C$7</f>
        <v>0.34820972526528782</v>
      </c>
      <c r="D324" s="33">
        <f>+'2015 Hourly Load - RC2016'!D325/'2015 Hourly Load - RC2016'!$C$7</f>
        <v>0.334358936763546</v>
      </c>
      <c r="E324" s="33">
        <f>+'2015 Hourly Load - RC2016'!E325/'2015 Hourly Load - RC2016'!$C$7</f>
        <v>0.32921564722218266</v>
      </c>
      <c r="F324" s="33">
        <f>+'2015 Hourly Load - RC2016'!F325/'2015 Hourly Load - RC2016'!$C$7</f>
        <v>0.3328700897910461</v>
      </c>
      <c r="G324" s="33">
        <f>+'2015 Hourly Load - RC2016'!G325/'2015 Hourly Load - RC2016'!$C$7</f>
        <v>0.3533981313815755</v>
      </c>
      <c r="H324" s="33">
        <f>+'2015 Hourly Load - RC2016'!H325/'2015 Hourly Load - RC2016'!$C$7</f>
        <v>0.39400304881339193</v>
      </c>
      <c r="I324" s="33">
        <f>+'2015 Hourly Load - RC2016'!I325/'2015 Hourly Load - RC2016'!$C$7</f>
        <v>0.4353749480189204</v>
      </c>
      <c r="J324" s="33">
        <f>+'2015 Hourly Load - RC2016'!J325/'2015 Hourly Load - RC2016'!$C$7</f>
        <v>0.47155844110816125</v>
      </c>
      <c r="K324" s="33">
        <f>+'2015 Hourly Load - RC2016'!K325/'2015 Hourly Load - RC2016'!$C$7</f>
        <v>0.50359120930437196</v>
      </c>
      <c r="L324" s="33">
        <f>+'2015 Hourly Load - RC2016'!L325/'2015 Hourly Load - RC2016'!$C$7</f>
        <v>0.52750299401421941</v>
      </c>
      <c r="M324" s="33">
        <f>+'2015 Hourly Load - RC2016'!M325/'2015 Hourly Load - RC2016'!$C$7</f>
        <v>0.54464729248543087</v>
      </c>
      <c r="N324" s="33">
        <f>+'2015 Hourly Load - RC2016'!N325/'2015 Hourly Load - RC2016'!$C$7</f>
        <v>0.56048321028383918</v>
      </c>
      <c r="O324" s="33">
        <f>+'2015 Hourly Load - RC2016'!O325/'2015 Hourly Load - RC2016'!$C$7</f>
        <v>0.57510098055929315</v>
      </c>
      <c r="P324" s="33">
        <f>+'2015 Hourly Load - RC2016'!P325/'2015 Hourly Load - RC2016'!$C$7</f>
        <v>0.58191358337285337</v>
      </c>
      <c r="Q324" s="33">
        <f>+'2015 Hourly Load - RC2016'!Q325/'2015 Hourly Load - RC2016'!$C$7</f>
        <v>0.58818478728732282</v>
      </c>
      <c r="R324" s="33">
        <f>+'2015 Hourly Load - RC2016'!R325/'2015 Hourly Load - RC2016'!$C$7</f>
        <v>0.58272568172148975</v>
      </c>
      <c r="S324" s="33">
        <f>+'2015 Hourly Load - RC2016'!S325/'2015 Hourly Load - RC2016'!$C$7</f>
        <v>0.58565825909156533</v>
      </c>
      <c r="T324" s="33">
        <f>+'2015 Hourly Load - RC2016'!T325/'2015 Hourly Load - RC2016'!$C$7</f>
        <v>0.61223192172194307</v>
      </c>
      <c r="U324" s="33">
        <f>+'2015 Hourly Load - RC2016'!U325/'2015 Hourly Load - RC2016'!$C$7</f>
        <v>0.59359877627823165</v>
      </c>
      <c r="V324" s="33">
        <f>+'2015 Hourly Load - RC2016'!V325/'2015 Hourly Load - RC2016'!$C$7</f>
        <v>0.56210740698111183</v>
      </c>
      <c r="W324" s="33">
        <f>+'2015 Hourly Load - RC2016'!W325/'2015 Hourly Load - RC2016'!$C$7</f>
        <v>0.51920154422815923</v>
      </c>
      <c r="X324" s="33">
        <f>+'2015 Hourly Load - RC2016'!X325/'2015 Hourly Load - RC2016'!$C$7</f>
        <v>0.47088169248429762</v>
      </c>
      <c r="Y324" s="33">
        <f>+'2015 Hourly Load - RC2016'!Y325/'2015 Hourly Load - RC2016'!$C$7</f>
        <v>0.41800506667308784</v>
      </c>
      <c r="AA324" s="34">
        <f t="shared" si="4"/>
        <v>0.61223192172194307</v>
      </c>
    </row>
    <row r="325" spans="1:27" x14ac:dyDescent="0.2">
      <c r="A325" s="29">
        <v>42320</v>
      </c>
      <c r="B325" s="33">
        <f>+'2015 Hourly Load - RC2016'!B326/'2015 Hourly Load - RC2016'!$C$7</f>
        <v>0.37306895804854434</v>
      </c>
      <c r="C325" s="33">
        <f>+'2015 Hourly Load - RC2016'!C326/'2015 Hourly Load - RC2016'!$C$7</f>
        <v>0.34690134459248489</v>
      </c>
      <c r="D325" s="33">
        <f>+'2015 Hourly Load - RC2016'!D326/'2015 Hourly Load - RC2016'!$C$7</f>
        <v>0.33485521908771265</v>
      </c>
      <c r="E325" s="33">
        <f>+'2015 Hourly Load - RC2016'!E326/'2015 Hourly Load - RC2016'!$C$7</f>
        <v>0.32975704612127349</v>
      </c>
      <c r="F325" s="33">
        <f>+'2015 Hourly Load - RC2016'!F326/'2015 Hourly Load - RC2016'!$C$7</f>
        <v>0.33598313346081865</v>
      </c>
      <c r="G325" s="33">
        <f>+'2015 Hourly Load - RC2016'!G326/'2015 Hourly Load - RC2016'!$C$7</f>
        <v>0.36494797456218103</v>
      </c>
      <c r="H325" s="33">
        <f>+'2015 Hourly Load - RC2016'!H326/'2015 Hourly Load - RC2016'!$C$7</f>
        <v>0.42368975511354218</v>
      </c>
      <c r="I325" s="33">
        <f>+'2015 Hourly Load - RC2016'!I326/'2015 Hourly Load - RC2016'!$C$7</f>
        <v>0.45707602055748009</v>
      </c>
      <c r="J325" s="33">
        <f>+'2015 Hourly Load - RC2016'!J326/'2015 Hourly Load - RC2016'!$C$7</f>
        <v>0.48017570691869116</v>
      </c>
      <c r="K325" s="33">
        <f>+'2015 Hourly Load - RC2016'!K326/'2015 Hourly Load - RC2016'!$C$7</f>
        <v>0.50959171376929602</v>
      </c>
      <c r="L325" s="33">
        <f>+'2015 Hourly Load - RC2016'!L326/'2015 Hourly Load - RC2016'!$C$7</f>
        <v>0.53954911951899165</v>
      </c>
      <c r="M325" s="33">
        <f>+'2015 Hourly Load - RC2016'!M326/'2015 Hourly Load - RC2016'!$C$7</f>
        <v>0.56616789872429352</v>
      </c>
      <c r="N325" s="33">
        <f>+'2015 Hourly Load - RC2016'!N326/'2015 Hourly Load - RC2016'!$C$7</f>
        <v>0.58949316796012585</v>
      </c>
      <c r="O325" s="33">
        <f>+'2015 Hourly Load - RC2016'!O326/'2015 Hourly Load - RC2016'!$C$7</f>
        <v>0.61331471952012473</v>
      </c>
      <c r="P325" s="33">
        <f>+'2015 Hourly Load - RC2016'!P326/'2015 Hourly Load - RC2016'!$C$7</f>
        <v>0.62928598704330596</v>
      </c>
      <c r="Q325" s="33">
        <f>+'2015 Hourly Load - RC2016'!Q326/'2015 Hourly Load - RC2016'!$C$7</f>
        <v>0.63501579205868441</v>
      </c>
      <c r="R325" s="33">
        <f>+'2015 Hourly Load - RC2016'!R326/'2015 Hourly Load - RC2016'!$C$7</f>
        <v>0.62639852624815451</v>
      </c>
      <c r="S325" s="33">
        <f>+'2015 Hourly Load - RC2016'!S326/'2015 Hourly Load - RC2016'!$C$7</f>
        <v>0.62053337150800325</v>
      </c>
      <c r="T325" s="33">
        <f>+'2015 Hourly Load - RC2016'!T326/'2015 Hourly Load - RC2016'!$C$7</f>
        <v>0.6423246771964114</v>
      </c>
      <c r="U325" s="33">
        <f>+'2015 Hourly Load - RC2016'!U326/'2015 Hourly Load - RC2016'!$C$7</f>
        <v>0.62075895438262441</v>
      </c>
      <c r="V325" s="33">
        <f>+'2015 Hourly Load - RC2016'!V326/'2015 Hourly Load - RC2016'!$C$7</f>
        <v>0.58804943756255013</v>
      </c>
      <c r="W325" s="33">
        <f>+'2015 Hourly Load - RC2016'!W326/'2015 Hourly Load - RC2016'!$C$7</f>
        <v>0.54491799193497625</v>
      </c>
      <c r="X325" s="33">
        <f>+'2015 Hourly Load - RC2016'!X326/'2015 Hourly Load - RC2016'!$C$7</f>
        <v>0.4933497467965694</v>
      </c>
      <c r="Y325" s="33">
        <f>+'2015 Hourly Load - RC2016'!Y326/'2015 Hourly Load - RC2016'!$C$7</f>
        <v>0.43934520661225357</v>
      </c>
      <c r="AA325" s="34">
        <f t="shared" si="4"/>
        <v>0.6423246771964114</v>
      </c>
    </row>
    <row r="326" spans="1:27" x14ac:dyDescent="0.2">
      <c r="A326" s="29">
        <v>42321</v>
      </c>
      <c r="B326" s="33">
        <f>+'2015 Hourly Load - RC2016'!B327/'2015 Hourly Load - RC2016'!$C$7</f>
        <v>0.39517607976142211</v>
      </c>
      <c r="C326" s="33">
        <f>+'2015 Hourly Load - RC2016'!C327/'2015 Hourly Load - RC2016'!$C$7</f>
        <v>0.36869265028089299</v>
      </c>
      <c r="D326" s="33">
        <f>+'2015 Hourly Load - RC2016'!D327/'2015 Hourly Load - RC2016'!$C$7</f>
        <v>0.35249579988309071</v>
      </c>
      <c r="E326" s="33">
        <f>+'2015 Hourly Load - RC2016'!E327/'2015 Hourly Load - RC2016'!$C$7</f>
        <v>0.34748786006650001</v>
      </c>
      <c r="F326" s="33">
        <f>+'2015 Hourly Load - RC2016'!F327/'2015 Hourly Load - RC2016'!$C$7</f>
        <v>0.35150323523475741</v>
      </c>
      <c r="G326" s="33">
        <f>+'2015 Hourly Load - RC2016'!G327/'2015 Hourly Load - RC2016'!$C$7</f>
        <v>0.37961086141255918</v>
      </c>
      <c r="H326" s="33">
        <f>+'2015 Hourly Load - RC2016'!H327/'2015 Hourly Load - RC2016'!$C$7</f>
        <v>0.43645774581710217</v>
      </c>
      <c r="I326" s="33">
        <f>+'2015 Hourly Load - RC2016'!I327/'2015 Hourly Load - RC2016'!$C$7</f>
        <v>0.47137797480846427</v>
      </c>
      <c r="J326" s="33">
        <f>+'2015 Hourly Load - RC2016'!J327/'2015 Hourly Load - RC2016'!$C$7</f>
        <v>0.50232794520649326</v>
      </c>
      <c r="K326" s="33">
        <f>+'2015 Hourly Load - RC2016'!K327/'2015 Hourly Load - RC2016'!$C$7</f>
        <v>0.54099284991656738</v>
      </c>
      <c r="L326" s="33">
        <f>+'2015 Hourly Load - RC2016'!L327/'2015 Hourly Load - RC2016'!$C$7</f>
        <v>0.57528144685899008</v>
      </c>
      <c r="M326" s="33">
        <f>+'2015 Hourly Load - RC2016'!M327/'2015 Hourly Load - RC2016'!$C$7</f>
        <v>0.60050161224164045</v>
      </c>
      <c r="N326" s="33">
        <f>+'2015 Hourly Load - RC2016'!N327/'2015 Hourly Load - RC2016'!$C$7</f>
        <v>0.62495479585057878</v>
      </c>
      <c r="O326" s="33">
        <f>+'2015 Hourly Load - RC2016'!O327/'2015 Hourly Load - RC2016'!$C$7</f>
        <v>0.64643028551451731</v>
      </c>
      <c r="P326" s="33">
        <f>+'2015 Hourly Load - RC2016'!P327/'2015 Hourly Load - RC2016'!$C$7</f>
        <v>0.65599499939845629</v>
      </c>
      <c r="Q326" s="33">
        <f>+'2015 Hourly Load - RC2016'!Q327/'2015 Hourly Load - RC2016'!$C$7</f>
        <v>0.65730338007125921</v>
      </c>
      <c r="R326" s="33">
        <f>+'2015 Hourly Load - RC2016'!R327/'2015 Hourly Load - RC2016'!$C$7</f>
        <v>0.64539260429125977</v>
      </c>
      <c r="S326" s="33">
        <f>+'2015 Hourly Load - RC2016'!S327/'2015 Hourly Load - RC2016'!$C$7</f>
        <v>0.63885070092724483</v>
      </c>
      <c r="T326" s="33">
        <f>+'2015 Hourly Load - RC2016'!T327/'2015 Hourly Load - RC2016'!$C$7</f>
        <v>0.65748384637095625</v>
      </c>
      <c r="U326" s="33">
        <f>+'2015 Hourly Load - RC2016'!U327/'2015 Hourly Load - RC2016'!$C$7</f>
        <v>0.6355571909577753</v>
      </c>
      <c r="V326" s="33">
        <f>+'2015 Hourly Load - RC2016'!V327/'2015 Hourly Load - RC2016'!$C$7</f>
        <v>0.60176487633951914</v>
      </c>
      <c r="W326" s="33">
        <f>+'2015 Hourly Load - RC2016'!W327/'2015 Hourly Load - RC2016'!$C$7</f>
        <v>0.55628736881588481</v>
      </c>
      <c r="X326" s="33">
        <f>+'2015 Hourly Load - RC2016'!X327/'2015 Hourly Load - RC2016'!$C$7</f>
        <v>0.5011097976835388</v>
      </c>
      <c r="Y326" s="33">
        <f>+'2015 Hourly Load - RC2016'!Y327/'2015 Hourly Load - RC2016'!$C$7</f>
        <v>0.44796247242278353</v>
      </c>
      <c r="AA326" s="34">
        <f t="shared" si="4"/>
        <v>0.65748384637095625</v>
      </c>
    </row>
    <row r="327" spans="1:27" x14ac:dyDescent="0.2">
      <c r="A327" s="29">
        <v>42322</v>
      </c>
      <c r="B327" s="33">
        <f>+'2015 Hourly Load - RC2016'!B328/'2015 Hourly Load - RC2016'!$C$7</f>
        <v>0.40271054777377036</v>
      </c>
      <c r="C327" s="33">
        <f>+'2015 Hourly Load - RC2016'!C328/'2015 Hourly Load - RC2016'!$C$7</f>
        <v>0.37261779229930192</v>
      </c>
      <c r="D327" s="33">
        <f>+'2015 Hourly Load - RC2016'!D328/'2015 Hourly Load - RC2016'!$C$7</f>
        <v>0.35596977615225722</v>
      </c>
      <c r="E327" s="33">
        <f>+'2015 Hourly Load - RC2016'!E328/'2015 Hourly Load - RC2016'!$C$7</f>
        <v>0.3472622771918788</v>
      </c>
      <c r="F327" s="33">
        <f>+'2015 Hourly Load - RC2016'!F328/'2015 Hourly Load - RC2016'!$C$7</f>
        <v>0.34933763963839387</v>
      </c>
      <c r="G327" s="33">
        <f>+'2015 Hourly Load - RC2016'!G328/'2015 Hourly Load - RC2016'!$C$7</f>
        <v>0.37482850447058969</v>
      </c>
      <c r="H327" s="33">
        <f>+'2015 Hourly Load - RC2016'!H328/'2015 Hourly Load - RC2016'!$C$7</f>
        <v>0.43158515572528422</v>
      </c>
      <c r="I327" s="33">
        <f>+'2015 Hourly Load - RC2016'!I328/'2015 Hourly Load - RC2016'!$C$7</f>
        <v>0.46799423168914628</v>
      </c>
      <c r="J327" s="33">
        <f>+'2015 Hourly Load - RC2016'!J328/'2015 Hourly Load - RC2016'!$C$7</f>
        <v>0.4994856009862661</v>
      </c>
      <c r="K327" s="33">
        <f>+'2015 Hourly Load - RC2016'!K328/'2015 Hourly Load - RC2016'!$C$7</f>
        <v>0.53300721615497682</v>
      </c>
      <c r="L327" s="33">
        <f>+'2015 Hourly Load - RC2016'!L328/'2015 Hourly Load - RC2016'!$C$7</f>
        <v>0.56215252355603607</v>
      </c>
      <c r="M327" s="33">
        <f>+'2015 Hourly Load - RC2016'!M328/'2015 Hourly Load - RC2016'!$C$7</f>
        <v>0.58132706789883826</v>
      </c>
      <c r="N327" s="33">
        <f>+'2015 Hourly Load - RC2016'!N328/'2015 Hourly Load - RC2016'!$C$7</f>
        <v>0.59928346471868599</v>
      </c>
      <c r="O327" s="33">
        <f>+'2015 Hourly Load - RC2016'!O328/'2015 Hourly Load - RC2016'!$C$7</f>
        <v>0.61232215487179142</v>
      </c>
      <c r="P327" s="33">
        <f>+'2015 Hourly Load - RC2016'!P328/'2015 Hourly Load - RC2016'!$C$7</f>
        <v>0.61994685603398814</v>
      </c>
      <c r="Q327" s="33">
        <f>+'2015 Hourly Load - RC2016'!Q328/'2015 Hourly Load - RC2016'!$C$7</f>
        <v>0.61985662288413967</v>
      </c>
      <c r="R327" s="33">
        <f>+'2015 Hourly Load - RC2016'!R328/'2015 Hourly Load - RC2016'!$C$7</f>
        <v>0.60654723328148874</v>
      </c>
      <c r="S327" s="33">
        <f>+'2015 Hourly Load - RC2016'!S328/'2015 Hourly Load - RC2016'!$C$7</f>
        <v>0.60226115866368579</v>
      </c>
      <c r="T327" s="33">
        <f>+'2015 Hourly Load - RC2016'!T328/'2015 Hourly Load - RC2016'!$C$7</f>
        <v>0.61642776318989734</v>
      </c>
      <c r="U327" s="33">
        <f>+'2015 Hourly Load - RC2016'!U328/'2015 Hourly Load - RC2016'!$C$7</f>
        <v>0.59080154863292877</v>
      </c>
      <c r="V327" s="33">
        <f>+'2015 Hourly Load - RC2016'!V328/'2015 Hourly Load - RC2016'!$C$7</f>
        <v>0.56084414288323314</v>
      </c>
      <c r="W327" s="33">
        <f>+'2015 Hourly Load - RC2016'!W328/'2015 Hourly Load - RC2016'!$C$7</f>
        <v>0.52366808514565899</v>
      </c>
      <c r="X327" s="33">
        <f>+'2015 Hourly Load - RC2016'!X328/'2015 Hourly Load - RC2016'!$C$7</f>
        <v>0.48640179425823638</v>
      </c>
      <c r="Y327" s="33">
        <f>+'2015 Hourly Load - RC2016'!Y328/'2015 Hourly Load - RC2016'!$C$7</f>
        <v>0.4440373304043746</v>
      </c>
      <c r="AA327" s="34">
        <f t="shared" si="4"/>
        <v>0.61994685603398814</v>
      </c>
    </row>
    <row r="328" spans="1:27" x14ac:dyDescent="0.2">
      <c r="A328" s="29">
        <v>42323</v>
      </c>
      <c r="B328" s="33">
        <f>+'2015 Hourly Load - RC2016'!B329/'2015 Hourly Load - RC2016'!$C$7</f>
        <v>0.40559800856892175</v>
      </c>
      <c r="C328" s="33">
        <f>+'2015 Hourly Load - RC2016'!C329/'2015 Hourly Load - RC2016'!$C$7</f>
        <v>0.37749038239111993</v>
      </c>
      <c r="D328" s="33">
        <f>+'2015 Hourly Load - RC2016'!D329/'2015 Hourly Load - RC2016'!$C$7</f>
        <v>0.36156423144286304</v>
      </c>
      <c r="E328" s="33">
        <f>+'2015 Hourly Load - RC2016'!E329/'2015 Hourly Load - RC2016'!$C$7</f>
        <v>0.35290184905740885</v>
      </c>
      <c r="F328" s="33">
        <f>+'2015 Hourly Load - RC2016'!F329/'2015 Hourly Load - RC2016'!$C$7</f>
        <v>0.35213486728369675</v>
      </c>
      <c r="G328" s="33">
        <f>+'2015 Hourly Load - RC2016'!G329/'2015 Hourly Load - RC2016'!$C$7</f>
        <v>0.36120329884346908</v>
      </c>
      <c r="H328" s="33">
        <f>+'2015 Hourly Load - RC2016'!H329/'2015 Hourly Load - RC2016'!$C$7</f>
        <v>0.3831750708315742</v>
      </c>
      <c r="I328" s="33">
        <f>+'2015 Hourly Load - RC2016'!I329/'2015 Hourly Load - RC2016'!$C$7</f>
        <v>0.41755390092384542</v>
      </c>
      <c r="J328" s="33">
        <f>+'2015 Hourly Load - RC2016'!J329/'2015 Hourly Load - RC2016'!$C$7</f>
        <v>0.47061099303475218</v>
      </c>
      <c r="K328" s="33">
        <f>+'2015 Hourly Load - RC2016'!K329/'2015 Hourly Load - RC2016'!$C$7</f>
        <v>0.51473500331065936</v>
      </c>
      <c r="L328" s="33">
        <f>+'2015 Hourly Load - RC2016'!L329/'2015 Hourly Load - RC2016'!$C$7</f>
        <v>0.5432937952377036</v>
      </c>
      <c r="M328" s="33">
        <f>+'2015 Hourly Load - RC2016'!M329/'2015 Hourly Load - RC2016'!$C$7</f>
        <v>0.56503998435118752</v>
      </c>
      <c r="N328" s="33">
        <f>+'2015 Hourly Load - RC2016'!N329/'2015 Hourly Load - RC2016'!$C$7</f>
        <v>0.57943217175202022</v>
      </c>
      <c r="O328" s="33">
        <f>+'2015 Hourly Load - RC2016'!O329/'2015 Hourly Load - RC2016'!$C$7</f>
        <v>0.59201969615588323</v>
      </c>
      <c r="P328" s="33">
        <f>+'2015 Hourly Load - RC2016'!P329/'2015 Hourly Load - RC2016'!$C$7</f>
        <v>0.59666670337308003</v>
      </c>
      <c r="Q328" s="33">
        <f>+'2015 Hourly Load - RC2016'!Q329/'2015 Hourly Load - RC2016'!$C$7</f>
        <v>0.59404994202747408</v>
      </c>
      <c r="R328" s="33">
        <f>+'2015 Hourly Load - RC2016'!R329/'2015 Hourly Load - RC2016'!$C$7</f>
        <v>0.58263544857164129</v>
      </c>
      <c r="S328" s="33">
        <f>+'2015 Hourly Load - RC2016'!S329/'2015 Hourly Load - RC2016'!$C$7</f>
        <v>0.58033450325050506</v>
      </c>
      <c r="T328" s="33">
        <f>+'2015 Hourly Load - RC2016'!T329/'2015 Hourly Load - RC2016'!$C$7</f>
        <v>0.59671181994800426</v>
      </c>
      <c r="U328" s="33">
        <f>+'2015 Hourly Load - RC2016'!U329/'2015 Hourly Load - RC2016'!$C$7</f>
        <v>0.57140142141550543</v>
      </c>
      <c r="V328" s="33">
        <f>+'2015 Hourly Load - RC2016'!V329/'2015 Hourly Load - RC2016'!$C$7</f>
        <v>0.54397054386156718</v>
      </c>
      <c r="W328" s="33">
        <f>+'2015 Hourly Load - RC2016'!W329/'2015 Hourly Load - RC2016'!$C$7</f>
        <v>0.51392290496202298</v>
      </c>
      <c r="X328" s="33">
        <f>+'2015 Hourly Load - RC2016'!X329/'2015 Hourly Load - RC2016'!$C$7</f>
        <v>0.48202548649058502</v>
      </c>
      <c r="Y328" s="33">
        <f>+'2015 Hourly Load - RC2016'!Y329/'2015 Hourly Load - RC2016'!$C$7</f>
        <v>0.44660897517505627</v>
      </c>
      <c r="AA328" s="34">
        <f t="shared" si="4"/>
        <v>0.59671181994800426</v>
      </c>
    </row>
    <row r="329" spans="1:27" x14ac:dyDescent="0.2">
      <c r="A329" s="29">
        <v>42324</v>
      </c>
      <c r="B329" s="33">
        <f>+'2015 Hourly Load - RC2016'!B330/'2015 Hourly Load - RC2016'!$C$7</f>
        <v>0.40992919976164877</v>
      </c>
      <c r="C329" s="33">
        <f>+'2015 Hourly Load - RC2016'!C330/'2015 Hourly Load - RC2016'!$C$7</f>
        <v>0.38538578300286203</v>
      </c>
      <c r="D329" s="33">
        <f>+'2015 Hourly Load - RC2016'!D330/'2015 Hourly Load - RC2016'!$C$7</f>
        <v>0.36936939890475662</v>
      </c>
      <c r="E329" s="33">
        <f>+'2015 Hourly Load - RC2016'!E330/'2015 Hourly Load - RC2016'!$C$7</f>
        <v>0.36043631706975704</v>
      </c>
      <c r="F329" s="33">
        <f>+'2015 Hourly Load - RC2016'!F330/'2015 Hourly Load - RC2016'!$C$7</f>
        <v>0.3577744391492268</v>
      </c>
      <c r="G329" s="33">
        <f>+'2015 Hourly Load - RC2016'!G330/'2015 Hourly Load - RC2016'!$C$7</f>
        <v>0.36503820771202955</v>
      </c>
      <c r="H329" s="33">
        <f>+'2015 Hourly Load - RC2016'!H330/'2015 Hourly Load - RC2016'!$C$7</f>
        <v>0.37821224758990779</v>
      </c>
      <c r="I329" s="33">
        <f>+'2015 Hourly Load - RC2016'!I330/'2015 Hourly Load - RC2016'!$C$7</f>
        <v>0.40695150581664891</v>
      </c>
      <c r="J329" s="33">
        <f>+'2015 Hourly Load - RC2016'!J330/'2015 Hourly Load - RC2016'!$C$7</f>
        <v>0.47232542288187335</v>
      </c>
      <c r="K329" s="33">
        <f>+'2015 Hourly Load - RC2016'!K330/'2015 Hourly Load - RC2016'!$C$7</f>
        <v>0.53120255315800713</v>
      </c>
      <c r="L329" s="33">
        <f>+'2015 Hourly Load - RC2016'!L330/'2015 Hourly Load - RC2016'!$C$7</f>
        <v>0.57338655071217204</v>
      </c>
      <c r="M329" s="33">
        <f>+'2015 Hourly Load - RC2016'!M330/'2015 Hourly Load - RC2016'!$C$7</f>
        <v>0.60406582166065548</v>
      </c>
      <c r="N329" s="33">
        <f>+'2015 Hourly Load - RC2016'!N330/'2015 Hourly Load - RC2016'!$C$7</f>
        <v>0.62964691964269981</v>
      </c>
      <c r="O329" s="33">
        <f>+'2015 Hourly Load - RC2016'!O330/'2015 Hourly Load - RC2016'!$C$7</f>
        <v>0.64566330374080516</v>
      </c>
      <c r="P329" s="33">
        <f>+'2015 Hourly Load - RC2016'!P330/'2015 Hourly Load - RC2016'!$C$7</f>
        <v>0.65243078997944126</v>
      </c>
      <c r="Q329" s="33">
        <f>+'2015 Hourly Load - RC2016'!Q330/'2015 Hourly Load - RC2016'!$C$7</f>
        <v>0.65202474080512307</v>
      </c>
      <c r="R329" s="33">
        <f>+'2015 Hourly Load - RC2016'!R330/'2015 Hourly Load - RC2016'!$C$7</f>
        <v>0.63930186667648725</v>
      </c>
      <c r="S329" s="33">
        <f>+'2015 Hourly Load - RC2016'!S330/'2015 Hourly Load - RC2016'!$C$7</f>
        <v>0.63691068820550256</v>
      </c>
      <c r="T329" s="33">
        <f>+'2015 Hourly Load - RC2016'!T330/'2015 Hourly Load - RC2016'!$C$7</f>
        <v>0.65649128172262294</v>
      </c>
      <c r="U329" s="33">
        <f>+'2015 Hourly Load - RC2016'!U330/'2015 Hourly Load - RC2016'!$C$7</f>
        <v>0.63506090863360865</v>
      </c>
      <c r="V329" s="33">
        <f>+'2015 Hourly Load - RC2016'!V330/'2015 Hourly Load - RC2016'!$C$7</f>
        <v>0.60235139181353436</v>
      </c>
      <c r="W329" s="33">
        <f>+'2015 Hourly Load - RC2016'!W330/'2015 Hourly Load - RC2016'!$C$7</f>
        <v>0.56350602080376333</v>
      </c>
      <c r="X329" s="33">
        <f>+'2015 Hourly Load - RC2016'!X330/'2015 Hourly Load - RC2016'!$C$7</f>
        <v>0.52195365529853788</v>
      </c>
      <c r="Y329" s="33">
        <f>+'2015 Hourly Load - RC2016'!Y330/'2015 Hourly Load - RC2016'!$C$7</f>
        <v>0.47440078532838842</v>
      </c>
      <c r="AA329" s="34">
        <f t="shared" si="4"/>
        <v>0.65649128172262294</v>
      </c>
    </row>
    <row r="330" spans="1:27" x14ac:dyDescent="0.2">
      <c r="A330" s="29">
        <v>42325</v>
      </c>
      <c r="B330" s="33">
        <f>+'2015 Hourly Load - RC2016'!B331/'2015 Hourly Load - RC2016'!$C$7</f>
        <v>0.43460796624520837</v>
      </c>
      <c r="C330" s="33">
        <f>+'2015 Hourly Load - RC2016'!C331/'2015 Hourly Load - RC2016'!$C$7</f>
        <v>0.41033524893596696</v>
      </c>
      <c r="D330" s="33">
        <f>+'2015 Hourly Load - RC2016'!D331/'2015 Hourly Load - RC2016'!$C$7</f>
        <v>0.39648446043422514</v>
      </c>
      <c r="E330" s="33">
        <f>+'2015 Hourly Load - RC2016'!E331/'2015 Hourly Load - RC2016'!$C$7</f>
        <v>0.3904388393943769</v>
      </c>
      <c r="F330" s="33">
        <f>+'2015 Hourly Load - RC2016'!F331/'2015 Hourly Load - RC2016'!$C$7</f>
        <v>0.39828912343119477</v>
      </c>
      <c r="G330" s="33">
        <f>+'2015 Hourly Load - RC2016'!G331/'2015 Hourly Load - RC2016'!$C$7</f>
        <v>0.42996095902801157</v>
      </c>
      <c r="H330" s="33">
        <f>+'2015 Hourly Load - RC2016'!H331/'2015 Hourly Load - RC2016'!$C$7</f>
        <v>0.48793575780566051</v>
      </c>
      <c r="I330" s="33">
        <f>+'2015 Hourly Load - RC2016'!I331/'2015 Hourly Load - RC2016'!$C$7</f>
        <v>0.52195365529853788</v>
      </c>
      <c r="J330" s="33">
        <f>+'2015 Hourly Load - RC2016'!J331/'2015 Hourly Load - RC2016'!$C$7</f>
        <v>0.56147577493217249</v>
      </c>
      <c r="K330" s="33">
        <f>+'2015 Hourly Load - RC2016'!K331/'2015 Hourly Load - RC2016'!$C$7</f>
        <v>0.6142621675935338</v>
      </c>
      <c r="L330" s="33">
        <f>+'2015 Hourly Load - RC2016'!L331/'2015 Hourly Load - RC2016'!$C$7</f>
        <v>0.66411598288481954</v>
      </c>
      <c r="M330" s="33">
        <f>+'2015 Hourly Load - RC2016'!M331/'2015 Hourly Load - RC2016'!$C$7</f>
        <v>0.70174320637163612</v>
      </c>
      <c r="N330" s="33">
        <f>+'2015 Hourly Load - RC2016'!N331/'2015 Hourly Load - RC2016'!$C$7</f>
        <v>0.7285424518766348</v>
      </c>
      <c r="O330" s="33">
        <f>+'2015 Hourly Load - RC2016'!O331/'2015 Hourly Load - RC2016'!$C$7</f>
        <v>0.74325045530193723</v>
      </c>
      <c r="P330" s="33">
        <f>+'2015 Hourly Load - RC2016'!P331/'2015 Hourly Load - RC2016'!$C$7</f>
        <v>0.74519046802367961</v>
      </c>
      <c r="Q330" s="33">
        <f>+'2015 Hourly Load - RC2016'!Q331/'2015 Hourly Load - RC2016'!$C$7</f>
        <v>0.73887414753428593</v>
      </c>
      <c r="R330" s="33">
        <f>+'2015 Hourly Load - RC2016'!R331/'2015 Hourly Load - RC2016'!$C$7</f>
        <v>0.72551964135671076</v>
      </c>
      <c r="S330" s="33">
        <f>+'2015 Hourly Load - RC2016'!S331/'2015 Hourly Load - RC2016'!$C$7</f>
        <v>0.72592569053102896</v>
      </c>
      <c r="T330" s="33">
        <f>+'2015 Hourly Load - RC2016'!T331/'2015 Hourly Load - RC2016'!$C$7</f>
        <v>0.73941554643337681</v>
      </c>
      <c r="U330" s="33">
        <f>+'2015 Hourly Load - RC2016'!U331/'2015 Hourly Load - RC2016'!$C$7</f>
        <v>0.71139815340542356</v>
      </c>
      <c r="V330" s="33">
        <f>+'2015 Hourly Load - RC2016'!V331/'2015 Hourly Load - RC2016'!$C$7</f>
        <v>0.66962020502557684</v>
      </c>
      <c r="W330" s="33">
        <f>+'2015 Hourly Load - RC2016'!W331/'2015 Hourly Load - RC2016'!$C$7</f>
        <v>0.61507426594217018</v>
      </c>
      <c r="X330" s="33">
        <f>+'2015 Hourly Load - RC2016'!X331/'2015 Hourly Load - RC2016'!$C$7</f>
        <v>0.55940041248565742</v>
      </c>
      <c r="Y330" s="33">
        <f>+'2015 Hourly Load - RC2016'!Y331/'2015 Hourly Load - RC2016'!$C$7</f>
        <v>0.49844791976300856</v>
      </c>
      <c r="AA330" s="34">
        <f t="shared" si="4"/>
        <v>0.74519046802367961</v>
      </c>
    </row>
    <row r="331" spans="1:27" x14ac:dyDescent="0.2">
      <c r="A331" s="29">
        <v>42326</v>
      </c>
      <c r="B331" s="33">
        <f>+'2015 Hourly Load - RC2016'!B332/'2015 Hourly Load - RC2016'!$C$7</f>
        <v>0.45039876746869251</v>
      </c>
      <c r="C331" s="33">
        <f>+'2015 Hourly Load - RC2016'!C332/'2015 Hourly Load - RC2016'!$C$7</f>
        <v>0.41926833077096659</v>
      </c>
      <c r="D331" s="33">
        <f>+'2015 Hourly Load - RC2016'!D332/'2015 Hourly Load - RC2016'!$C$7</f>
        <v>0.39774772453210389</v>
      </c>
      <c r="E331" s="33">
        <f>+'2015 Hourly Load - RC2016'!E332/'2015 Hourly Load - RC2016'!$C$7</f>
        <v>0.38664904710074072</v>
      </c>
      <c r="F331" s="33">
        <f>+'2015 Hourly Load - RC2016'!F332/'2015 Hourly Load - RC2016'!$C$7</f>
        <v>0.38935604159619513</v>
      </c>
      <c r="G331" s="33">
        <f>+'2015 Hourly Load - RC2016'!G332/'2015 Hourly Load - RC2016'!$C$7</f>
        <v>0.41412504122960314</v>
      </c>
      <c r="H331" s="33">
        <f>+'2015 Hourly Load - RC2016'!H332/'2015 Hourly Load - RC2016'!$C$7</f>
        <v>0.47498730080240353</v>
      </c>
      <c r="I331" s="33">
        <f>+'2015 Hourly Load - RC2016'!I332/'2015 Hourly Load - RC2016'!$C$7</f>
        <v>0.50959171376929602</v>
      </c>
      <c r="J331" s="33">
        <f>+'2015 Hourly Load - RC2016'!J332/'2015 Hourly Load - RC2016'!$C$7</f>
        <v>0.53751887364740081</v>
      </c>
      <c r="K331" s="33">
        <f>+'2015 Hourly Load - RC2016'!K332/'2015 Hourly Load - RC2016'!$C$7</f>
        <v>0.56878466006989947</v>
      </c>
      <c r="L331" s="33">
        <f>+'2015 Hourly Load - RC2016'!L332/'2015 Hourly Load - RC2016'!$C$7</f>
        <v>0.58967363425982278</v>
      </c>
      <c r="M331" s="33">
        <f>+'2015 Hourly Load - RC2016'!M332/'2015 Hourly Load - RC2016'!$C$7</f>
        <v>0.59359877627823165</v>
      </c>
      <c r="N331" s="33">
        <f>+'2015 Hourly Load - RC2016'!N332/'2015 Hourly Load - RC2016'!$C$7</f>
        <v>0.58358289664505036</v>
      </c>
      <c r="O331" s="33">
        <f>+'2015 Hourly Load - RC2016'!O332/'2015 Hourly Load - RC2016'!$C$7</f>
        <v>0.57266468551338412</v>
      </c>
      <c r="P331" s="33">
        <f>+'2015 Hourly Load - RC2016'!P332/'2015 Hourly Load - RC2016'!$C$7</f>
        <v>0.55795668208808169</v>
      </c>
      <c r="Q331" s="33">
        <f>+'2015 Hourly Load - RC2016'!Q332/'2015 Hourly Load - RC2016'!$C$7</f>
        <v>0.54324867866277937</v>
      </c>
      <c r="R331" s="33">
        <f>+'2015 Hourly Load - RC2016'!R332/'2015 Hourly Load - RC2016'!$C$7</f>
        <v>0.54392542728664295</v>
      </c>
      <c r="S331" s="33">
        <f>+'2015 Hourly Load - RC2016'!S332/'2015 Hourly Load - RC2016'!$C$7</f>
        <v>0.57325120098739923</v>
      </c>
      <c r="T331" s="33">
        <f>+'2015 Hourly Load - RC2016'!T332/'2015 Hourly Load - RC2016'!$C$7</f>
        <v>0.60271232441292821</v>
      </c>
      <c r="U331" s="33">
        <f>+'2015 Hourly Load - RC2016'!U332/'2015 Hourly Load - RC2016'!$C$7</f>
        <v>0.59355365970330742</v>
      </c>
      <c r="V331" s="33">
        <f>+'2015 Hourly Load - RC2016'!V332/'2015 Hourly Load - RC2016'!$C$7</f>
        <v>0.57117583854088416</v>
      </c>
      <c r="W331" s="33">
        <f>+'2015 Hourly Load - RC2016'!W332/'2015 Hourly Load - RC2016'!$C$7</f>
        <v>0.53648119242414327</v>
      </c>
      <c r="X331" s="33">
        <f>+'2015 Hourly Load - RC2016'!X332/'2015 Hourly Load - RC2016'!$C$7</f>
        <v>0.49028181970172108</v>
      </c>
      <c r="Y331" s="33">
        <f>+'2015 Hourly Load - RC2016'!Y332/'2015 Hourly Load - RC2016'!$C$7</f>
        <v>0.44638339230043506</v>
      </c>
      <c r="AA331" s="34">
        <f t="shared" ref="AA331:AA374" si="5">MAX(B331:Y331)</f>
        <v>0.60271232441292821</v>
      </c>
    </row>
    <row r="332" spans="1:27" x14ac:dyDescent="0.2">
      <c r="A332" s="29">
        <v>42327</v>
      </c>
      <c r="B332" s="33">
        <f>+'2015 Hourly Load - RC2016'!B333/'2015 Hourly Load - RC2016'!$C$7</f>
        <v>0.41507248930301222</v>
      </c>
      <c r="C332" s="33">
        <f>+'2015 Hourly Load - RC2016'!C333/'2015 Hourly Load - RC2016'!$C$7</f>
        <v>0.40099611792664919</v>
      </c>
      <c r="D332" s="33">
        <f>+'2015 Hourly Load - RC2016'!D333/'2015 Hourly Load - RC2016'!$C$7</f>
        <v>0.39526631291127068</v>
      </c>
      <c r="E332" s="33">
        <f>+'2015 Hourly Load - RC2016'!E333/'2015 Hourly Load - RC2016'!$C$7</f>
        <v>0.39607841125990695</v>
      </c>
      <c r="F332" s="33">
        <f>+'2015 Hourly Load - RC2016'!F333/'2015 Hourly Load - RC2016'!$C$7</f>
        <v>0.40947803401240634</v>
      </c>
      <c r="G332" s="33">
        <f>+'2015 Hourly Load - RC2016'!G333/'2015 Hourly Load - RC2016'!$C$7</f>
        <v>0.44945131939528343</v>
      </c>
      <c r="H332" s="33">
        <f>+'2015 Hourly Load - RC2016'!H333/'2015 Hourly Load - RC2016'!$C$7</f>
        <v>0.52718717798974979</v>
      </c>
      <c r="I332" s="33">
        <f>+'2015 Hourly Load - RC2016'!I333/'2015 Hourly Load - RC2016'!$C$7</f>
        <v>0.56093437603308161</v>
      </c>
      <c r="J332" s="33">
        <f>+'2015 Hourly Load - RC2016'!J333/'2015 Hourly Load - RC2016'!$C$7</f>
        <v>0.57451446508527793</v>
      </c>
      <c r="K332" s="33">
        <f>+'2015 Hourly Load - RC2016'!K333/'2015 Hourly Load - RC2016'!$C$7</f>
        <v>0.5811014850242171</v>
      </c>
      <c r="L332" s="33">
        <f>+'2015 Hourly Load - RC2016'!L333/'2015 Hourly Load - RC2016'!$C$7</f>
        <v>0.57753727560520207</v>
      </c>
      <c r="M332" s="33">
        <f>+'2015 Hourly Load - RC2016'!M333/'2015 Hourly Load - RC2016'!$C$7</f>
        <v>0.56382183682823295</v>
      </c>
      <c r="N332" s="33">
        <f>+'2015 Hourly Load - RC2016'!N333/'2015 Hourly Load - RC2016'!$C$7</f>
        <v>0.54717382068118825</v>
      </c>
      <c r="O332" s="33">
        <f>+'2015 Hourly Load - RC2016'!O333/'2015 Hourly Load - RC2016'!$C$7</f>
        <v>0.53476676257702216</v>
      </c>
      <c r="P332" s="33">
        <f>+'2015 Hourly Load - RC2016'!P333/'2015 Hourly Load - RC2016'!$C$7</f>
        <v>0.52502158239338614</v>
      </c>
      <c r="Q332" s="33">
        <f>+'2015 Hourly Load - RC2016'!Q333/'2015 Hourly Load - RC2016'!$C$7</f>
        <v>0.52136713982452276</v>
      </c>
      <c r="R332" s="33">
        <f>+'2015 Hourly Load - RC2016'!R333/'2015 Hourly Load - RC2016'!$C$7</f>
        <v>0.52750299401421941</v>
      </c>
      <c r="S332" s="33">
        <f>+'2015 Hourly Load - RC2016'!S333/'2015 Hourly Load - RC2016'!$C$7</f>
        <v>0.56260368930527849</v>
      </c>
      <c r="T332" s="33">
        <f>+'2015 Hourly Load - RC2016'!T333/'2015 Hourly Load - RC2016'!$C$7</f>
        <v>0.59756903487156487</v>
      </c>
      <c r="U332" s="33">
        <f>+'2015 Hourly Load - RC2016'!U333/'2015 Hourly Load - RC2016'!$C$7</f>
        <v>0.591974579580959</v>
      </c>
      <c r="V332" s="33">
        <f>+'2015 Hourly Load - RC2016'!V333/'2015 Hourly Load - RC2016'!$C$7</f>
        <v>0.57469493138497496</v>
      </c>
      <c r="W332" s="33">
        <f>+'2015 Hourly Load - RC2016'!W333/'2015 Hourly Load - RC2016'!$C$7</f>
        <v>0.54076726704194611</v>
      </c>
      <c r="X332" s="33">
        <f>+'2015 Hourly Load - RC2016'!X333/'2015 Hourly Load - RC2016'!$C$7</f>
        <v>0.49677860649081168</v>
      </c>
      <c r="Y332" s="33">
        <f>+'2015 Hourly Load - RC2016'!Y333/'2015 Hourly Load - RC2016'!$C$7</f>
        <v>0.45143644869195004</v>
      </c>
      <c r="AA332" s="34">
        <f t="shared" si="5"/>
        <v>0.59756903487156487</v>
      </c>
    </row>
    <row r="333" spans="1:27" x14ac:dyDescent="0.2">
      <c r="A333" s="29">
        <v>42328</v>
      </c>
      <c r="B333" s="33">
        <f>+'2015 Hourly Load - RC2016'!B334/'2015 Hourly Load - RC2016'!$C$7</f>
        <v>0.41863669872202719</v>
      </c>
      <c r="C333" s="33">
        <f>+'2015 Hourly Load - RC2016'!C334/'2015 Hourly Load - RC2016'!$C$7</f>
        <v>0.40216914887467947</v>
      </c>
      <c r="D333" s="33">
        <f>+'2015 Hourly Load - RC2016'!D334/'2015 Hourly Load - RC2016'!$C$7</f>
        <v>0.39810865713149779</v>
      </c>
      <c r="E333" s="33">
        <f>+'2015 Hourly Load - RC2016'!E334/'2015 Hourly Load - RC2016'!$C$7</f>
        <v>0.3998230869786189</v>
      </c>
      <c r="F333" s="33">
        <f>+'2015 Hourly Load - RC2016'!F334/'2015 Hourly Load - RC2016'!$C$7</f>
        <v>0.4138543417800577</v>
      </c>
      <c r="G333" s="33">
        <f>+'2015 Hourly Load - RC2016'!G334/'2015 Hourly Load - RC2016'!$C$7</f>
        <v>0.45333134483876808</v>
      </c>
      <c r="H333" s="33">
        <f>+'2015 Hourly Load - RC2016'!H334/'2015 Hourly Load - RC2016'!$C$7</f>
        <v>0.52285598679702272</v>
      </c>
      <c r="I333" s="33">
        <f>+'2015 Hourly Load - RC2016'!I334/'2015 Hourly Load - RC2016'!$C$7</f>
        <v>0.55073803010020328</v>
      </c>
      <c r="J333" s="33">
        <f>+'2015 Hourly Load - RC2016'!J334/'2015 Hourly Load - RC2016'!$C$7</f>
        <v>0.54437659303588537</v>
      </c>
      <c r="K333" s="33">
        <f>+'2015 Hourly Load - RC2016'!K334/'2015 Hourly Load - RC2016'!$C$7</f>
        <v>0.54428635988603691</v>
      </c>
      <c r="L333" s="33">
        <f>+'2015 Hourly Load - RC2016'!L334/'2015 Hourly Load - RC2016'!$C$7</f>
        <v>0.54194029798997645</v>
      </c>
      <c r="M333" s="33">
        <f>+'2015 Hourly Load - RC2016'!M334/'2015 Hourly Load - RC2016'!$C$7</f>
        <v>0.539052837194825</v>
      </c>
      <c r="N333" s="33">
        <f>+'2015 Hourly Load - RC2016'!N334/'2015 Hourly Load - RC2016'!$C$7</f>
        <v>0.53449606312747677</v>
      </c>
      <c r="O333" s="33">
        <f>+'2015 Hourly Load - RC2016'!O334/'2015 Hourly Load - RC2016'!$C$7</f>
        <v>0.52984905591027998</v>
      </c>
      <c r="P333" s="33">
        <f>+'2015 Hourly Load - RC2016'!P334/'2015 Hourly Load - RC2016'!$C$7</f>
        <v>0.52226947132300749</v>
      </c>
      <c r="Q333" s="33">
        <f>+'2015 Hourly Load - RC2016'!Q334/'2015 Hourly Load - RC2016'!$C$7</f>
        <v>0.51856991217921977</v>
      </c>
      <c r="R333" s="33">
        <f>+'2015 Hourly Load - RC2016'!R334/'2015 Hourly Load - RC2016'!$C$7</f>
        <v>0.52023922545141676</v>
      </c>
      <c r="S333" s="33">
        <f>+'2015 Hourly Load - RC2016'!S334/'2015 Hourly Load - RC2016'!$C$7</f>
        <v>0.55272315939686978</v>
      </c>
      <c r="T333" s="33">
        <f>+'2015 Hourly Load - RC2016'!T334/'2015 Hourly Load - RC2016'!$C$7</f>
        <v>0.58791408783777743</v>
      </c>
      <c r="U333" s="33">
        <f>+'2015 Hourly Load - RC2016'!U334/'2015 Hourly Load - RC2016'!$C$7</f>
        <v>0.58263544857164129</v>
      </c>
      <c r="V333" s="33">
        <f>+'2015 Hourly Load - RC2016'!V334/'2015 Hourly Load - RC2016'!$C$7</f>
        <v>0.56328043792914206</v>
      </c>
      <c r="W333" s="33">
        <f>+'2015 Hourly Load - RC2016'!W334/'2015 Hourly Load - RC2016'!$C$7</f>
        <v>0.53007463878490113</v>
      </c>
      <c r="X333" s="33">
        <f>+'2015 Hourly Load - RC2016'!X334/'2015 Hourly Load - RC2016'!$C$7</f>
        <v>0.48707854288210001</v>
      </c>
      <c r="Y333" s="33">
        <f>+'2015 Hourly Load - RC2016'!Y334/'2015 Hourly Load - RC2016'!$C$7</f>
        <v>0.4416461519333898</v>
      </c>
      <c r="AA333" s="34">
        <f t="shared" si="5"/>
        <v>0.58791408783777743</v>
      </c>
    </row>
    <row r="334" spans="1:27" x14ac:dyDescent="0.2">
      <c r="A334" s="29">
        <v>42329</v>
      </c>
      <c r="B334" s="33">
        <f>+'2015 Hourly Load - RC2016'!B335/'2015 Hourly Load - RC2016'!$C$7</f>
        <v>0.40609429089308841</v>
      </c>
      <c r="C334" s="33">
        <f>+'2015 Hourly Load - RC2016'!C335/'2015 Hourly Load - RC2016'!$C$7</f>
        <v>0.38398716918021053</v>
      </c>
      <c r="D334" s="33">
        <f>+'2015 Hourly Load - RC2016'!D335/'2015 Hourly Load - RC2016'!$C$7</f>
        <v>0.37631735144308964</v>
      </c>
      <c r="E334" s="33">
        <f>+'2015 Hourly Load - RC2016'!E335/'2015 Hourly Load - RC2016'!$C$7</f>
        <v>0.37171546080081719</v>
      </c>
      <c r="F334" s="33">
        <f>+'2015 Hourly Load - RC2016'!F335/'2015 Hourly Load - RC2016'!$C$7</f>
        <v>0.37821224758990779</v>
      </c>
      <c r="G334" s="33">
        <f>+'2015 Hourly Load - RC2016'!G335/'2015 Hourly Load - RC2016'!$C$7</f>
        <v>0.41999019596975445</v>
      </c>
      <c r="H334" s="33">
        <f>+'2015 Hourly Load - RC2016'!H335/'2015 Hourly Load - RC2016'!$C$7</f>
        <v>0.47778452844770641</v>
      </c>
      <c r="I334" s="33">
        <f>+'2015 Hourly Load - RC2016'!I335/'2015 Hourly Load - RC2016'!$C$7</f>
        <v>0.51090009444209894</v>
      </c>
      <c r="J334" s="33">
        <f>+'2015 Hourly Load - RC2016'!J335/'2015 Hourly Load - RC2016'!$C$7</f>
        <v>0.52244993762270453</v>
      </c>
      <c r="K334" s="33">
        <f>+'2015 Hourly Load - RC2016'!K335/'2015 Hourly Load - RC2016'!$C$7</f>
        <v>0.53359373162899193</v>
      </c>
      <c r="L334" s="33">
        <f>+'2015 Hourly Load - RC2016'!L335/'2015 Hourly Load - RC2016'!$C$7</f>
        <v>0.54293286263830964</v>
      </c>
      <c r="M334" s="33">
        <f>+'2015 Hourly Load - RC2016'!M335/'2015 Hourly Load - RC2016'!$C$7</f>
        <v>0.54505334165974895</v>
      </c>
      <c r="N334" s="33">
        <f>+'2015 Hourly Load - RC2016'!N335/'2015 Hourly Load - RC2016'!$C$7</f>
        <v>0.53747375707247658</v>
      </c>
      <c r="O334" s="33">
        <f>+'2015 Hourly Load - RC2016'!O335/'2015 Hourly Load - RC2016'!$C$7</f>
        <v>0.5321500012314162</v>
      </c>
      <c r="P334" s="33">
        <f>+'2015 Hourly Load - RC2016'!P335/'2015 Hourly Load - RC2016'!$C$7</f>
        <v>0.5256532144423256</v>
      </c>
      <c r="Q334" s="33">
        <f>+'2015 Hourly Load - RC2016'!Q335/'2015 Hourly Load - RC2016'!$C$7</f>
        <v>0.51974294312725011</v>
      </c>
      <c r="R334" s="33">
        <f>+'2015 Hourly Load - RC2016'!R335/'2015 Hourly Load - RC2016'!$C$7</f>
        <v>0.52321691939641657</v>
      </c>
      <c r="S334" s="33">
        <f>+'2015 Hourly Load - RC2016'!S335/'2015 Hourly Load - RC2016'!$C$7</f>
        <v>0.54920406655277909</v>
      </c>
      <c r="T334" s="33">
        <f>+'2015 Hourly Load - RC2016'!T335/'2015 Hourly Load - RC2016'!$C$7</f>
        <v>0.56540091695058137</v>
      </c>
      <c r="U334" s="33">
        <f>+'2015 Hourly Load - RC2016'!U335/'2015 Hourly Load - RC2016'!$C$7</f>
        <v>0.5509184963999002</v>
      </c>
      <c r="V334" s="33">
        <f>+'2015 Hourly Load - RC2016'!V335/'2015 Hourly Load - RC2016'!$C$7</f>
        <v>0.53151836918247686</v>
      </c>
      <c r="W334" s="33">
        <f>+'2015 Hourly Load - RC2016'!W335/'2015 Hourly Load - RC2016'!$C$7</f>
        <v>0.50458377395270526</v>
      </c>
      <c r="X334" s="33">
        <f>+'2015 Hourly Load - RC2016'!X335/'2015 Hourly Load - RC2016'!$C$7</f>
        <v>0.47304728808066115</v>
      </c>
      <c r="Y334" s="33">
        <f>+'2015 Hourly Load - RC2016'!Y335/'2015 Hourly Load - RC2016'!$C$7</f>
        <v>0.4365028623920264</v>
      </c>
      <c r="AA334" s="34">
        <f t="shared" si="5"/>
        <v>0.56540091695058137</v>
      </c>
    </row>
    <row r="335" spans="1:27" x14ac:dyDescent="0.2">
      <c r="A335" s="29">
        <v>42330</v>
      </c>
      <c r="B335" s="33">
        <f>+'2015 Hourly Load - RC2016'!B336/'2015 Hourly Load - RC2016'!$C$7</f>
        <v>0.40081565162695221</v>
      </c>
      <c r="C335" s="33">
        <f>+'2015 Hourly Load - RC2016'!C336/'2015 Hourly Load - RC2016'!$C$7</f>
        <v>0.37776108184066537</v>
      </c>
      <c r="D335" s="33">
        <f>+'2015 Hourly Load - RC2016'!D336/'2015 Hourly Load - RC2016'!$C$7</f>
        <v>0.3649028579872568</v>
      </c>
      <c r="E335" s="33">
        <f>+'2015 Hourly Load - RC2016'!E336/'2015 Hourly Load - RC2016'!$C$7</f>
        <v>0.36034608391990858</v>
      </c>
      <c r="F335" s="33">
        <f>+'2015 Hourly Load - RC2016'!F336/'2015 Hourly Load - RC2016'!$C$7</f>
        <v>0.3620153971921054</v>
      </c>
      <c r="G335" s="33">
        <f>+'2015 Hourly Load - RC2016'!G336/'2015 Hourly Load - RC2016'!$C$7</f>
        <v>0.37243732599960494</v>
      </c>
      <c r="H335" s="33">
        <f>+'2015 Hourly Load - RC2016'!H336/'2015 Hourly Load - RC2016'!$C$7</f>
        <v>0.39643934385930096</v>
      </c>
      <c r="I335" s="33">
        <f>+'2015 Hourly Load - RC2016'!I336/'2015 Hourly Load - RC2016'!$C$7</f>
        <v>0.42865257835520859</v>
      </c>
      <c r="J335" s="33">
        <f>+'2015 Hourly Load - RC2016'!J336/'2015 Hourly Load - RC2016'!$C$7</f>
        <v>0.48256688538967596</v>
      </c>
      <c r="K335" s="33">
        <f>+'2015 Hourly Load - RC2016'!K336/'2015 Hourly Load - RC2016'!$C$7</f>
        <v>0.52926254043626475</v>
      </c>
      <c r="L335" s="33">
        <f>+'2015 Hourly Load - RC2016'!L336/'2015 Hourly Load - RC2016'!$C$7</f>
        <v>0.55601666936633942</v>
      </c>
      <c r="M335" s="33">
        <f>+'2015 Hourly Load - RC2016'!M336/'2015 Hourly Load - RC2016'!$C$7</f>
        <v>0.57040885676717212</v>
      </c>
      <c r="N335" s="33">
        <f>+'2015 Hourly Load - RC2016'!N336/'2015 Hourly Load - RC2016'!$C$7</f>
        <v>0.57117583854088416</v>
      </c>
      <c r="O335" s="33">
        <f>+'2015 Hourly Load - RC2016'!O336/'2015 Hourly Load - RC2016'!$C$7</f>
        <v>0.57027350704239932</v>
      </c>
      <c r="P335" s="33">
        <f>+'2015 Hourly Load - RC2016'!P336/'2015 Hourly Load - RC2016'!$C$7</f>
        <v>0.56576184954997533</v>
      </c>
      <c r="Q335" s="33">
        <f>+'2015 Hourly Load - RC2016'!Q336/'2015 Hourly Load - RC2016'!$C$7</f>
        <v>0.55804691523793026</v>
      </c>
      <c r="R335" s="33">
        <f>+'2015 Hourly Load - RC2016'!R336/'2015 Hourly Load - RC2016'!$C$7</f>
        <v>0.55664830141527877</v>
      </c>
      <c r="S335" s="33">
        <f>+'2015 Hourly Load - RC2016'!S336/'2015 Hourly Load - RC2016'!$C$7</f>
        <v>0.57866518997830807</v>
      </c>
      <c r="T335" s="33">
        <f>+'2015 Hourly Load - RC2016'!T336/'2015 Hourly Load - RC2016'!$C$7</f>
        <v>0.59558390557489826</v>
      </c>
      <c r="U335" s="33">
        <f>+'2015 Hourly Load - RC2016'!U336/'2015 Hourly Load - RC2016'!$C$7</f>
        <v>0.58421452869398971</v>
      </c>
      <c r="V335" s="33">
        <f>+'2015 Hourly Load - RC2016'!V336/'2015 Hourly Load - RC2016'!$C$7</f>
        <v>0.5675665125469449</v>
      </c>
      <c r="W335" s="33">
        <f>+'2015 Hourly Load - RC2016'!W336/'2015 Hourly Load - RC2016'!$C$7</f>
        <v>0.54275239633861272</v>
      </c>
      <c r="X335" s="33">
        <f>+'2015 Hourly Load - RC2016'!X336/'2015 Hourly Load - RC2016'!$C$7</f>
        <v>0.51441918728618963</v>
      </c>
      <c r="Y335" s="33">
        <f>+'2015 Hourly Load - RC2016'!Y336/'2015 Hourly Load - RC2016'!$C$7</f>
        <v>0.47548358312657019</v>
      </c>
      <c r="AA335" s="34">
        <f t="shared" si="5"/>
        <v>0.59558390557489826</v>
      </c>
    </row>
    <row r="336" spans="1:27" x14ac:dyDescent="0.2">
      <c r="A336" s="29">
        <v>42331</v>
      </c>
      <c r="B336" s="33">
        <f>+'2015 Hourly Load - RC2016'!B337/'2015 Hourly Load - RC2016'!$C$7</f>
        <v>0.43803682593945065</v>
      </c>
      <c r="C336" s="33">
        <f>+'2015 Hourly Load - RC2016'!C337/'2015 Hourly Load - RC2016'!$C$7</f>
        <v>0.41362875890543649</v>
      </c>
      <c r="D336" s="33">
        <f>+'2015 Hourly Load - RC2016'!D337/'2015 Hourly Load - RC2016'!$C$7</f>
        <v>0.39449933113755858</v>
      </c>
      <c r="E336" s="33">
        <f>+'2015 Hourly Load - RC2016'!E337/'2015 Hourly Load - RC2016'!$C$7</f>
        <v>0.3835811200058924</v>
      </c>
      <c r="F336" s="33">
        <f>+'2015 Hourly Load - RC2016'!F337/'2015 Hourly Load - RC2016'!$C$7</f>
        <v>0.3815508741343015</v>
      </c>
      <c r="G336" s="33">
        <f>+'2015 Hourly Load - RC2016'!G337/'2015 Hourly Load - RC2016'!$C$7</f>
        <v>0.38809277749831644</v>
      </c>
      <c r="H336" s="33">
        <f>+'2015 Hourly Load - RC2016'!H337/'2015 Hourly Load - RC2016'!$C$7</f>
        <v>0.40180821627528551</v>
      </c>
      <c r="I336" s="33">
        <f>+'2015 Hourly Load - RC2016'!I337/'2015 Hourly Load - RC2016'!$C$7</f>
        <v>0.43311911927270841</v>
      </c>
      <c r="J336" s="33">
        <f>+'2015 Hourly Load - RC2016'!J337/'2015 Hourly Load - RC2016'!$C$7</f>
        <v>0.50458377395270526</v>
      </c>
      <c r="K336" s="33">
        <f>+'2015 Hourly Load - RC2016'!K337/'2015 Hourly Load - RC2016'!$C$7</f>
        <v>0.57483028110974765</v>
      </c>
      <c r="L336" s="33">
        <f>+'2015 Hourly Load - RC2016'!L337/'2015 Hourly Load - RC2016'!$C$7</f>
        <v>0.62039802178323056</v>
      </c>
      <c r="M336" s="33">
        <f>+'2015 Hourly Load - RC2016'!M337/'2015 Hourly Load - RC2016'!$C$7</f>
        <v>0.64976891205891107</v>
      </c>
      <c r="N336" s="33">
        <f>+'2015 Hourly Load - RC2016'!N337/'2015 Hourly Load - RC2016'!$C$7</f>
        <v>0.66831182435277381</v>
      </c>
      <c r="O336" s="33">
        <f>+'2015 Hourly Load - RC2016'!O337/'2015 Hourly Load - RC2016'!$C$7</f>
        <v>0.68175656368019755</v>
      </c>
      <c r="P336" s="33">
        <f>+'2015 Hourly Load - RC2016'!P337/'2015 Hourly Load - RC2016'!$C$7</f>
        <v>0.68419285872610658</v>
      </c>
      <c r="Q336" s="33">
        <f>+'2015 Hourly Load - RC2016'!Q337/'2015 Hourly Load - RC2016'!$C$7</f>
        <v>0.67963608465875824</v>
      </c>
      <c r="R336" s="33">
        <f>+'2015 Hourly Load - RC2016'!R337/'2015 Hourly Load - RC2016'!$C$7</f>
        <v>0.66231131988784986</v>
      </c>
      <c r="S336" s="33">
        <f>+'2015 Hourly Load - RC2016'!S337/'2015 Hourly Load - RC2016'!$C$7</f>
        <v>0.66925927242618288</v>
      </c>
      <c r="T336" s="33">
        <f>+'2015 Hourly Load - RC2016'!T337/'2015 Hourly Load - RC2016'!$C$7</f>
        <v>0.69087011181489411</v>
      </c>
      <c r="U336" s="33">
        <f>+'2015 Hourly Load - RC2016'!U337/'2015 Hourly Load - RC2016'!$C$7</f>
        <v>0.67634257468928871</v>
      </c>
      <c r="V336" s="33">
        <f>+'2015 Hourly Load - RC2016'!V337/'2015 Hourly Load - RC2016'!$C$7</f>
        <v>0.65067124355739581</v>
      </c>
      <c r="W336" s="33">
        <f>+'2015 Hourly Load - RC2016'!W337/'2015 Hourly Load - RC2016'!$C$7</f>
        <v>0.61259285432133692</v>
      </c>
      <c r="X336" s="33">
        <f>+'2015 Hourly Load - RC2016'!X337/'2015 Hourly Load - RC2016'!$C$7</f>
        <v>0.57022839046747509</v>
      </c>
      <c r="Y336" s="33">
        <f>+'2015 Hourly Load - RC2016'!Y337/'2015 Hourly Load - RC2016'!$C$7</f>
        <v>0.52781881003868913</v>
      </c>
      <c r="AA336" s="34">
        <f t="shared" si="5"/>
        <v>0.69087011181489411</v>
      </c>
    </row>
    <row r="337" spans="1:27" x14ac:dyDescent="0.2">
      <c r="A337" s="29">
        <v>42332</v>
      </c>
      <c r="B337" s="33">
        <f>+'2015 Hourly Load - RC2016'!B338/'2015 Hourly Load - RC2016'!$C$7</f>
        <v>0.47399473615407023</v>
      </c>
      <c r="C337" s="33">
        <f>+'2015 Hourly Load - RC2016'!C338/'2015 Hourly Load - RC2016'!$C$7</f>
        <v>0.44119498618414738</v>
      </c>
      <c r="D337" s="33">
        <f>+'2015 Hourly Load - RC2016'!D338/'2015 Hourly Load - RC2016'!$C$7</f>
        <v>0.42260695731536035</v>
      </c>
      <c r="E337" s="33">
        <f>+'2015 Hourly Load - RC2016'!E338/'2015 Hourly Load - RC2016'!$C$7</f>
        <v>0.41543342190240612</v>
      </c>
      <c r="F337" s="33">
        <f>+'2015 Hourly Load - RC2016'!F338/'2015 Hourly Load - RC2016'!$C$7</f>
        <v>0.42116322691778463</v>
      </c>
      <c r="G337" s="33">
        <f>+'2015 Hourly Load - RC2016'!G338/'2015 Hourly Load - RC2016'!$C$7</f>
        <v>0.44999271829437432</v>
      </c>
      <c r="H337" s="33">
        <f>+'2015 Hourly Load - RC2016'!H338/'2015 Hourly Load - RC2016'!$C$7</f>
        <v>0.50264376123096299</v>
      </c>
      <c r="I337" s="33">
        <f>+'2015 Hourly Load - RC2016'!I338/'2015 Hourly Load - RC2016'!$C$7</f>
        <v>0.53936865321929461</v>
      </c>
      <c r="J337" s="33">
        <f>+'2015 Hourly Load - RC2016'!J338/'2015 Hourly Load - RC2016'!$C$7</f>
        <v>0.58696663976436836</v>
      </c>
      <c r="K337" s="33">
        <f>+'2015 Hourly Load - RC2016'!K338/'2015 Hourly Load - RC2016'!$C$7</f>
        <v>0.63943721640126006</v>
      </c>
      <c r="L337" s="33">
        <f>+'2015 Hourly Load - RC2016'!L338/'2015 Hourly Load - RC2016'!$C$7</f>
        <v>0.68676450349678819</v>
      </c>
      <c r="M337" s="33">
        <f>+'2015 Hourly Load - RC2016'!M338/'2015 Hourly Load - RC2016'!$C$7</f>
        <v>0.73553552098989228</v>
      </c>
      <c r="N337" s="33">
        <f>+'2015 Hourly Load - RC2016'!N338/'2015 Hourly Load - RC2016'!$C$7</f>
        <v>0.77289204502716324</v>
      </c>
      <c r="O337" s="33">
        <f>+'2015 Hourly Load - RC2016'!O338/'2015 Hourly Load - RC2016'!$C$7</f>
        <v>0.79179588992041994</v>
      </c>
      <c r="P337" s="33">
        <f>+'2015 Hourly Load - RC2016'!P338/'2015 Hourly Load - RC2016'!$C$7</f>
        <v>0.80068385518049534</v>
      </c>
      <c r="Q337" s="33">
        <f>+'2015 Hourly Load - RC2016'!Q338/'2015 Hourly Load - RC2016'!$C$7</f>
        <v>0.79734522863610169</v>
      </c>
      <c r="R337" s="33">
        <f>+'2015 Hourly Load - RC2016'!R338/'2015 Hourly Load - RC2016'!$C$7</f>
        <v>0.77627578814648135</v>
      </c>
      <c r="S337" s="33">
        <f>+'2015 Hourly Load - RC2016'!S338/'2015 Hourly Load - RC2016'!$C$7</f>
        <v>0.76851573725951194</v>
      </c>
      <c r="T337" s="33">
        <f>+'2015 Hourly Load - RC2016'!T338/'2015 Hourly Load - RC2016'!$C$7</f>
        <v>0.78408095560837499</v>
      </c>
      <c r="U337" s="33">
        <f>+'2015 Hourly Load - RC2016'!U338/'2015 Hourly Load - RC2016'!$C$7</f>
        <v>0.75768775927769416</v>
      </c>
      <c r="V337" s="33">
        <f>+'2015 Hourly Load - RC2016'!V338/'2015 Hourly Load - RC2016'!$C$7</f>
        <v>0.72272241371140789</v>
      </c>
      <c r="W337" s="33">
        <f>+'2015 Hourly Load - RC2016'!W338/'2015 Hourly Load - RC2016'!$C$7</f>
        <v>0.67016160392466773</v>
      </c>
      <c r="X337" s="33">
        <f>+'2015 Hourly Load - RC2016'!X338/'2015 Hourly Load - RC2016'!$C$7</f>
        <v>0.6221575682052759</v>
      </c>
      <c r="Y337" s="33">
        <f>+'2015 Hourly Load - RC2016'!Y338/'2015 Hourly Load - RC2016'!$C$7</f>
        <v>0.56179159095664222</v>
      </c>
      <c r="AA337" s="34">
        <f t="shared" si="5"/>
        <v>0.80068385518049534</v>
      </c>
    </row>
    <row r="338" spans="1:27" x14ac:dyDescent="0.2">
      <c r="A338" s="29">
        <v>42333</v>
      </c>
      <c r="B338" s="33">
        <f>+'2015 Hourly Load - RC2016'!B339/'2015 Hourly Load - RC2016'!$C$7</f>
        <v>0.50909543144512936</v>
      </c>
      <c r="C338" s="33">
        <f>+'2015 Hourly Load - RC2016'!C339/'2015 Hourly Load - RC2016'!$C$7</f>
        <v>0.47264123890634308</v>
      </c>
      <c r="D338" s="33">
        <f>+'2015 Hourly Load - RC2016'!D339/'2015 Hourly Load - RC2016'!$C$7</f>
        <v>0.45215831389073791</v>
      </c>
      <c r="E338" s="33">
        <f>+'2015 Hourly Load - RC2016'!E339/'2015 Hourly Load - RC2016'!$C$7</f>
        <v>0.44412756355422306</v>
      </c>
      <c r="F338" s="33">
        <f>+'2015 Hourly Load - RC2016'!F339/'2015 Hourly Load - RC2016'!$C$7</f>
        <v>0.44611269285088961</v>
      </c>
      <c r="G338" s="33">
        <f>+'2015 Hourly Load - RC2016'!G339/'2015 Hourly Load - RC2016'!$C$7</f>
        <v>0.47444590190331265</v>
      </c>
      <c r="H338" s="33">
        <f>+'2015 Hourly Load - RC2016'!H339/'2015 Hourly Load - RC2016'!$C$7</f>
        <v>0.52673601224050737</v>
      </c>
      <c r="I338" s="33">
        <f>+'2015 Hourly Load - RC2016'!I339/'2015 Hourly Load - RC2016'!$C$7</f>
        <v>0.56201717383126337</v>
      </c>
      <c r="J338" s="33">
        <f>+'2015 Hourly Load - RC2016'!J339/'2015 Hourly Load - RC2016'!$C$7</f>
        <v>0.60884817860262497</v>
      </c>
      <c r="K338" s="33">
        <f>+'2015 Hourly Load - RC2016'!K339/'2015 Hourly Load - RC2016'!$C$7</f>
        <v>0.65766431267065306</v>
      </c>
      <c r="L338" s="33">
        <f>+'2015 Hourly Load - RC2016'!L339/'2015 Hourly Load - RC2016'!$C$7</f>
        <v>0.70007389309943924</v>
      </c>
      <c r="M338" s="33">
        <f>+'2015 Hourly Load - RC2016'!M339/'2015 Hourly Load - RC2016'!$C$7</f>
        <v>0.72813640270231683</v>
      </c>
      <c r="N338" s="33">
        <f>+'2015 Hourly Load - RC2016'!N339/'2015 Hourly Load - RC2016'!$C$7</f>
        <v>0.74401743707564938</v>
      </c>
      <c r="O338" s="33">
        <f>+'2015 Hourly Load - RC2016'!O339/'2015 Hourly Load - RC2016'!$C$7</f>
        <v>0.75547704710640651</v>
      </c>
      <c r="P338" s="33">
        <f>+'2015 Hourly Load - RC2016'!P339/'2015 Hourly Load - RC2016'!$C$7</f>
        <v>0.75407843328375501</v>
      </c>
      <c r="Q338" s="33">
        <f>+'2015 Hourly Load - RC2016'!Q339/'2015 Hourly Load - RC2016'!$C$7</f>
        <v>0.74636349897170984</v>
      </c>
      <c r="R338" s="33">
        <f>+'2015 Hourly Load - RC2016'!R339/'2015 Hourly Load - RC2016'!$C$7</f>
        <v>0.72967036624974091</v>
      </c>
      <c r="S338" s="33">
        <f>+'2015 Hourly Load - RC2016'!S339/'2015 Hourly Load - RC2016'!$C$7</f>
        <v>0.73512947181557409</v>
      </c>
      <c r="T338" s="33">
        <f>+'2015 Hourly Load - RC2016'!T339/'2015 Hourly Load - RC2016'!$C$7</f>
        <v>0.75033375756504317</v>
      </c>
      <c r="U338" s="33">
        <f>+'2015 Hourly Load - RC2016'!U339/'2015 Hourly Load - RC2016'!$C$7</f>
        <v>0.73012153199898333</v>
      </c>
      <c r="V338" s="33">
        <f>+'2015 Hourly Load - RC2016'!V339/'2015 Hourly Load - RC2016'!$C$7</f>
        <v>0.69673526655504536</v>
      </c>
      <c r="W338" s="33">
        <f>+'2015 Hourly Load - RC2016'!W339/'2015 Hourly Load - RC2016'!$C$7</f>
        <v>0.65712291377156229</v>
      </c>
      <c r="X338" s="33">
        <f>+'2015 Hourly Load - RC2016'!X339/'2015 Hourly Load - RC2016'!$C$7</f>
        <v>0.60907376147724612</v>
      </c>
      <c r="Y338" s="33">
        <f>+'2015 Hourly Load - RC2016'!Y339/'2015 Hourly Load - RC2016'!$C$7</f>
        <v>0.56138554178232403</v>
      </c>
      <c r="AA338" s="34">
        <f t="shared" si="5"/>
        <v>0.75547704710640651</v>
      </c>
    </row>
    <row r="339" spans="1:27" x14ac:dyDescent="0.2">
      <c r="A339" s="29">
        <v>42334</v>
      </c>
      <c r="B339" s="33">
        <f>+'2015 Hourly Load - RC2016'!B340/'2015 Hourly Load - RC2016'!$C$7</f>
        <v>0.51455453701096243</v>
      </c>
      <c r="C339" s="33">
        <f>+'2015 Hourly Load - RC2016'!C340/'2015 Hourly Load - RC2016'!$C$7</f>
        <v>0.48265711853952442</v>
      </c>
      <c r="D339" s="33">
        <f>+'2015 Hourly Load - RC2016'!D340/'2015 Hourly Load - RC2016'!$C$7</f>
        <v>0.46176814434960112</v>
      </c>
      <c r="E339" s="33">
        <f>+'2015 Hourly Load - RC2016'!E340/'2015 Hourly Load - RC2016'!$C$7</f>
        <v>0.45084993321793487</v>
      </c>
      <c r="F339" s="33">
        <f>+'2015 Hourly Load - RC2016'!F340/'2015 Hourly Load - RC2016'!$C$7</f>
        <v>0.45094016636778339</v>
      </c>
      <c r="G339" s="33">
        <f>+'2015 Hourly Load - RC2016'!G340/'2015 Hourly Load - RC2016'!$C$7</f>
        <v>0.46727236649035842</v>
      </c>
      <c r="H339" s="33">
        <f>+'2015 Hourly Load - RC2016'!H340/'2015 Hourly Load - RC2016'!$C$7</f>
        <v>0.50246329493126596</v>
      </c>
      <c r="I339" s="33">
        <f>+'2015 Hourly Load - RC2016'!I340/'2015 Hourly Load - RC2016'!$C$7</f>
        <v>0.53584956037520393</v>
      </c>
      <c r="J339" s="33">
        <f>+'2015 Hourly Load - RC2016'!J340/'2015 Hourly Load - RC2016'!$C$7</f>
        <v>0.57555214630853557</v>
      </c>
      <c r="K339" s="33">
        <f>+'2015 Hourly Load - RC2016'!K340/'2015 Hourly Load - RC2016'!$C$7</f>
        <v>0.60356953933648883</v>
      </c>
      <c r="L339" s="33">
        <f>+'2015 Hourly Load - RC2016'!L340/'2015 Hourly Load - RC2016'!$C$7</f>
        <v>0.60546443548330686</v>
      </c>
      <c r="M339" s="33">
        <f>+'2015 Hourly Load - RC2016'!M340/'2015 Hourly Load - RC2016'!$C$7</f>
        <v>0.59892253211929203</v>
      </c>
      <c r="N339" s="33">
        <f>+'2015 Hourly Load - RC2016'!N340/'2015 Hourly Load - RC2016'!$C$7</f>
        <v>0.5887261861864137</v>
      </c>
      <c r="O339" s="33">
        <f>+'2015 Hourly Load - RC2016'!O340/'2015 Hourly Load - RC2016'!$C$7</f>
        <v>0.57275491866323258</v>
      </c>
      <c r="P339" s="33">
        <f>+'2015 Hourly Load - RC2016'!P340/'2015 Hourly Load - RC2016'!$C$7</f>
        <v>0.55349014117058193</v>
      </c>
      <c r="Q339" s="33">
        <f>+'2015 Hourly Load - RC2016'!Q340/'2015 Hourly Load - RC2016'!$C$7</f>
        <v>0.53463141285224935</v>
      </c>
      <c r="R339" s="33">
        <f>+'2015 Hourly Load - RC2016'!R340/'2015 Hourly Load - RC2016'!$C$7</f>
        <v>0.52438995034444691</v>
      </c>
      <c r="S339" s="33">
        <f>+'2015 Hourly Load - RC2016'!S340/'2015 Hourly Load - RC2016'!$C$7</f>
        <v>0.54541427425914291</v>
      </c>
      <c r="T339" s="33">
        <f>+'2015 Hourly Load - RC2016'!T340/'2015 Hourly Load - RC2016'!$C$7</f>
        <v>0.56851396062035398</v>
      </c>
      <c r="U339" s="33">
        <f>+'2015 Hourly Load - RC2016'!U340/'2015 Hourly Load - RC2016'!$C$7</f>
        <v>0.55524968759262727</v>
      </c>
      <c r="V339" s="33">
        <f>+'2015 Hourly Load - RC2016'!V340/'2015 Hourly Load - RC2016'!$C$7</f>
        <v>0.5332779156045222</v>
      </c>
      <c r="W339" s="33">
        <f>+'2015 Hourly Load - RC2016'!W340/'2015 Hourly Load - RC2016'!$C$7</f>
        <v>0.51031357896808383</v>
      </c>
      <c r="X339" s="33">
        <f>+'2015 Hourly Load - RC2016'!X340/'2015 Hourly Load - RC2016'!$C$7</f>
        <v>0.47976965774437297</v>
      </c>
      <c r="Y339" s="33">
        <f>+'2015 Hourly Load - RC2016'!Y340/'2015 Hourly Load - RC2016'!$C$7</f>
        <v>0.44087917015967776</v>
      </c>
      <c r="AA339" s="34">
        <f t="shared" si="5"/>
        <v>0.60546443548330686</v>
      </c>
    </row>
    <row r="340" spans="1:27" x14ac:dyDescent="0.2">
      <c r="A340" s="29">
        <v>42335</v>
      </c>
      <c r="B340" s="33">
        <f>+'2015 Hourly Load - RC2016'!B341/'2015 Hourly Load - RC2016'!$C$7</f>
        <v>0.40514684281967933</v>
      </c>
      <c r="C340" s="33">
        <f>+'2015 Hourly Load - RC2016'!C341/'2015 Hourly Load - RC2016'!$C$7</f>
        <v>0.38146064098445309</v>
      </c>
      <c r="D340" s="33">
        <f>+'2015 Hourly Load - RC2016'!D341/'2015 Hourly Load - RC2016'!$C$7</f>
        <v>0.36941451547968085</v>
      </c>
      <c r="E340" s="33">
        <f>+'2015 Hourly Load - RC2016'!E341/'2015 Hourly Load - RC2016'!$C$7</f>
        <v>0.36634658838483253</v>
      </c>
      <c r="F340" s="33">
        <f>+'2015 Hourly Load - RC2016'!F341/'2015 Hourly Load - RC2016'!$C$7</f>
        <v>0.3695498652044536</v>
      </c>
      <c r="G340" s="33">
        <f>+'2015 Hourly Load - RC2016'!G341/'2015 Hourly Load - RC2016'!$C$7</f>
        <v>0.38407740233005905</v>
      </c>
      <c r="H340" s="33">
        <f>+'2015 Hourly Load - RC2016'!H341/'2015 Hourly Load - RC2016'!$C$7</f>
        <v>0.41132781358430026</v>
      </c>
      <c r="I340" s="33">
        <f>+'2015 Hourly Load - RC2016'!I341/'2015 Hourly Load - RC2016'!$C$7</f>
        <v>0.45107551609255608</v>
      </c>
      <c r="J340" s="33">
        <f>+'2015 Hourly Load - RC2016'!J341/'2015 Hourly Load - RC2016'!$C$7</f>
        <v>0.4965981401911147</v>
      </c>
      <c r="K340" s="33">
        <f>+'2015 Hourly Load - RC2016'!K341/'2015 Hourly Load - RC2016'!$C$7</f>
        <v>0.52637507964111341</v>
      </c>
      <c r="L340" s="33">
        <f>+'2015 Hourly Load - RC2016'!L341/'2015 Hourly Load - RC2016'!$C$7</f>
        <v>0.54401566043649141</v>
      </c>
      <c r="M340" s="33">
        <f>+'2015 Hourly Load - RC2016'!M341/'2015 Hourly Load - RC2016'!$C$7</f>
        <v>0.5509184963999002</v>
      </c>
      <c r="N340" s="33">
        <f>+'2015 Hourly Load - RC2016'!N341/'2015 Hourly Load - RC2016'!$C$7</f>
        <v>0.55046733065065778</v>
      </c>
      <c r="O340" s="33">
        <f>+'2015 Hourly Load - RC2016'!O341/'2015 Hourly Load - RC2016'!$C$7</f>
        <v>0.54103796649149161</v>
      </c>
      <c r="P340" s="33">
        <f>+'2015 Hourly Load - RC2016'!P341/'2015 Hourly Load - RC2016'!$C$7</f>
        <v>0.53025510508459806</v>
      </c>
      <c r="Q340" s="33">
        <f>+'2015 Hourly Load - RC2016'!Q341/'2015 Hourly Load - RC2016'!$C$7</f>
        <v>0.51338150606293209</v>
      </c>
      <c r="R340" s="33">
        <f>+'2015 Hourly Load - RC2016'!R341/'2015 Hourly Load - RC2016'!$C$7</f>
        <v>0.4912292677751301</v>
      </c>
      <c r="S340" s="33">
        <f>+'2015 Hourly Load - RC2016'!S341/'2015 Hourly Load - RC2016'!$C$7</f>
        <v>0.48207060306550931</v>
      </c>
      <c r="T340" s="33">
        <f>+'2015 Hourly Load - RC2016'!T341/'2015 Hourly Load - RC2016'!$C$7</f>
        <v>0.48865762300444837</v>
      </c>
      <c r="U340" s="33">
        <f>+'2015 Hourly Load - RC2016'!U341/'2015 Hourly Load - RC2016'!$C$7</f>
        <v>0.47124262508369158</v>
      </c>
      <c r="V340" s="33">
        <f>+'2015 Hourly Load - RC2016'!V341/'2015 Hourly Load - RC2016'!$C$7</f>
        <v>0.45928673272876791</v>
      </c>
      <c r="W340" s="33">
        <f>+'2015 Hourly Load - RC2016'!W341/'2015 Hourly Load - RC2016'!$C$7</f>
        <v>0.44850387132187441</v>
      </c>
      <c r="X340" s="33">
        <f>+'2015 Hourly Load - RC2016'!X341/'2015 Hourly Load - RC2016'!$C$7</f>
        <v>0.4314949225754357</v>
      </c>
      <c r="Y340" s="33">
        <f>+'2015 Hourly Load - RC2016'!Y341/'2015 Hourly Load - RC2016'!$C$7</f>
        <v>0.4067259229420277</v>
      </c>
      <c r="AA340" s="34">
        <f t="shared" si="5"/>
        <v>0.5509184963999002</v>
      </c>
    </row>
    <row r="341" spans="1:27" x14ac:dyDescent="0.2">
      <c r="A341" s="29">
        <v>42336</v>
      </c>
      <c r="B341" s="33">
        <f>+'2015 Hourly Load - RC2016'!B342/'2015 Hourly Load - RC2016'!$C$7</f>
        <v>0.38303972110680146</v>
      </c>
      <c r="C341" s="33">
        <f>+'2015 Hourly Load - RC2016'!C342/'2015 Hourly Load - RC2016'!$C$7</f>
        <v>0.3689182331555142</v>
      </c>
      <c r="D341" s="33">
        <f>+'2015 Hourly Load - RC2016'!D342/'2015 Hourly Load - RC2016'!$C$7</f>
        <v>0.36323354471505992</v>
      </c>
      <c r="E341" s="33">
        <f>+'2015 Hourly Load - RC2016'!E342/'2015 Hourly Load - RC2016'!$C$7</f>
        <v>0.36517355743680224</v>
      </c>
      <c r="F341" s="33">
        <f>+'2015 Hourly Load - RC2016'!F342/'2015 Hourly Load - RC2016'!$C$7</f>
        <v>0.37536990336968057</v>
      </c>
      <c r="G341" s="33">
        <f>+'2015 Hourly Load - RC2016'!G342/'2015 Hourly Load - RC2016'!$C$7</f>
        <v>0.39675515988377058</v>
      </c>
      <c r="H341" s="33">
        <f>+'2015 Hourly Load - RC2016'!H342/'2015 Hourly Load - RC2016'!$C$7</f>
        <v>0.43086329052649641</v>
      </c>
      <c r="I341" s="33">
        <f>+'2015 Hourly Load - RC2016'!I342/'2015 Hourly Load - RC2016'!$C$7</f>
        <v>0.46677608416619176</v>
      </c>
      <c r="J341" s="33">
        <f>+'2015 Hourly Load - RC2016'!J342/'2015 Hourly Load - RC2016'!$C$7</f>
        <v>0.50079398165906908</v>
      </c>
      <c r="K341" s="33">
        <f>+'2015 Hourly Load - RC2016'!K342/'2015 Hourly Load - RC2016'!$C$7</f>
        <v>0.51996852600187127</v>
      </c>
      <c r="L341" s="33">
        <f>+'2015 Hourly Load - RC2016'!L342/'2015 Hourly Load - RC2016'!$C$7</f>
        <v>0.52254017077255299</v>
      </c>
      <c r="M341" s="33">
        <f>+'2015 Hourly Load - RC2016'!M342/'2015 Hourly Load - RC2016'!$C$7</f>
        <v>0.51401313811187155</v>
      </c>
      <c r="N341" s="33">
        <f>+'2015 Hourly Load - RC2016'!N342/'2015 Hourly Load - RC2016'!$C$7</f>
        <v>0.50345585957959926</v>
      </c>
      <c r="O341" s="33">
        <f>+'2015 Hourly Load - RC2016'!O342/'2015 Hourly Load - RC2016'!$C$7</f>
        <v>0.49389114569566023</v>
      </c>
      <c r="P341" s="33">
        <f>+'2015 Hourly Load - RC2016'!P342/'2015 Hourly Load - RC2016'!$C$7</f>
        <v>0.48500318043558494</v>
      </c>
      <c r="Q341" s="33">
        <f>+'2015 Hourly Load - RC2016'!Q342/'2015 Hourly Load - RC2016'!$C$7</f>
        <v>0.47922825884528214</v>
      </c>
      <c r="R341" s="33">
        <f>+'2015 Hourly Load - RC2016'!R342/'2015 Hourly Load - RC2016'!$C$7</f>
        <v>0.47967942459452456</v>
      </c>
      <c r="S341" s="33">
        <f>+'2015 Hourly Load - RC2016'!S342/'2015 Hourly Load - RC2016'!$C$7</f>
        <v>0.50905031487020513</v>
      </c>
      <c r="T341" s="33">
        <f>+'2015 Hourly Load - RC2016'!T342/'2015 Hourly Load - RC2016'!$C$7</f>
        <v>0.54248169688906722</v>
      </c>
      <c r="U341" s="33">
        <f>+'2015 Hourly Load - RC2016'!U342/'2015 Hourly Load - RC2016'!$C$7</f>
        <v>0.53300721615497682</v>
      </c>
      <c r="V341" s="33">
        <f>+'2015 Hourly Load - RC2016'!V342/'2015 Hourly Load - RC2016'!$C$7</f>
        <v>0.51838944587952285</v>
      </c>
      <c r="W341" s="33">
        <f>+'2015 Hourly Load - RC2016'!W342/'2015 Hourly Load - RC2016'!$C$7</f>
        <v>0.50941124746959898</v>
      </c>
      <c r="X341" s="33">
        <f>+'2015 Hourly Load - RC2016'!X342/'2015 Hourly Load - RC2016'!$C$7</f>
        <v>0.47913802569543368</v>
      </c>
      <c r="Y341" s="33">
        <f>+'2015 Hourly Load - RC2016'!Y342/'2015 Hourly Load - RC2016'!$C$7</f>
        <v>0.44475919560316246</v>
      </c>
      <c r="AA341" s="34">
        <f t="shared" si="5"/>
        <v>0.54248169688906722</v>
      </c>
    </row>
    <row r="342" spans="1:27" x14ac:dyDescent="0.2">
      <c r="A342" s="29">
        <v>42337</v>
      </c>
      <c r="B342" s="33">
        <f>+'2015 Hourly Load - RC2016'!B343/'2015 Hourly Load - RC2016'!$C$7</f>
        <v>0.41380922520513347</v>
      </c>
      <c r="C342" s="33">
        <f>+'2015 Hourly Load - RC2016'!C343/'2015 Hourly Load - RC2016'!$C$7</f>
        <v>0.39702585933331602</v>
      </c>
      <c r="D342" s="33">
        <f>+'2015 Hourly Load - RC2016'!D343/'2015 Hourly Load - RC2016'!$C$7</f>
        <v>0.38809277749831644</v>
      </c>
      <c r="E342" s="33">
        <f>+'2015 Hourly Load - RC2016'!E343/'2015 Hourly Load - RC2016'!$C$7</f>
        <v>0.38696486312521039</v>
      </c>
      <c r="F342" s="33">
        <f>+'2015 Hourly Load - RC2016'!F343/'2015 Hourly Load - RC2016'!$C$7</f>
        <v>0.39224350239134659</v>
      </c>
      <c r="G342" s="33">
        <f>+'2015 Hourly Load - RC2016'!G343/'2015 Hourly Load - RC2016'!$C$7</f>
        <v>0.40329706324778541</v>
      </c>
      <c r="H342" s="33">
        <f>+'2015 Hourly Load - RC2016'!H343/'2015 Hourly Load - RC2016'!$C$7</f>
        <v>0.42743443083225413</v>
      </c>
      <c r="I342" s="33">
        <f>+'2015 Hourly Load - RC2016'!I343/'2015 Hourly Load - RC2016'!$C$7</f>
        <v>0.45806858520581339</v>
      </c>
      <c r="J342" s="33">
        <f>+'2015 Hourly Load - RC2016'!J343/'2015 Hourly Load - RC2016'!$C$7</f>
        <v>0.49064275230111493</v>
      </c>
      <c r="K342" s="33">
        <f>+'2015 Hourly Load - RC2016'!K343/'2015 Hourly Load - RC2016'!$C$7</f>
        <v>0.50553122202611434</v>
      </c>
      <c r="L342" s="33">
        <f>+'2015 Hourly Load - RC2016'!L343/'2015 Hourly Load - RC2016'!$C$7</f>
        <v>0.50742611817293237</v>
      </c>
      <c r="M342" s="33">
        <f>+'2015 Hourly Load - RC2016'!M343/'2015 Hourly Load - RC2016'!$C$7</f>
        <v>0.50620797064997791</v>
      </c>
      <c r="N342" s="33">
        <f>+'2015 Hourly Load - RC2016'!N343/'2015 Hourly Load - RC2016'!$C$7</f>
        <v>0.50183166288232661</v>
      </c>
      <c r="O342" s="33">
        <f>+'2015 Hourly Load - RC2016'!O343/'2015 Hourly Load - RC2016'!$C$7</f>
        <v>0.49695907279050866</v>
      </c>
      <c r="P342" s="33">
        <f>+'2015 Hourly Load - RC2016'!P343/'2015 Hourly Load - RC2016'!$C$7</f>
        <v>0.49100368490050894</v>
      </c>
      <c r="Q342" s="33">
        <f>+'2015 Hourly Load - RC2016'!Q343/'2015 Hourly Load - RC2016'!$C$7</f>
        <v>0.4850934135854334</v>
      </c>
      <c r="R342" s="33">
        <f>+'2015 Hourly Load - RC2016'!R343/'2015 Hourly Load - RC2016'!$C$7</f>
        <v>0.47985989089422154</v>
      </c>
      <c r="S342" s="33">
        <f>+'2015 Hourly Load - RC2016'!S343/'2015 Hourly Load - RC2016'!$C$7</f>
        <v>0.50020746618505396</v>
      </c>
      <c r="T342" s="33">
        <f>+'2015 Hourly Load - RC2016'!T343/'2015 Hourly Load - RC2016'!$C$7</f>
        <v>0.52642019621603764</v>
      </c>
      <c r="U342" s="33">
        <f>+'2015 Hourly Load - RC2016'!U343/'2015 Hourly Load - RC2016'!$C$7</f>
        <v>0.51464477016081089</v>
      </c>
      <c r="V342" s="33">
        <f>+'2015 Hourly Load - RC2016'!V343/'2015 Hourly Load - RC2016'!$C$7</f>
        <v>0.49632744074156926</v>
      </c>
      <c r="W342" s="33">
        <f>+'2015 Hourly Load - RC2016'!W343/'2015 Hourly Load - RC2016'!$C$7</f>
        <v>0.47543846655164596</v>
      </c>
      <c r="X342" s="33">
        <f>+'2015 Hourly Load - RC2016'!X343/'2015 Hourly Load - RC2016'!$C$7</f>
        <v>0.44724060722399567</v>
      </c>
      <c r="Y342" s="33">
        <f>+'2015 Hourly Load - RC2016'!Y343/'2015 Hourly Load - RC2016'!$C$7</f>
        <v>0.41286177713172445</v>
      </c>
      <c r="AA342" s="34">
        <f t="shared" si="5"/>
        <v>0.52642019621603764</v>
      </c>
    </row>
    <row r="343" spans="1:27" x14ac:dyDescent="0.2">
      <c r="A343" s="29">
        <v>42338</v>
      </c>
      <c r="B343" s="33">
        <f>+'2015 Hourly Load - RC2016'!B344/'2015 Hourly Load - RC2016'!$C$7</f>
        <v>0.37884387963884708</v>
      </c>
      <c r="C343" s="33">
        <f>+'2015 Hourly Load - RC2016'!C344/'2015 Hourly Load - RC2016'!$C$7</f>
        <v>0.35673675792596932</v>
      </c>
      <c r="D343" s="33">
        <f>+'2015 Hourly Load - RC2016'!D344/'2015 Hourly Load - RC2016'!$C$7</f>
        <v>0.34559296391968192</v>
      </c>
      <c r="E343" s="33">
        <f>+'2015 Hourly Load - RC2016'!E344/'2015 Hourly Load - RC2016'!$C$7</f>
        <v>0.34135200587680331</v>
      </c>
      <c r="F343" s="33">
        <f>+'2015 Hourly Load - RC2016'!F344/'2015 Hourly Load - RC2016'!$C$7</f>
        <v>0.34342736832331833</v>
      </c>
      <c r="G343" s="33">
        <f>+'2015 Hourly Load - RC2016'!G344/'2015 Hourly Load - RC2016'!$C$7</f>
        <v>0.3522702170084695</v>
      </c>
      <c r="H343" s="33">
        <f>+'2015 Hourly Load - RC2016'!H344/'2015 Hourly Load - RC2016'!$C$7</f>
        <v>0.36927916575490816</v>
      </c>
      <c r="I343" s="33">
        <f>+'2015 Hourly Load - RC2016'!I344/'2015 Hourly Load - RC2016'!$C$7</f>
        <v>0.39616864440975541</v>
      </c>
      <c r="J343" s="33">
        <f>+'2015 Hourly Load - RC2016'!J344/'2015 Hourly Load - RC2016'!$C$7</f>
        <v>0.4416461519333898</v>
      </c>
      <c r="K343" s="33">
        <f>+'2015 Hourly Load - RC2016'!K344/'2015 Hourly Load - RC2016'!$C$7</f>
        <v>0.47620544832535805</v>
      </c>
      <c r="L343" s="33">
        <f>+'2015 Hourly Load - RC2016'!L344/'2015 Hourly Load - RC2016'!$C$7</f>
        <v>0.49754558826452372</v>
      </c>
      <c r="M343" s="33">
        <f>+'2015 Hourly Load - RC2016'!M344/'2015 Hourly Load - RC2016'!$C$7</f>
        <v>0.51148660991611405</v>
      </c>
      <c r="N343" s="33">
        <f>+'2015 Hourly Load - RC2016'!N344/'2015 Hourly Load - RC2016'!$C$7</f>
        <v>0.52163783927406815</v>
      </c>
      <c r="O343" s="33">
        <f>+'2015 Hourly Load - RC2016'!O344/'2015 Hourly Load - RC2016'!$C$7</f>
        <v>0.52682624539035583</v>
      </c>
      <c r="P343" s="33">
        <f>+'2015 Hourly Load - RC2016'!P344/'2015 Hourly Load - RC2016'!$C$7</f>
        <v>0.52786392661361337</v>
      </c>
      <c r="Q343" s="33">
        <f>+'2015 Hourly Load - RC2016'!Q344/'2015 Hourly Load - RC2016'!$C$7</f>
        <v>0.52438995034444691</v>
      </c>
      <c r="R343" s="33">
        <f>+'2015 Hourly Load - RC2016'!R344/'2015 Hourly Load - RC2016'!$C$7</f>
        <v>0.51929177737800769</v>
      </c>
      <c r="S343" s="33">
        <f>+'2015 Hourly Load - RC2016'!S344/'2015 Hourly Load - RC2016'!$C$7</f>
        <v>0.53963935266884011</v>
      </c>
      <c r="T343" s="33">
        <f>+'2015 Hourly Load - RC2016'!T344/'2015 Hourly Load - RC2016'!$C$7</f>
        <v>0.57541679658376277</v>
      </c>
      <c r="U343" s="33">
        <f>+'2015 Hourly Load - RC2016'!U344/'2015 Hourly Load - RC2016'!$C$7</f>
        <v>0.56300973847959668</v>
      </c>
      <c r="V343" s="33">
        <f>+'2015 Hourly Load - RC2016'!V344/'2015 Hourly Load - RC2016'!$C$7</f>
        <v>0.5423012305893703</v>
      </c>
      <c r="W343" s="33">
        <f>+'2015 Hourly Load - RC2016'!W344/'2015 Hourly Load - RC2016'!$C$7</f>
        <v>0.51076474471732625</v>
      </c>
      <c r="X343" s="33">
        <f>+'2015 Hourly Load - RC2016'!X344/'2015 Hourly Load - RC2016'!$C$7</f>
        <v>0.47264123890634308</v>
      </c>
      <c r="Y343" s="33">
        <f>+'2015 Hourly Load - RC2016'!Y344/'2015 Hourly Load - RC2016'!$C$7</f>
        <v>0.4243665037374057</v>
      </c>
      <c r="AA343" s="34">
        <f t="shared" si="5"/>
        <v>0.57541679658376277</v>
      </c>
    </row>
    <row r="344" spans="1:27" x14ac:dyDescent="0.2">
      <c r="A344" s="29">
        <v>42339</v>
      </c>
      <c r="B344" s="33">
        <f>+'2015 Hourly Load - RC2016'!B345/'2015 Hourly Load - RC2016'!$C$7</f>
        <v>0.3868295134004377</v>
      </c>
      <c r="C344" s="33">
        <f>+'2015 Hourly Load - RC2016'!C345/'2015 Hourly Load - RC2016'!$C$7</f>
        <v>0.36228609664165085</v>
      </c>
      <c r="D344" s="33">
        <f>+'2015 Hourly Load - RC2016'!D345/'2015 Hourly Load - RC2016'!$C$7</f>
        <v>0.35005950483718168</v>
      </c>
      <c r="E344" s="33">
        <f>+'2015 Hourly Load - RC2016'!E345/'2015 Hourly Load - RC2016'!$C$7</f>
        <v>0.34617947939369703</v>
      </c>
      <c r="F344" s="33">
        <f>+'2015 Hourly Load - RC2016'!F345/'2015 Hourly Load - RC2016'!$C$7</f>
        <v>0.35276649933263615</v>
      </c>
      <c r="G344" s="33">
        <f>+'2015 Hourly Load - RC2016'!G345/'2015 Hourly Load - RC2016'!$C$7</f>
        <v>0.3849346172536196</v>
      </c>
      <c r="H344" s="33">
        <f>+'2015 Hourly Load - RC2016'!H345/'2015 Hourly Load - RC2016'!$C$7</f>
        <v>0.44417268012914729</v>
      </c>
      <c r="I344" s="33">
        <f>+'2015 Hourly Load - RC2016'!I345/'2015 Hourly Load - RC2016'!$C$7</f>
        <v>0.47688219694922168</v>
      </c>
      <c r="J344" s="33">
        <f>+'2015 Hourly Load - RC2016'!J345/'2015 Hourly Load - RC2016'!$C$7</f>
        <v>0.50480935682732653</v>
      </c>
      <c r="K344" s="33">
        <f>+'2015 Hourly Load - RC2016'!K345/'2015 Hourly Load - RC2016'!$C$7</f>
        <v>0.53544351120088574</v>
      </c>
      <c r="L344" s="33">
        <f>+'2015 Hourly Load - RC2016'!L345/'2015 Hourly Load - RC2016'!$C$7</f>
        <v>0.56743116282217221</v>
      </c>
      <c r="M344" s="33">
        <f>+'2015 Hourly Load - RC2016'!M345/'2015 Hourly Load - RC2016'!$C$7</f>
        <v>0.5922452790305045</v>
      </c>
      <c r="N344" s="33">
        <f>+'2015 Hourly Load - RC2016'!N345/'2015 Hourly Load - RC2016'!$C$7</f>
        <v>0.60375000563618586</v>
      </c>
      <c r="O344" s="33">
        <f>+'2015 Hourly Load - RC2016'!O345/'2015 Hourly Load - RC2016'!$C$7</f>
        <v>0.60808119682891293</v>
      </c>
      <c r="P344" s="33">
        <f>+'2015 Hourly Load - RC2016'!P345/'2015 Hourly Load - RC2016'!$C$7</f>
        <v>0.60266720783800398</v>
      </c>
      <c r="Q344" s="33">
        <f>+'2015 Hourly Load - RC2016'!Q345/'2015 Hourly Load - RC2016'!$C$7</f>
        <v>0.59283179450451962</v>
      </c>
      <c r="R344" s="33">
        <f>+'2015 Hourly Load - RC2016'!R345/'2015 Hourly Load - RC2016'!$C$7</f>
        <v>0.58362801321997448</v>
      </c>
      <c r="S344" s="33">
        <f>+'2015 Hourly Load - RC2016'!S345/'2015 Hourly Load - RC2016'!$C$7</f>
        <v>0.60460722055974636</v>
      </c>
      <c r="T344" s="33">
        <f>+'2015 Hourly Load - RC2016'!T345/'2015 Hourly Load - RC2016'!$C$7</f>
        <v>0.63876046777739637</v>
      </c>
      <c r="U344" s="33">
        <f>+'2015 Hourly Load - RC2016'!U345/'2015 Hourly Load - RC2016'!$C$7</f>
        <v>0.62824830582004842</v>
      </c>
      <c r="V344" s="33">
        <f>+'2015 Hourly Load - RC2016'!V345/'2015 Hourly Load - RC2016'!$C$7</f>
        <v>0.60352442276156459</v>
      </c>
      <c r="W344" s="33">
        <f>+'2015 Hourly Load - RC2016'!W345/'2015 Hourly Load - RC2016'!$C$7</f>
        <v>0.56355113737868756</v>
      </c>
      <c r="X344" s="33">
        <f>+'2015 Hourly Load - RC2016'!X345/'2015 Hourly Load - RC2016'!$C$7</f>
        <v>0.51604338398346239</v>
      </c>
      <c r="Y344" s="33">
        <f>+'2015 Hourly Load - RC2016'!Y345/'2015 Hourly Load - RC2016'!$C$7</f>
        <v>0.46059511340157083</v>
      </c>
      <c r="AA344" s="34">
        <f t="shared" si="5"/>
        <v>0.63876046777739637</v>
      </c>
    </row>
    <row r="345" spans="1:27" x14ac:dyDescent="0.2">
      <c r="A345" s="29">
        <v>42340</v>
      </c>
      <c r="B345" s="33">
        <f>+'2015 Hourly Load - RC2016'!B346/'2015 Hourly Load - RC2016'!$C$7</f>
        <v>0.41344829260573951</v>
      </c>
      <c r="C345" s="33">
        <f>+'2015 Hourly Load - RC2016'!C346/'2015 Hourly Load - RC2016'!$C$7</f>
        <v>0.38398716918021053</v>
      </c>
      <c r="D345" s="33">
        <f>+'2015 Hourly Load - RC2016'!D346/'2015 Hourly Load - RC2016'!$C$7</f>
        <v>0.36521867401172647</v>
      </c>
      <c r="E345" s="33">
        <f>+'2015 Hourly Load - RC2016'!E346/'2015 Hourly Load - RC2016'!$C$7</f>
        <v>0.35781955572415108</v>
      </c>
      <c r="F345" s="33">
        <f>+'2015 Hourly Load - RC2016'!F346/'2015 Hourly Load - RC2016'!$C$7</f>
        <v>0.36291772869059025</v>
      </c>
      <c r="G345" s="33">
        <f>+'2015 Hourly Load - RC2016'!G346/'2015 Hourly Load - RC2016'!$C$7</f>
        <v>0.39215326924149801</v>
      </c>
      <c r="H345" s="33">
        <f>+'2015 Hourly Load - RC2016'!H346/'2015 Hourly Load - RC2016'!$C$7</f>
        <v>0.45315087853907116</v>
      </c>
      <c r="I345" s="33">
        <f>+'2015 Hourly Load - RC2016'!I346/'2015 Hourly Load - RC2016'!$C$7</f>
        <v>0.48437154838664553</v>
      </c>
      <c r="J345" s="33">
        <f>+'2015 Hourly Load - RC2016'!J346/'2015 Hourly Load - RC2016'!$C$7</f>
        <v>0.5067493695490688</v>
      </c>
      <c r="K345" s="33">
        <f>+'2015 Hourly Load - RC2016'!K346/'2015 Hourly Load - RC2016'!$C$7</f>
        <v>0.53891748747005219</v>
      </c>
      <c r="L345" s="33">
        <f>+'2015 Hourly Load - RC2016'!L346/'2015 Hourly Load - RC2016'!$C$7</f>
        <v>0.56964187499346008</v>
      </c>
      <c r="M345" s="33">
        <f>+'2015 Hourly Load - RC2016'!M346/'2015 Hourly Load - RC2016'!$C$7</f>
        <v>0.58836525358701974</v>
      </c>
      <c r="N345" s="33">
        <f>+'2015 Hourly Load - RC2016'!N346/'2015 Hourly Load - RC2016'!$C$7</f>
        <v>0.59914811499391329</v>
      </c>
      <c r="O345" s="33">
        <f>+'2015 Hourly Load - RC2016'!O346/'2015 Hourly Load - RC2016'!$C$7</f>
        <v>0.60587048465762505</v>
      </c>
      <c r="P345" s="33">
        <f>+'2015 Hourly Load - RC2016'!P346/'2015 Hourly Load - RC2016'!$C$7</f>
        <v>0.60356953933648883</v>
      </c>
      <c r="Q345" s="33">
        <f>+'2015 Hourly Load - RC2016'!Q346/'2015 Hourly Load - RC2016'!$C$7</f>
        <v>0.59571925529967096</v>
      </c>
      <c r="R345" s="33">
        <f>+'2015 Hourly Load - RC2016'!R346/'2015 Hourly Load - RC2016'!$C$7</f>
        <v>0.58502662704262598</v>
      </c>
      <c r="S345" s="33">
        <f>+'2015 Hourly Load - RC2016'!S346/'2015 Hourly Load - RC2016'!$C$7</f>
        <v>0.60794584710414012</v>
      </c>
      <c r="T345" s="33">
        <f>+'2015 Hourly Load - RC2016'!T346/'2015 Hourly Load - RC2016'!$C$7</f>
        <v>0.64133211254807809</v>
      </c>
      <c r="U345" s="33">
        <f>+'2015 Hourly Load - RC2016'!U346/'2015 Hourly Load - RC2016'!$C$7</f>
        <v>0.62924087046838173</v>
      </c>
      <c r="V345" s="33">
        <f>+'2015 Hourly Load - RC2016'!V346/'2015 Hourly Load - RC2016'!$C$7</f>
        <v>0.60483280343436763</v>
      </c>
      <c r="W345" s="33">
        <f>+'2015 Hourly Load - RC2016'!W346/'2015 Hourly Load - RC2016'!$C$7</f>
        <v>0.5665739478986116</v>
      </c>
      <c r="X345" s="33">
        <f>+'2015 Hourly Load - RC2016'!X346/'2015 Hourly Load - RC2016'!$C$7</f>
        <v>0.51685548233209866</v>
      </c>
      <c r="Y345" s="33">
        <f>+'2015 Hourly Load - RC2016'!Y346/'2015 Hourly Load - RC2016'!$C$7</f>
        <v>0.46109139572573749</v>
      </c>
      <c r="AA345" s="34">
        <f t="shared" si="5"/>
        <v>0.64133211254807809</v>
      </c>
    </row>
    <row r="346" spans="1:27" x14ac:dyDescent="0.2">
      <c r="A346" s="29">
        <v>42341</v>
      </c>
      <c r="B346" s="33">
        <f>+'2015 Hourly Load - RC2016'!B347/'2015 Hourly Load - RC2016'!$C$7</f>
        <v>0.41281666055680022</v>
      </c>
      <c r="C346" s="33">
        <f>+'2015 Hourly Load - RC2016'!C347/'2015 Hourly Load - RC2016'!$C$7</f>
        <v>0.38137040783460463</v>
      </c>
      <c r="D346" s="33">
        <f>+'2015 Hourly Load - RC2016'!D347/'2015 Hourly Load - RC2016'!$C$7</f>
        <v>0.36458704196278713</v>
      </c>
      <c r="E346" s="33">
        <f>+'2015 Hourly Load - RC2016'!E347/'2015 Hourly Load - RC2016'!$C$7</f>
        <v>0.35660140820119657</v>
      </c>
      <c r="F346" s="33">
        <f>+'2015 Hourly Load - RC2016'!F347/'2015 Hourly Load - RC2016'!$C$7</f>
        <v>0.36003026789543879</v>
      </c>
      <c r="G346" s="33">
        <f>+'2015 Hourly Load - RC2016'!G347/'2015 Hourly Load - RC2016'!$C$7</f>
        <v>0.38962674104574058</v>
      </c>
      <c r="H346" s="33">
        <f>+'2015 Hourly Load - RC2016'!H347/'2015 Hourly Load - RC2016'!$C$7</f>
        <v>0.45594810618437404</v>
      </c>
      <c r="I346" s="33">
        <f>+'2015 Hourly Load - RC2016'!I347/'2015 Hourly Load - RC2016'!$C$7</f>
        <v>0.48441666496156977</v>
      </c>
      <c r="J346" s="33">
        <f>+'2015 Hourly Load - RC2016'!J347/'2015 Hourly Load - RC2016'!$C$7</f>
        <v>0.51207312539012917</v>
      </c>
      <c r="K346" s="33">
        <f>+'2015 Hourly Load - RC2016'!K347/'2015 Hourly Load - RC2016'!$C$7</f>
        <v>0.55109896269959724</v>
      </c>
      <c r="L346" s="33">
        <f>+'2015 Hourly Load - RC2016'!L347/'2015 Hourly Load - RC2016'!$C$7</f>
        <v>0.5808307855746716</v>
      </c>
      <c r="M346" s="33">
        <f>+'2015 Hourly Load - RC2016'!M347/'2015 Hourly Load - RC2016'!$C$7</f>
        <v>0.60483280343436763</v>
      </c>
      <c r="N346" s="33">
        <f>+'2015 Hourly Load - RC2016'!N347/'2015 Hourly Load - RC2016'!$C$7</f>
        <v>0.62278920025421525</v>
      </c>
      <c r="O346" s="33">
        <f>+'2015 Hourly Load - RC2016'!O347/'2015 Hourly Load - RC2016'!$C$7</f>
        <v>0.631180883190124</v>
      </c>
      <c r="P346" s="33">
        <f>+'2015 Hourly Load - RC2016'!P347/'2015 Hourly Load - RC2016'!$C$7</f>
        <v>0.6376776699792146</v>
      </c>
      <c r="Q346" s="33">
        <f>+'2015 Hourly Load - RC2016'!Q347/'2015 Hourly Load - RC2016'!$C$7</f>
        <v>0.64070048049913875</v>
      </c>
      <c r="R346" s="33">
        <f>+'2015 Hourly Load - RC2016'!R347/'2015 Hourly Load - RC2016'!$C$7</f>
        <v>0.62590224392398786</v>
      </c>
      <c r="S346" s="33">
        <f>+'2015 Hourly Load - RC2016'!S347/'2015 Hourly Load - RC2016'!$C$7</f>
        <v>0.63285019646232088</v>
      </c>
      <c r="T346" s="33">
        <f>+'2015 Hourly Load - RC2016'!T347/'2015 Hourly Load - RC2016'!$C$7</f>
        <v>0.6622210867380014</v>
      </c>
      <c r="U346" s="33">
        <f>+'2015 Hourly Load - RC2016'!U347/'2015 Hourly Load - RC2016'!$C$7</f>
        <v>0.64652051866436577</v>
      </c>
      <c r="V346" s="33">
        <f>+'2015 Hourly Load - RC2016'!V347/'2015 Hourly Load - RC2016'!$C$7</f>
        <v>0.61836777591163972</v>
      </c>
      <c r="W346" s="33">
        <f>+'2015 Hourly Load - RC2016'!W347/'2015 Hourly Load - RC2016'!$C$7</f>
        <v>0.57695076013118696</v>
      </c>
      <c r="X346" s="33">
        <f>+'2015 Hourly Load - RC2016'!X347/'2015 Hourly Load - RC2016'!$C$7</f>
        <v>0.52623972991634071</v>
      </c>
      <c r="Y346" s="33">
        <f>+'2015 Hourly Load - RC2016'!Y347/'2015 Hourly Load - RC2016'!$C$7</f>
        <v>0.46713701676558567</v>
      </c>
      <c r="AA346" s="34">
        <f t="shared" si="5"/>
        <v>0.6622210867380014</v>
      </c>
    </row>
    <row r="347" spans="1:27" x14ac:dyDescent="0.2">
      <c r="A347" s="29">
        <v>42342</v>
      </c>
      <c r="B347" s="33">
        <f>+'2015 Hourly Load - RC2016'!B348/'2015 Hourly Load - RC2016'!$C$7</f>
        <v>0.41814041639786054</v>
      </c>
      <c r="C347" s="33">
        <f>+'2015 Hourly Load - RC2016'!C348/'2015 Hourly Load - RC2016'!$C$7</f>
        <v>0.38804766092339221</v>
      </c>
      <c r="D347" s="33">
        <f>+'2015 Hourly Load - RC2016'!D348/'2015 Hourly Load - RC2016'!$C$7</f>
        <v>0.37072289615248388</v>
      </c>
      <c r="E347" s="33">
        <f>+'2015 Hourly Load - RC2016'!E348/'2015 Hourly Load - RC2016'!$C$7</f>
        <v>0.36327866128998415</v>
      </c>
      <c r="F347" s="33">
        <f>+'2015 Hourly Load - RC2016'!F348/'2015 Hourly Load - RC2016'!$C$7</f>
        <v>0.36760985248271122</v>
      </c>
      <c r="G347" s="33">
        <f>+'2015 Hourly Load - RC2016'!G348/'2015 Hourly Load - RC2016'!$C$7</f>
        <v>0.39806354055657356</v>
      </c>
      <c r="H347" s="33">
        <f>+'2015 Hourly Load - RC2016'!H348/'2015 Hourly Load - RC2016'!$C$7</f>
        <v>0.45748206973179822</v>
      </c>
      <c r="I347" s="33">
        <f>+'2015 Hourly Load - RC2016'!I348/'2015 Hourly Load - RC2016'!$C$7</f>
        <v>0.4899660036772514</v>
      </c>
      <c r="J347" s="33">
        <f>+'2015 Hourly Load - RC2016'!J348/'2015 Hourly Load - RC2016'!$C$7</f>
        <v>0.5167652491822502</v>
      </c>
      <c r="K347" s="33">
        <f>+'2015 Hourly Load - RC2016'!K348/'2015 Hourly Load - RC2016'!$C$7</f>
        <v>0.55479852184338496</v>
      </c>
      <c r="L347" s="33">
        <f>+'2015 Hourly Load - RC2016'!L348/'2015 Hourly Load - RC2016'!$C$7</f>
        <v>0.58502662704262598</v>
      </c>
      <c r="M347" s="33">
        <f>+'2015 Hourly Load - RC2016'!M348/'2015 Hourly Load - RC2016'!$C$7</f>
        <v>0.61015655927542789</v>
      </c>
      <c r="N347" s="33">
        <f>+'2015 Hourly Load - RC2016'!N348/'2015 Hourly Load - RC2016'!$C$7</f>
        <v>0.62955668649285135</v>
      </c>
      <c r="O347" s="33">
        <f>+'2015 Hourly Load - RC2016'!O348/'2015 Hourly Load - RC2016'!$C$7</f>
        <v>0.63812883572845702</v>
      </c>
      <c r="P347" s="33">
        <f>+'2015 Hourly Load - RC2016'!P348/'2015 Hourly Load - RC2016'!$C$7</f>
        <v>0.64381352416891124</v>
      </c>
      <c r="Q347" s="33">
        <f>+'2015 Hourly Load - RC2016'!Q348/'2015 Hourly Load - RC2016'!$C$7</f>
        <v>0.64593400319035066</v>
      </c>
      <c r="R347" s="33">
        <f>+'2015 Hourly Load - RC2016'!R348/'2015 Hourly Load - RC2016'!$C$7</f>
        <v>0.62996273566716943</v>
      </c>
      <c r="S347" s="33">
        <f>+'2015 Hourly Load - RC2016'!S348/'2015 Hourly Load - RC2016'!$C$7</f>
        <v>0.63758743682936614</v>
      </c>
      <c r="T347" s="33">
        <f>+'2015 Hourly Load - RC2016'!T348/'2015 Hourly Load - RC2016'!$C$7</f>
        <v>0.66853740722739508</v>
      </c>
      <c r="U347" s="33">
        <f>+'2015 Hourly Load - RC2016'!U348/'2015 Hourly Load - RC2016'!$C$7</f>
        <v>0.65536336734951683</v>
      </c>
      <c r="V347" s="33">
        <f>+'2015 Hourly Load - RC2016'!V348/'2015 Hourly Load - RC2016'!$C$7</f>
        <v>0.62942133676807854</v>
      </c>
      <c r="W347" s="33">
        <f>+'2015 Hourly Load - RC2016'!W348/'2015 Hourly Load - RC2016'!$C$7</f>
        <v>0.59129783095709543</v>
      </c>
      <c r="X347" s="33">
        <f>+'2015 Hourly Load - RC2016'!X348/'2015 Hourly Load - RC2016'!$C$7</f>
        <v>0.53855655487065834</v>
      </c>
      <c r="Y347" s="33">
        <f>+'2015 Hourly Load - RC2016'!Y348/'2015 Hourly Load - RC2016'!$C$7</f>
        <v>0.48103292184225172</v>
      </c>
      <c r="AA347" s="34">
        <f t="shared" si="5"/>
        <v>0.66853740722739508</v>
      </c>
    </row>
    <row r="348" spans="1:27" x14ac:dyDescent="0.2">
      <c r="A348" s="29">
        <v>42343</v>
      </c>
      <c r="B348" s="33">
        <f>+'2015 Hourly Load - RC2016'!B349/'2015 Hourly Load - RC2016'!$C$7</f>
        <v>0.43126933970081449</v>
      </c>
      <c r="C348" s="33">
        <f>+'2015 Hourly Load - RC2016'!C349/'2015 Hourly Load - RC2016'!$C$7</f>
        <v>0.39707097590824025</v>
      </c>
      <c r="D348" s="33">
        <f>+'2015 Hourly Load - RC2016'!D349/'2015 Hourly Load - RC2016'!$C$7</f>
        <v>0.37848294703945318</v>
      </c>
      <c r="E348" s="33">
        <f>+'2015 Hourly Load - RC2016'!E349/'2015 Hourly Load - RC2016'!$C$7</f>
        <v>0.37085824587725658</v>
      </c>
      <c r="F348" s="33">
        <f>+'2015 Hourly Load - RC2016'!F349/'2015 Hourly Load - RC2016'!$C$7</f>
        <v>0.37383593982225644</v>
      </c>
      <c r="G348" s="33">
        <f>+'2015 Hourly Load - RC2016'!G349/'2015 Hourly Load - RC2016'!$C$7</f>
        <v>0.40325194667286118</v>
      </c>
      <c r="H348" s="33">
        <f>+'2015 Hourly Load - RC2016'!H349/'2015 Hourly Load - RC2016'!$C$7</f>
        <v>0.46285094214778283</v>
      </c>
      <c r="I348" s="33">
        <f>+'2015 Hourly Load - RC2016'!I349/'2015 Hourly Load - RC2016'!$C$7</f>
        <v>0.4956055755427814</v>
      </c>
      <c r="J348" s="33">
        <f>+'2015 Hourly Load - RC2016'!J349/'2015 Hourly Load - RC2016'!$C$7</f>
        <v>0.52804439291331029</v>
      </c>
      <c r="K348" s="33">
        <f>+'2015 Hourly Load - RC2016'!K349/'2015 Hourly Load - RC2016'!$C$7</f>
        <v>0.57302561811277797</v>
      </c>
      <c r="L348" s="33">
        <f>+'2015 Hourly Load - RC2016'!L349/'2015 Hourly Load - RC2016'!$C$7</f>
        <v>0.60632165040686747</v>
      </c>
      <c r="M348" s="33">
        <f>+'2015 Hourly Load - RC2016'!M349/'2015 Hourly Load - RC2016'!$C$7</f>
        <v>0.6286543549943665</v>
      </c>
      <c r="N348" s="33">
        <f>+'2015 Hourly Load - RC2016'!N349/'2015 Hourly Load - RC2016'!$C$7</f>
        <v>0.64088094679883567</v>
      </c>
      <c r="O348" s="33">
        <f>+'2015 Hourly Load - RC2016'!O349/'2015 Hourly Load - RC2016'!$C$7</f>
        <v>0.63975303242572967</v>
      </c>
      <c r="P348" s="33">
        <f>+'2015 Hourly Load - RC2016'!P349/'2015 Hourly Load - RC2016'!$C$7</f>
        <v>0.63853488490277521</v>
      </c>
      <c r="Q348" s="33">
        <f>+'2015 Hourly Load - RC2016'!Q349/'2015 Hourly Load - RC2016'!$C$7</f>
        <v>0.64300142582027497</v>
      </c>
      <c r="R348" s="33">
        <f>+'2015 Hourly Load - RC2016'!R349/'2015 Hourly Load - RC2016'!$C$7</f>
        <v>0.63700092135535102</v>
      </c>
      <c r="S348" s="33">
        <f>+'2015 Hourly Load - RC2016'!S349/'2015 Hourly Load - RC2016'!$C$7</f>
        <v>0.64489632196709312</v>
      </c>
      <c r="T348" s="33">
        <f>+'2015 Hourly Load - RC2016'!T349/'2015 Hourly Load - RC2016'!$C$7</f>
        <v>0.66167968783891062</v>
      </c>
      <c r="U348" s="33">
        <f>+'2015 Hourly Load - RC2016'!U349/'2015 Hourly Load - RC2016'!$C$7</f>
        <v>0.64115164624838117</v>
      </c>
      <c r="V348" s="33">
        <f>+'2015 Hourly Load - RC2016'!V349/'2015 Hourly Load - RC2016'!$C$7</f>
        <v>0.61448775046815507</v>
      </c>
      <c r="W348" s="33">
        <f>+'2015 Hourly Load - RC2016'!W349/'2015 Hourly Load - RC2016'!$C$7</f>
        <v>0.58105636844929287</v>
      </c>
      <c r="X348" s="33">
        <f>+'2015 Hourly Load - RC2016'!X349/'2015 Hourly Load - RC2016'!$C$7</f>
        <v>0.54243658031414299</v>
      </c>
      <c r="Y348" s="33">
        <f>+'2015 Hourly Load - RC2016'!Y349/'2015 Hourly Load - RC2016'!$C$7</f>
        <v>0.49425207829505424</v>
      </c>
      <c r="AA348" s="34">
        <f t="shared" si="5"/>
        <v>0.66167968783891062</v>
      </c>
    </row>
    <row r="349" spans="1:27" x14ac:dyDescent="0.2">
      <c r="A349" s="29">
        <v>42344</v>
      </c>
      <c r="B349" s="33">
        <f>+'2015 Hourly Load - RC2016'!B350/'2015 Hourly Load - RC2016'!$C$7</f>
        <v>0.44620292600073813</v>
      </c>
      <c r="C349" s="33">
        <f>+'2015 Hourly Load - RC2016'!C350/'2015 Hourly Load - RC2016'!$C$7</f>
        <v>0.41218502850786082</v>
      </c>
      <c r="D349" s="33">
        <f>+'2015 Hourly Load - RC2016'!D350/'2015 Hourly Load - RC2016'!$C$7</f>
        <v>0.39084488856869509</v>
      </c>
      <c r="E349" s="33">
        <f>+'2015 Hourly Load - RC2016'!E350/'2015 Hourly Load - RC2016'!$C$7</f>
        <v>0.37749038239111993</v>
      </c>
      <c r="F349" s="33">
        <f>+'2015 Hourly Load - RC2016'!F350/'2015 Hourly Load - RC2016'!$C$7</f>
        <v>0.37207639340021104</v>
      </c>
      <c r="G349" s="33">
        <f>+'2015 Hourly Load - RC2016'!G350/'2015 Hourly Load - RC2016'!$C$7</f>
        <v>0.37807689786513499</v>
      </c>
      <c r="H349" s="33">
        <f>+'2015 Hourly Load - RC2016'!H350/'2015 Hourly Load - RC2016'!$C$7</f>
        <v>0.39693562618346756</v>
      </c>
      <c r="I349" s="33">
        <f>+'2015 Hourly Load - RC2016'!I350/'2015 Hourly Load - RC2016'!$C$7</f>
        <v>0.42698326508301171</v>
      </c>
      <c r="J349" s="33">
        <f>+'2015 Hourly Load - RC2016'!J350/'2015 Hourly Load - RC2016'!$C$7</f>
        <v>0.48874785615429689</v>
      </c>
      <c r="K349" s="33">
        <f>+'2015 Hourly Load - RC2016'!K350/'2015 Hourly Load - RC2016'!$C$7</f>
        <v>0.54884313395338524</v>
      </c>
      <c r="L349" s="33">
        <f>+'2015 Hourly Load - RC2016'!L350/'2015 Hourly Load - RC2016'!$C$7</f>
        <v>0.59265132820482269</v>
      </c>
      <c r="M349" s="33">
        <f>+'2015 Hourly Load - RC2016'!M350/'2015 Hourly Load - RC2016'!$C$7</f>
        <v>0.62143570300648809</v>
      </c>
      <c r="N349" s="33">
        <f>+'2015 Hourly Load - RC2016'!N350/'2015 Hourly Load - RC2016'!$C$7</f>
        <v>0.64079071364898721</v>
      </c>
      <c r="O349" s="33">
        <f>+'2015 Hourly Load - RC2016'!O350/'2015 Hourly Load - RC2016'!$C$7</f>
        <v>0.65270148942898665</v>
      </c>
      <c r="P349" s="33">
        <f>+'2015 Hourly Load - RC2016'!P350/'2015 Hourly Load - RC2016'!$C$7</f>
        <v>0.65802524527004702</v>
      </c>
      <c r="Q349" s="33">
        <f>+'2015 Hourly Load - RC2016'!Q350/'2015 Hourly Load - RC2016'!$C$7</f>
        <v>0.65373917065224429</v>
      </c>
      <c r="R349" s="33">
        <f>+'2015 Hourly Load - RC2016'!R350/'2015 Hourly Load - RC2016'!$C$7</f>
        <v>0.63429392685989661</v>
      </c>
      <c r="S349" s="33">
        <f>+'2015 Hourly Load - RC2016'!S350/'2015 Hourly Load - RC2016'!$C$7</f>
        <v>0.62594736049891209</v>
      </c>
      <c r="T349" s="33">
        <f>+'2015 Hourly Load - RC2016'!T350/'2015 Hourly Load - RC2016'!$C$7</f>
        <v>0.63916651695171456</v>
      </c>
      <c r="U349" s="33">
        <f>+'2015 Hourly Load - RC2016'!U350/'2015 Hourly Load - RC2016'!$C$7</f>
        <v>0.60853236257815535</v>
      </c>
      <c r="V349" s="33">
        <f>+'2015 Hourly Load - RC2016'!V350/'2015 Hourly Load - RC2016'!$C$7</f>
        <v>0.57862007340338384</v>
      </c>
      <c r="W349" s="33">
        <f>+'2015 Hourly Load - RC2016'!W350/'2015 Hourly Load - RC2016'!$C$7</f>
        <v>0.54726405383103671</v>
      </c>
      <c r="X349" s="33">
        <f>+'2015 Hourly Load - RC2016'!X350/'2015 Hourly Load - RC2016'!$C$7</f>
        <v>0.50783216734725056</v>
      </c>
      <c r="Y349" s="33">
        <f>+'2015 Hourly Load - RC2016'!Y350/'2015 Hourly Load - RC2016'!$C$7</f>
        <v>0.46127186202543446</v>
      </c>
      <c r="AA349" s="34">
        <f t="shared" si="5"/>
        <v>0.65802524527004702</v>
      </c>
    </row>
    <row r="350" spans="1:27" x14ac:dyDescent="0.2">
      <c r="A350" s="29">
        <v>42345</v>
      </c>
      <c r="B350" s="33">
        <f>+'2015 Hourly Load - RC2016'!B351/'2015 Hourly Load - RC2016'!$C$7</f>
        <v>0.41326782630604264</v>
      </c>
      <c r="C350" s="33">
        <f>+'2015 Hourly Load - RC2016'!C351/'2015 Hourly Load - RC2016'!$C$7</f>
        <v>0.38308483768172574</v>
      </c>
      <c r="D350" s="33">
        <f>+'2015 Hourly Load - RC2016'!D351/'2015 Hourly Load - RC2016'!$C$7</f>
        <v>0.36318842814013569</v>
      </c>
      <c r="E350" s="33">
        <f>+'2015 Hourly Load - RC2016'!E351/'2015 Hourly Load - RC2016'!$C$7</f>
        <v>0.35023997113687871</v>
      </c>
      <c r="F350" s="33">
        <f>+'2015 Hourly Load - RC2016'!F351/'2015 Hourly Load - RC2016'!$C$7</f>
        <v>0.3466306451429394</v>
      </c>
      <c r="G350" s="33">
        <f>+'2015 Hourly Load - RC2016'!G351/'2015 Hourly Load - RC2016'!$C$7</f>
        <v>0.35172881810937862</v>
      </c>
      <c r="H350" s="33">
        <f>+'2015 Hourly Load - RC2016'!H351/'2015 Hourly Load - RC2016'!$C$7</f>
        <v>0.36499309113710526</v>
      </c>
      <c r="I350" s="33">
        <f>+'2015 Hourly Load - RC2016'!I351/'2015 Hourly Load - RC2016'!$C$7</f>
        <v>0.38913045872157392</v>
      </c>
      <c r="J350" s="33">
        <f>+'2015 Hourly Load - RC2016'!J351/'2015 Hourly Load - RC2016'!$C$7</f>
        <v>0.44633827572551082</v>
      </c>
      <c r="K350" s="33">
        <f>+'2015 Hourly Load - RC2016'!K351/'2015 Hourly Load - RC2016'!$C$7</f>
        <v>0.50291446068050838</v>
      </c>
      <c r="L350" s="33">
        <f>+'2015 Hourly Load - RC2016'!L351/'2015 Hourly Load - RC2016'!$C$7</f>
        <v>0.53896260404497653</v>
      </c>
      <c r="M350" s="33">
        <f>+'2015 Hourly Load - RC2016'!M351/'2015 Hourly Load - RC2016'!$C$7</f>
        <v>0.56228787328080887</v>
      </c>
      <c r="N350" s="33">
        <f>+'2015 Hourly Load - RC2016'!N351/'2015 Hourly Load - RC2016'!$C$7</f>
        <v>0.57446934851035369</v>
      </c>
      <c r="O350" s="33">
        <f>+'2015 Hourly Load - RC2016'!O351/'2015 Hourly Load - RC2016'!$C$7</f>
        <v>0.58114660159914133</v>
      </c>
      <c r="P350" s="33">
        <f>+'2015 Hourly Load - RC2016'!P351/'2015 Hourly Load - RC2016'!$C$7</f>
        <v>0.58313173089580794</v>
      </c>
      <c r="Q350" s="33">
        <f>+'2015 Hourly Load - RC2016'!Q351/'2015 Hourly Load - RC2016'!$C$7</f>
        <v>0.57446934851035369</v>
      </c>
      <c r="R350" s="33">
        <f>+'2015 Hourly Load - RC2016'!R351/'2015 Hourly Load - RC2016'!$C$7</f>
        <v>0.56260368930527849</v>
      </c>
      <c r="S350" s="33">
        <f>+'2015 Hourly Load - RC2016'!S351/'2015 Hourly Load - RC2016'!$C$7</f>
        <v>0.57654471095686888</v>
      </c>
      <c r="T350" s="33">
        <f>+'2015 Hourly Load - RC2016'!T351/'2015 Hourly Load - RC2016'!$C$7</f>
        <v>0.61218680514701884</v>
      </c>
      <c r="U350" s="33">
        <f>+'2015 Hourly Load - RC2016'!U351/'2015 Hourly Load - RC2016'!$C$7</f>
        <v>0.58881641933626216</v>
      </c>
      <c r="V350" s="33">
        <f>+'2015 Hourly Load - RC2016'!V351/'2015 Hourly Load - RC2016'!$C$7</f>
        <v>0.56364137052853602</v>
      </c>
      <c r="W350" s="33">
        <f>+'2015 Hourly Load - RC2016'!W351/'2015 Hourly Load - RC2016'!$C$7</f>
        <v>0.52705182826497698</v>
      </c>
      <c r="X350" s="33">
        <f>+'2015 Hourly Load - RC2016'!X351/'2015 Hourly Load - RC2016'!$C$7</f>
        <v>0.47936360857005489</v>
      </c>
      <c r="Y350" s="33">
        <f>+'2015 Hourly Load - RC2016'!Y351/'2015 Hourly Load - RC2016'!$C$7</f>
        <v>0.42666744905854204</v>
      </c>
      <c r="AA350" s="34">
        <f t="shared" si="5"/>
        <v>0.61218680514701884</v>
      </c>
    </row>
    <row r="351" spans="1:27" x14ac:dyDescent="0.2">
      <c r="A351" s="29">
        <v>42346</v>
      </c>
      <c r="B351" s="33">
        <f>+'2015 Hourly Load - RC2016'!B352/'2015 Hourly Load - RC2016'!$C$7</f>
        <v>0.38173134043399848</v>
      </c>
      <c r="C351" s="33">
        <f>+'2015 Hourly Load - RC2016'!C352/'2015 Hourly Load - RC2016'!$C$7</f>
        <v>0.3543906960299088</v>
      </c>
      <c r="D351" s="33">
        <f>+'2015 Hourly Load - RC2016'!D352/'2015 Hourly Load - RC2016'!$C$7</f>
        <v>0.34067525725293968</v>
      </c>
      <c r="E351" s="33">
        <f>+'2015 Hourly Load - RC2016'!E352/'2015 Hourly Load - RC2016'!$C$7</f>
        <v>0.33589290031097024</v>
      </c>
      <c r="F351" s="33">
        <f>+'2015 Hourly Load - RC2016'!F352/'2015 Hourly Load - RC2016'!$C$7</f>
        <v>0.34139712245172754</v>
      </c>
      <c r="G351" s="33">
        <f>+'2015 Hourly Load - RC2016'!G352/'2015 Hourly Load - RC2016'!$C$7</f>
        <v>0.37176057737574136</v>
      </c>
      <c r="H351" s="33">
        <f>+'2015 Hourly Load - RC2016'!H352/'2015 Hourly Load - RC2016'!$C$7</f>
        <v>0.43032189162740542</v>
      </c>
      <c r="I351" s="33">
        <f>+'2015 Hourly Load - RC2016'!I352/'2015 Hourly Load - RC2016'!$C$7</f>
        <v>0.46262535927316162</v>
      </c>
      <c r="J351" s="33">
        <f>+'2015 Hourly Load - RC2016'!J352/'2015 Hourly Load - RC2016'!$C$7</f>
        <v>0.48387526606247888</v>
      </c>
      <c r="K351" s="33">
        <f>+'2015 Hourly Load - RC2016'!K352/'2015 Hourly Load - RC2016'!$C$7</f>
        <v>0.50873449884573541</v>
      </c>
      <c r="L351" s="33">
        <f>+'2015 Hourly Load - RC2016'!L352/'2015 Hourly Load - RC2016'!$C$7</f>
        <v>0.53020998850967382</v>
      </c>
      <c r="M351" s="33">
        <f>+'2015 Hourly Load - RC2016'!M352/'2015 Hourly Load - RC2016'!$C$7</f>
        <v>0.54419612673618845</v>
      </c>
      <c r="N351" s="33">
        <f>+'2015 Hourly Load - RC2016'!N352/'2015 Hourly Load - RC2016'!$C$7</f>
        <v>0.55326455829596066</v>
      </c>
      <c r="O351" s="33">
        <f>+'2015 Hourly Load - RC2016'!O352/'2015 Hourly Load - RC2016'!$C$7</f>
        <v>0.56057344343368765</v>
      </c>
      <c r="P351" s="33">
        <f>+'2015 Hourly Load - RC2016'!P352/'2015 Hourly Load - RC2016'!$C$7</f>
        <v>0.56395718655300575</v>
      </c>
      <c r="Q351" s="33">
        <f>+'2015 Hourly Load - RC2016'!Q352/'2015 Hourly Load - RC2016'!$C$7</f>
        <v>0.56801767829618732</v>
      </c>
      <c r="R351" s="33">
        <f>+'2015 Hourly Load - RC2016'!R352/'2015 Hourly Load - RC2016'!$C$7</f>
        <v>0.56643859817383901</v>
      </c>
      <c r="S351" s="33">
        <f>+'2015 Hourly Load - RC2016'!S352/'2015 Hourly Load - RC2016'!$C$7</f>
        <v>0.58619965799065632</v>
      </c>
      <c r="T351" s="33">
        <f>+'2015 Hourly Load - RC2016'!T352/'2015 Hourly Load - RC2016'!$C$7</f>
        <v>0.62432316380163944</v>
      </c>
      <c r="U351" s="33">
        <f>+'2015 Hourly Load - RC2016'!U352/'2015 Hourly Load - RC2016'!$C$7</f>
        <v>0.613540302394746</v>
      </c>
      <c r="V351" s="33">
        <f>+'2015 Hourly Load - RC2016'!V352/'2015 Hourly Load - RC2016'!$C$7</f>
        <v>0.58344754692027756</v>
      </c>
      <c r="W351" s="33">
        <f>+'2015 Hourly Load - RC2016'!W352/'2015 Hourly Load - RC2016'!$C$7</f>
        <v>0.54121843279118853</v>
      </c>
      <c r="X351" s="33">
        <f>+'2015 Hourly Load - RC2016'!X352/'2015 Hourly Load - RC2016'!$C$7</f>
        <v>0.49109391805035735</v>
      </c>
      <c r="Y351" s="33">
        <f>+'2015 Hourly Load - RC2016'!Y352/'2015 Hourly Load - RC2016'!$C$7</f>
        <v>0.4321265546243751</v>
      </c>
      <c r="AA351" s="34">
        <f t="shared" si="5"/>
        <v>0.62432316380163944</v>
      </c>
    </row>
    <row r="352" spans="1:27" x14ac:dyDescent="0.2">
      <c r="A352" s="29">
        <v>42347</v>
      </c>
      <c r="B352" s="33">
        <f>+'2015 Hourly Load - RC2016'!B353/'2015 Hourly Load - RC2016'!$C$7</f>
        <v>0.3847992675288468</v>
      </c>
      <c r="C352" s="33">
        <f>+'2015 Hourly Load - RC2016'!C353/'2015 Hourly Load - RC2016'!$C$7</f>
        <v>0.35957910214619648</v>
      </c>
      <c r="D352" s="33">
        <f>+'2015 Hourly Load - RC2016'!D353/'2015 Hourly Load - RC2016'!$C$7</f>
        <v>0.34685622801756061</v>
      </c>
      <c r="E352" s="33">
        <f>+'2015 Hourly Load - RC2016'!E353/'2015 Hourly Load - RC2016'!$C$7</f>
        <v>0.34329201859854563</v>
      </c>
      <c r="F352" s="33">
        <f>+'2015 Hourly Load - RC2016'!F353/'2015 Hourly Load - RC2016'!$C$7</f>
        <v>0.34911205676377266</v>
      </c>
      <c r="G352" s="33">
        <f>+'2015 Hourly Load - RC2016'!G353/'2015 Hourly Load - RC2016'!$C$7</f>
        <v>0.38258855535755909</v>
      </c>
      <c r="H352" s="33">
        <f>+'2015 Hourly Load - RC2016'!H353/'2015 Hourly Load - RC2016'!$C$7</f>
        <v>0.45139133211702581</v>
      </c>
      <c r="I352" s="33">
        <f>+'2015 Hourly Load - RC2016'!I353/'2015 Hourly Load - RC2016'!$C$7</f>
        <v>0.48328875058846382</v>
      </c>
      <c r="J352" s="33">
        <f>+'2015 Hourly Load - RC2016'!J353/'2015 Hourly Load - RC2016'!$C$7</f>
        <v>0.49957583413611456</v>
      </c>
      <c r="K352" s="33">
        <f>+'2015 Hourly Load - RC2016'!K353/'2015 Hourly Load - RC2016'!$C$7</f>
        <v>0.51274987401399286</v>
      </c>
      <c r="L352" s="33">
        <f>+'2015 Hourly Load - RC2016'!L353/'2015 Hourly Load - RC2016'!$C$7</f>
        <v>0.52055504147588638</v>
      </c>
      <c r="M352" s="33">
        <f>+'2015 Hourly Load - RC2016'!M353/'2015 Hourly Load - RC2016'!$C$7</f>
        <v>0.52222435474808326</v>
      </c>
      <c r="N352" s="33">
        <f>+'2015 Hourly Load - RC2016'!N353/'2015 Hourly Load - RC2016'!$C$7</f>
        <v>0.52154760612421969</v>
      </c>
      <c r="O352" s="33">
        <f>+'2015 Hourly Load - RC2016'!O353/'2015 Hourly Load - RC2016'!$C$7</f>
        <v>0.51856991217921977</v>
      </c>
      <c r="P352" s="33">
        <f>+'2015 Hourly Load - RC2016'!P353/'2015 Hourly Load - RC2016'!$C$7</f>
        <v>0.51383267181217451</v>
      </c>
      <c r="Q352" s="33">
        <f>+'2015 Hourly Load - RC2016'!Q353/'2015 Hourly Load - RC2016'!$C$7</f>
        <v>0.50688471927384149</v>
      </c>
      <c r="R352" s="33">
        <f>+'2015 Hourly Load - RC2016'!R353/'2015 Hourly Load - RC2016'!$C$7</f>
        <v>0.51031357896808383</v>
      </c>
      <c r="S352" s="33">
        <f>+'2015 Hourly Load - RC2016'!S353/'2015 Hourly Load - RC2016'!$C$7</f>
        <v>0.54613613945793071</v>
      </c>
      <c r="T352" s="33">
        <f>+'2015 Hourly Load - RC2016'!T353/'2015 Hourly Load - RC2016'!$C$7</f>
        <v>0.59179411328126208</v>
      </c>
      <c r="U352" s="33">
        <f>+'2015 Hourly Load - RC2016'!U353/'2015 Hourly Load - RC2016'!$C$7</f>
        <v>0.58683129003959567</v>
      </c>
      <c r="V352" s="33">
        <f>+'2015 Hourly Load - RC2016'!V353/'2015 Hourly Load - RC2016'!$C$7</f>
        <v>0.56752139597202067</v>
      </c>
      <c r="W352" s="33">
        <f>+'2015 Hourly Load - RC2016'!W353/'2015 Hourly Load - RC2016'!$C$7</f>
        <v>0.53499234545164343</v>
      </c>
      <c r="X352" s="33">
        <f>+'2015 Hourly Load - RC2016'!X353/'2015 Hourly Load - RC2016'!$C$7</f>
        <v>0.48807110753043326</v>
      </c>
      <c r="Y352" s="33">
        <f>+'2015 Hourly Load - RC2016'!Y353/'2015 Hourly Load - RC2016'!$C$7</f>
        <v>0.43880380771316269</v>
      </c>
      <c r="AA352" s="34">
        <f t="shared" si="5"/>
        <v>0.59179411328126208</v>
      </c>
    </row>
    <row r="353" spans="1:27" x14ac:dyDescent="0.2">
      <c r="A353" s="29">
        <v>42348</v>
      </c>
      <c r="B353" s="33">
        <f>+'2015 Hourly Load - RC2016'!B354/'2015 Hourly Load - RC2016'!$C$7</f>
        <v>0.40077053505202798</v>
      </c>
      <c r="C353" s="33">
        <f>+'2015 Hourly Load - RC2016'!C354/'2015 Hourly Load - RC2016'!$C$7</f>
        <v>0.38412251890498328</v>
      </c>
      <c r="D353" s="33">
        <f>+'2015 Hourly Load - RC2016'!D354/'2015 Hourly Load - RC2016'!$C$7</f>
        <v>0.37631735144308964</v>
      </c>
      <c r="E353" s="33">
        <f>+'2015 Hourly Load - RC2016'!E354/'2015 Hourly Load - RC2016'!$C$7</f>
        <v>0.38091924208536221</v>
      </c>
      <c r="F353" s="33">
        <f>+'2015 Hourly Load - RC2016'!F354/'2015 Hourly Load - RC2016'!$C$7</f>
        <v>0.39404816538831616</v>
      </c>
      <c r="G353" s="33">
        <f>+'2015 Hourly Load - RC2016'!G354/'2015 Hourly Load - RC2016'!$C$7</f>
        <v>0.44358616465513218</v>
      </c>
      <c r="H353" s="33">
        <f>+'2015 Hourly Load - RC2016'!H354/'2015 Hourly Load - RC2016'!$C$7</f>
        <v>0.52709694483990133</v>
      </c>
      <c r="I353" s="33">
        <f>+'2015 Hourly Load - RC2016'!I354/'2015 Hourly Load - RC2016'!$C$7</f>
        <v>0.57316096783755077</v>
      </c>
      <c r="J353" s="33">
        <f>+'2015 Hourly Load - RC2016'!J354/'2015 Hourly Load - RC2016'!$C$7</f>
        <v>0.56901024294452063</v>
      </c>
      <c r="K353" s="33">
        <f>+'2015 Hourly Load - RC2016'!K354/'2015 Hourly Load - RC2016'!$C$7</f>
        <v>0.55484363841830919</v>
      </c>
      <c r="L353" s="33">
        <f>+'2015 Hourly Load - RC2016'!L354/'2015 Hourly Load - RC2016'!$C$7</f>
        <v>0.54365472783709756</v>
      </c>
      <c r="M353" s="33">
        <f>+'2015 Hourly Load - RC2016'!M354/'2015 Hourly Load - RC2016'!$C$7</f>
        <v>0.52998440563505267</v>
      </c>
      <c r="N353" s="33">
        <f>+'2015 Hourly Load - RC2016'!N354/'2015 Hourly Load - RC2016'!$C$7</f>
        <v>0.51829921272967439</v>
      </c>
      <c r="O353" s="33">
        <f>+'2015 Hourly Load - RC2016'!O354/'2015 Hourly Load - RC2016'!$C$7</f>
        <v>0.51026846239315959</v>
      </c>
      <c r="P353" s="33">
        <f>+'2015 Hourly Load - RC2016'!P354/'2015 Hourly Load - RC2016'!$C$7</f>
        <v>0.50038793248475089</v>
      </c>
      <c r="Q353" s="33">
        <f>+'2015 Hourly Load - RC2016'!Q354/'2015 Hourly Load - RC2016'!$C$7</f>
        <v>0.4965981401911147</v>
      </c>
      <c r="R353" s="33">
        <f>+'2015 Hourly Load - RC2016'!R354/'2015 Hourly Load - RC2016'!$C$7</f>
        <v>0.50196701260709931</v>
      </c>
      <c r="S353" s="33">
        <f>+'2015 Hourly Load - RC2016'!S354/'2015 Hourly Load - RC2016'!$C$7</f>
        <v>0.54392542728664295</v>
      </c>
      <c r="T353" s="33">
        <f>+'2015 Hourly Load - RC2016'!T354/'2015 Hourly Load - RC2016'!$C$7</f>
        <v>0.60032114594194352</v>
      </c>
      <c r="U353" s="33">
        <f>+'2015 Hourly Load - RC2016'!U354/'2015 Hourly Load - RC2016'!$C$7</f>
        <v>0.60027602936701929</v>
      </c>
      <c r="V353" s="33">
        <f>+'2015 Hourly Load - RC2016'!V354/'2015 Hourly Load - RC2016'!$C$7</f>
        <v>0.59220016245558027</v>
      </c>
      <c r="W353" s="33">
        <f>+'2015 Hourly Load - RC2016'!W354/'2015 Hourly Load - RC2016'!$C$7</f>
        <v>0.56418276942762691</v>
      </c>
      <c r="X353" s="33">
        <f>+'2015 Hourly Load - RC2016'!X354/'2015 Hourly Load - RC2016'!$C$7</f>
        <v>0.52091597407528034</v>
      </c>
      <c r="Y353" s="33">
        <f>+'2015 Hourly Load - RC2016'!Y354/'2015 Hourly Load - RC2016'!$C$7</f>
        <v>0.47286682178096417</v>
      </c>
      <c r="AA353" s="34">
        <f t="shared" si="5"/>
        <v>0.60032114594194352</v>
      </c>
    </row>
    <row r="354" spans="1:27" x14ac:dyDescent="0.2">
      <c r="A354" s="29">
        <v>42349</v>
      </c>
      <c r="B354" s="33">
        <f>+'2015 Hourly Load - RC2016'!B355/'2015 Hourly Load - RC2016'!$C$7</f>
        <v>0.44110475303429897</v>
      </c>
      <c r="C354" s="33">
        <f>+'2015 Hourly Load - RC2016'!C355/'2015 Hourly Load - RC2016'!$C$7</f>
        <v>0.42603581700960264</v>
      </c>
      <c r="D354" s="33">
        <f>+'2015 Hourly Load - RC2016'!D355/'2015 Hourly Load - RC2016'!$C$7</f>
        <v>0.42251672416551189</v>
      </c>
      <c r="E354" s="33">
        <f>+'2015 Hourly Load - RC2016'!E355/'2015 Hourly Load - RC2016'!$C$7</f>
        <v>0.42368975511354218</v>
      </c>
      <c r="F354" s="33">
        <f>+'2015 Hourly Load - RC2016'!F355/'2015 Hourly Load - RC2016'!$C$7</f>
        <v>0.43934520661225357</v>
      </c>
      <c r="G354" s="33">
        <f>+'2015 Hourly Load - RC2016'!G355/'2015 Hourly Load - RC2016'!$C$7</f>
        <v>0.48807110753043326</v>
      </c>
      <c r="H354" s="33">
        <f>+'2015 Hourly Load - RC2016'!H355/'2015 Hourly Load - RC2016'!$C$7</f>
        <v>0.57483028110974765</v>
      </c>
      <c r="I354" s="33">
        <f>+'2015 Hourly Load - RC2016'!I355/'2015 Hourly Load - RC2016'!$C$7</f>
        <v>0.61493891621739749</v>
      </c>
      <c r="J354" s="33">
        <f>+'2015 Hourly Load - RC2016'!J355/'2015 Hourly Load - RC2016'!$C$7</f>
        <v>0.59797508404588295</v>
      </c>
      <c r="K354" s="33">
        <f>+'2015 Hourly Load - RC2016'!K355/'2015 Hourly Load - RC2016'!$C$7</f>
        <v>0.58065031927497468</v>
      </c>
      <c r="L354" s="33">
        <f>+'2015 Hourly Load - RC2016'!L355/'2015 Hourly Load - RC2016'!$C$7</f>
        <v>0.55912971303611192</v>
      </c>
      <c r="M354" s="33">
        <f>+'2015 Hourly Load - RC2016'!M355/'2015 Hourly Load - RC2016'!$C$7</f>
        <v>0.54473752563527933</v>
      </c>
      <c r="N354" s="33">
        <f>+'2015 Hourly Load - RC2016'!N355/'2015 Hourly Load - RC2016'!$C$7</f>
        <v>0.53043557138429509</v>
      </c>
      <c r="O354" s="33">
        <f>+'2015 Hourly Load - RC2016'!O355/'2015 Hourly Load - RC2016'!$C$7</f>
        <v>0.51960759340247731</v>
      </c>
      <c r="P354" s="33">
        <f>+'2015 Hourly Load - RC2016'!P355/'2015 Hourly Load - RC2016'!$C$7</f>
        <v>0.50941124746959898</v>
      </c>
      <c r="Q354" s="33">
        <f>+'2015 Hourly Load - RC2016'!Q355/'2015 Hourly Load - RC2016'!$C$7</f>
        <v>0.50512517285179614</v>
      </c>
      <c r="R354" s="33">
        <f>+'2015 Hourly Load - RC2016'!R355/'2015 Hourly Load - RC2016'!$C$7</f>
        <v>0.51080986129225048</v>
      </c>
      <c r="S354" s="33">
        <f>+'2015 Hourly Load - RC2016'!S355/'2015 Hourly Load - RC2016'!$C$7</f>
        <v>0.55046733065065778</v>
      </c>
      <c r="T354" s="33">
        <f>+'2015 Hourly Load - RC2016'!T355/'2015 Hourly Load - RC2016'!$C$7</f>
        <v>0.59743368514679218</v>
      </c>
      <c r="U354" s="33">
        <f>+'2015 Hourly Load - RC2016'!U355/'2015 Hourly Load - RC2016'!$C$7</f>
        <v>0.59377924257792869</v>
      </c>
      <c r="V354" s="33">
        <f>+'2015 Hourly Load - RC2016'!V355/'2015 Hourly Load - RC2016'!$C$7</f>
        <v>0.58245498227194425</v>
      </c>
      <c r="W354" s="33">
        <f>+'2015 Hourly Load - RC2016'!W355/'2015 Hourly Load - RC2016'!$C$7</f>
        <v>0.55412177321952127</v>
      </c>
      <c r="X354" s="33">
        <f>+'2015 Hourly Load - RC2016'!X355/'2015 Hourly Load - RC2016'!$C$7</f>
        <v>0.50683960269891737</v>
      </c>
      <c r="Y354" s="33">
        <f>+'2015 Hourly Load - RC2016'!Y355/'2015 Hourly Load - RC2016'!$C$7</f>
        <v>0.45942208245354055</v>
      </c>
      <c r="AA354" s="34">
        <f t="shared" si="5"/>
        <v>0.61493891621739749</v>
      </c>
    </row>
    <row r="355" spans="1:27" x14ac:dyDescent="0.2">
      <c r="A355" s="29">
        <v>42350</v>
      </c>
      <c r="B355" s="33">
        <f>+'2015 Hourly Load - RC2016'!B356/'2015 Hourly Load - RC2016'!$C$7</f>
        <v>0.42477255291172389</v>
      </c>
      <c r="C355" s="33">
        <f>+'2015 Hourly Load - RC2016'!C356/'2015 Hourly Load - RC2016'!$C$7</f>
        <v>0.40681615609187616</v>
      </c>
      <c r="D355" s="33">
        <f>+'2015 Hourly Load - RC2016'!D356/'2015 Hourly Load - RC2016'!$C$7</f>
        <v>0.40049983560248253</v>
      </c>
      <c r="E355" s="33">
        <f>+'2015 Hourly Load - RC2016'!E356/'2015 Hourly Load - RC2016'!$C$7</f>
        <v>0.39973285382877044</v>
      </c>
      <c r="F355" s="33">
        <f>+'2015 Hourly Load - RC2016'!F356/'2015 Hourly Load - RC2016'!$C$7</f>
        <v>0.41543342190240612</v>
      </c>
      <c r="G355" s="33">
        <f>+'2015 Hourly Load - RC2016'!G356/'2015 Hourly Load - RC2016'!$C$7</f>
        <v>0.462309543248692</v>
      </c>
      <c r="H355" s="33">
        <f>+'2015 Hourly Load - RC2016'!H356/'2015 Hourly Load - RC2016'!$C$7</f>
        <v>0.53968446924376434</v>
      </c>
      <c r="I355" s="33">
        <f>+'2015 Hourly Load - RC2016'!I356/'2015 Hourly Load - RC2016'!$C$7</f>
        <v>0.57695076013118696</v>
      </c>
      <c r="J355" s="33">
        <f>+'2015 Hourly Load - RC2016'!J356/'2015 Hourly Load - RC2016'!$C$7</f>
        <v>0.57956752147679291</v>
      </c>
      <c r="K355" s="33">
        <f>+'2015 Hourly Load - RC2016'!K356/'2015 Hourly Load - RC2016'!$C$7</f>
        <v>0.57907123915262626</v>
      </c>
      <c r="L355" s="33">
        <f>+'2015 Hourly Load - RC2016'!L356/'2015 Hourly Load - RC2016'!$C$7</f>
        <v>0.57004792416777816</v>
      </c>
      <c r="M355" s="33">
        <f>+'2015 Hourly Load - RC2016'!M356/'2015 Hourly Load - RC2016'!$C$7</f>
        <v>0.55845296441224834</v>
      </c>
      <c r="N355" s="33">
        <f>+'2015 Hourly Load - RC2016'!N356/'2015 Hourly Load - RC2016'!$C$7</f>
        <v>0.5444217096108096</v>
      </c>
      <c r="O355" s="33">
        <f>+'2015 Hourly Load - RC2016'!O356/'2015 Hourly Load - RC2016'!$C$7</f>
        <v>0.53251093383081016</v>
      </c>
      <c r="P355" s="33">
        <f>+'2015 Hourly Load - RC2016'!P356/'2015 Hourly Load - RC2016'!$C$7</f>
        <v>0.52023922545141676</v>
      </c>
      <c r="Q355" s="33">
        <f>+'2015 Hourly Load - RC2016'!Q356/'2015 Hourly Load - RC2016'!$C$7</f>
        <v>0.51590803425868959</v>
      </c>
      <c r="R355" s="33">
        <f>+'2015 Hourly Load - RC2016'!R356/'2015 Hourly Load - RC2016'!$C$7</f>
        <v>0.52272063707224992</v>
      </c>
      <c r="S355" s="33">
        <f>+'2015 Hourly Load - RC2016'!S356/'2015 Hourly Load - RC2016'!$C$7</f>
        <v>0.56549115010042994</v>
      </c>
      <c r="T355" s="33">
        <f>+'2015 Hourly Load - RC2016'!T356/'2015 Hourly Load - RC2016'!$C$7</f>
        <v>0.60541931890838263</v>
      </c>
      <c r="U355" s="33">
        <f>+'2015 Hourly Load - RC2016'!U356/'2015 Hourly Load - RC2016'!$C$7</f>
        <v>0.59811043377065576</v>
      </c>
      <c r="V355" s="33">
        <f>+'2015 Hourly Load - RC2016'!V356/'2015 Hourly Load - RC2016'!$C$7</f>
        <v>0.58922246851058035</v>
      </c>
      <c r="W355" s="33">
        <f>+'2015 Hourly Load - RC2016'!W356/'2015 Hourly Load - RC2016'!$C$7</f>
        <v>0.56738604624724798</v>
      </c>
      <c r="X355" s="33">
        <f>+'2015 Hourly Load - RC2016'!X356/'2015 Hourly Load - RC2016'!$C$7</f>
        <v>0.53517281175134024</v>
      </c>
      <c r="Y355" s="33">
        <f>+'2015 Hourly Load - RC2016'!Y356/'2015 Hourly Load - RC2016'!$C$7</f>
        <v>0.49619209101679657</v>
      </c>
      <c r="AA355" s="34">
        <f t="shared" si="5"/>
        <v>0.60541931890838263</v>
      </c>
    </row>
    <row r="356" spans="1:27" x14ac:dyDescent="0.2">
      <c r="A356" s="29">
        <v>42351</v>
      </c>
      <c r="B356" s="33">
        <f>+'2015 Hourly Load - RC2016'!B357/'2015 Hourly Load - RC2016'!$C$7</f>
        <v>0.46064022997649506</v>
      </c>
      <c r="C356" s="33">
        <f>+'2015 Hourly Load - RC2016'!C357/'2015 Hourly Load - RC2016'!$C$7</f>
        <v>0.44512012820255631</v>
      </c>
      <c r="D356" s="33">
        <f>+'2015 Hourly Load - RC2016'!D357/'2015 Hourly Load - RC2016'!$C$7</f>
        <v>0.43776612648990521</v>
      </c>
      <c r="E356" s="33">
        <f>+'2015 Hourly Load - RC2016'!E357/'2015 Hourly Load - RC2016'!$C$7</f>
        <v>0.43866845798838994</v>
      </c>
      <c r="F356" s="33">
        <f>+'2015 Hourly Load - RC2016'!F357/'2015 Hourly Load - RC2016'!$C$7</f>
        <v>0.44710525749922292</v>
      </c>
      <c r="G356" s="33">
        <f>+'2015 Hourly Load - RC2016'!G357/'2015 Hourly Load - RC2016'!$C$7</f>
        <v>0.46988912783596432</v>
      </c>
      <c r="H356" s="33">
        <f>+'2015 Hourly Load - RC2016'!H357/'2015 Hourly Load - RC2016'!$C$7</f>
        <v>0.50489958997717499</v>
      </c>
      <c r="I356" s="33">
        <f>+'2015 Hourly Load - RC2016'!I357/'2015 Hourly Load - RC2016'!$C$7</f>
        <v>0.54640683890747621</v>
      </c>
      <c r="J356" s="33">
        <f>+'2015 Hourly Load - RC2016'!J357/'2015 Hourly Load - RC2016'!$C$7</f>
        <v>0.57086002251641454</v>
      </c>
      <c r="K356" s="33">
        <f>+'2015 Hourly Load - RC2016'!K357/'2015 Hourly Load - RC2016'!$C$7</f>
        <v>0.56941629211883882</v>
      </c>
      <c r="L356" s="33">
        <f>+'2015 Hourly Load - RC2016'!L357/'2015 Hourly Load - RC2016'!$C$7</f>
        <v>0.5521817604977789</v>
      </c>
      <c r="M356" s="33">
        <f>+'2015 Hourly Load - RC2016'!M357/'2015 Hourly Load - RC2016'!$C$7</f>
        <v>0.53625560954952212</v>
      </c>
      <c r="N356" s="33">
        <f>+'2015 Hourly Load - RC2016'!N357/'2015 Hourly Load - RC2016'!$C$7</f>
        <v>0.52438995034444691</v>
      </c>
      <c r="O356" s="33">
        <f>+'2015 Hourly Load - RC2016'!O357/'2015 Hourly Load - RC2016'!$C$7</f>
        <v>0.51261452428922005</v>
      </c>
      <c r="P356" s="33">
        <f>+'2015 Hourly Load - RC2016'!P357/'2015 Hourly Load - RC2016'!$C$7</f>
        <v>0.50214747890679634</v>
      </c>
      <c r="Q356" s="33">
        <f>+'2015 Hourly Load - RC2016'!Q357/'2015 Hourly Load - RC2016'!$C$7</f>
        <v>0.49664325676603899</v>
      </c>
      <c r="R356" s="33">
        <f>+'2015 Hourly Load - RC2016'!R357/'2015 Hourly Load - RC2016'!$C$7</f>
        <v>0.49510929321861474</v>
      </c>
      <c r="S356" s="33">
        <f>+'2015 Hourly Load - RC2016'!S357/'2015 Hourly Load - RC2016'!$C$7</f>
        <v>0.52276575364717415</v>
      </c>
      <c r="T356" s="33">
        <f>+'2015 Hourly Load - RC2016'!T357/'2015 Hourly Load - RC2016'!$C$7</f>
        <v>0.55624225224096058</v>
      </c>
      <c r="U356" s="33">
        <f>+'2015 Hourly Load - RC2016'!U357/'2015 Hourly Load - RC2016'!$C$7</f>
        <v>0.5455496239839156</v>
      </c>
      <c r="V356" s="33">
        <f>+'2015 Hourly Load - RC2016'!V357/'2015 Hourly Load - RC2016'!$C$7</f>
        <v>0.53409001395315858</v>
      </c>
      <c r="W356" s="33">
        <f>+'2015 Hourly Load - RC2016'!W357/'2015 Hourly Load - RC2016'!$C$7</f>
        <v>0.51712618178164405</v>
      </c>
      <c r="X356" s="33">
        <f>+'2015 Hourly Load - RC2016'!X357/'2015 Hourly Load - RC2016'!$C$7</f>
        <v>0.49140973407482702</v>
      </c>
      <c r="Y356" s="33">
        <f>+'2015 Hourly Load - RC2016'!Y357/'2015 Hourly Load - RC2016'!$C$7</f>
        <v>0.46294117529763129</v>
      </c>
      <c r="AA356" s="34">
        <f t="shared" si="5"/>
        <v>0.57086002251641454</v>
      </c>
    </row>
    <row r="357" spans="1:27" x14ac:dyDescent="0.2">
      <c r="A357" s="29">
        <v>42352</v>
      </c>
      <c r="B357" s="33">
        <f>+'2015 Hourly Load - RC2016'!B358/'2015 Hourly Load - RC2016'!$C$7</f>
        <v>0.43370563474672352</v>
      </c>
      <c r="C357" s="33">
        <f>+'2015 Hourly Load - RC2016'!C358/'2015 Hourly Load - RC2016'!$C$7</f>
        <v>0.41538830532748189</v>
      </c>
      <c r="D357" s="33">
        <f>+'2015 Hourly Load - RC2016'!D358/'2015 Hourly Load - RC2016'!$C$7</f>
        <v>0.40907198483808827</v>
      </c>
      <c r="E357" s="33">
        <f>+'2015 Hourly Load - RC2016'!E358/'2015 Hourly Load - RC2016'!$C$7</f>
        <v>0.40961338373717915</v>
      </c>
      <c r="F357" s="33">
        <f>+'2015 Hourly Load - RC2016'!F358/'2015 Hourly Load - RC2016'!$C$7</f>
        <v>0.415974820801497</v>
      </c>
      <c r="G357" s="33">
        <f>+'2015 Hourly Load - RC2016'!G358/'2015 Hourly Load - RC2016'!$C$7</f>
        <v>0.43420191707089012</v>
      </c>
      <c r="H357" s="33">
        <f>+'2015 Hourly Load - RC2016'!H358/'2015 Hourly Load - RC2016'!$C$7</f>
        <v>0.46736259964020688</v>
      </c>
      <c r="I357" s="33">
        <f>+'2015 Hourly Load - RC2016'!I358/'2015 Hourly Load - RC2016'!$C$7</f>
        <v>0.50841868282126568</v>
      </c>
      <c r="J357" s="33">
        <f>+'2015 Hourly Load - RC2016'!J358/'2015 Hourly Load - RC2016'!$C$7</f>
        <v>0.54568497370868829</v>
      </c>
      <c r="K357" s="33">
        <f>+'2015 Hourly Load - RC2016'!K358/'2015 Hourly Load - RC2016'!$C$7</f>
        <v>0.54988081517664267</v>
      </c>
      <c r="L357" s="33">
        <f>+'2015 Hourly Load - RC2016'!L358/'2015 Hourly Load - RC2016'!$C$7</f>
        <v>0.53494722887671908</v>
      </c>
      <c r="M357" s="33">
        <f>+'2015 Hourly Load - RC2016'!M358/'2015 Hourly Load - RC2016'!$C$7</f>
        <v>0.52357785199581042</v>
      </c>
      <c r="N357" s="33">
        <f>+'2015 Hourly Load - RC2016'!N358/'2015 Hourly Load - RC2016'!$C$7</f>
        <v>0.51473500331065936</v>
      </c>
      <c r="O357" s="33">
        <f>+'2015 Hourly Load - RC2016'!O358/'2015 Hourly Load - RC2016'!$C$7</f>
        <v>0.50742611817293237</v>
      </c>
      <c r="P357" s="33">
        <f>+'2015 Hourly Load - RC2016'!P358/'2015 Hourly Load - RC2016'!$C$7</f>
        <v>0.50250841150619019</v>
      </c>
      <c r="Q357" s="33">
        <f>+'2015 Hourly Load - RC2016'!Q358/'2015 Hourly Load - RC2016'!$C$7</f>
        <v>0.49813210373853894</v>
      </c>
      <c r="R357" s="33">
        <f>+'2015 Hourly Load - RC2016'!R358/'2015 Hourly Load - RC2016'!$C$7</f>
        <v>0.49831257003823581</v>
      </c>
      <c r="S357" s="33">
        <f>+'2015 Hourly Load - RC2016'!S358/'2015 Hourly Load - RC2016'!$C$7</f>
        <v>0.52732252771452248</v>
      </c>
      <c r="T357" s="33">
        <f>+'2015 Hourly Load - RC2016'!T358/'2015 Hourly Load - RC2016'!$C$7</f>
        <v>0.57501074740944458</v>
      </c>
      <c r="U357" s="33">
        <f>+'2015 Hourly Load - RC2016'!U358/'2015 Hourly Load - RC2016'!$C$7</f>
        <v>0.56914559266929343</v>
      </c>
      <c r="V357" s="33">
        <f>+'2015 Hourly Load - RC2016'!V358/'2015 Hourly Load - RC2016'!$C$7</f>
        <v>0.55561062019202123</v>
      </c>
      <c r="W357" s="33">
        <f>+'2015 Hourly Load - RC2016'!W358/'2015 Hourly Load - RC2016'!$C$7</f>
        <v>0.53057092110906778</v>
      </c>
      <c r="X357" s="33">
        <f>+'2015 Hourly Load - RC2016'!X358/'2015 Hourly Load - RC2016'!$C$7</f>
        <v>0.48798087438058479</v>
      </c>
      <c r="Y357" s="33">
        <f>+'2015 Hourly Load - RC2016'!Y358/'2015 Hourly Load - RC2016'!$C$7</f>
        <v>0.44620292600073813</v>
      </c>
      <c r="AA357" s="34">
        <f t="shared" si="5"/>
        <v>0.57501074740944458</v>
      </c>
    </row>
    <row r="358" spans="1:27" x14ac:dyDescent="0.2">
      <c r="A358" s="29">
        <v>42353</v>
      </c>
      <c r="B358" s="33">
        <f>+'2015 Hourly Load - RC2016'!B359/'2015 Hourly Load - RC2016'!$C$7</f>
        <v>0.41471155670361826</v>
      </c>
      <c r="C358" s="33">
        <f>+'2015 Hourly Load - RC2016'!C359/'2015 Hourly Load - RC2016'!$C$7</f>
        <v>0.39874028918043719</v>
      </c>
      <c r="D358" s="33">
        <f>+'2015 Hourly Load - RC2016'!D359/'2015 Hourly Load - RC2016'!$C$7</f>
        <v>0.39752214165748267</v>
      </c>
      <c r="E358" s="33">
        <f>+'2015 Hourly Load - RC2016'!E359/'2015 Hourly Load - RC2016'!$C$7</f>
        <v>0.40095100135172496</v>
      </c>
      <c r="F358" s="33">
        <f>+'2015 Hourly Load - RC2016'!F359/'2015 Hourly Load - RC2016'!$C$7</f>
        <v>0.41944879707066357</v>
      </c>
      <c r="G358" s="33">
        <f>+'2015 Hourly Load - RC2016'!G359/'2015 Hourly Load - RC2016'!$C$7</f>
        <v>0.46659561786649478</v>
      </c>
      <c r="H358" s="33">
        <f>+'2015 Hourly Load - RC2016'!H359/'2015 Hourly Load - RC2016'!$C$7</f>
        <v>0.55051244722558201</v>
      </c>
      <c r="I358" s="33">
        <f>+'2015 Hourly Load - RC2016'!I359/'2015 Hourly Load - RC2016'!$C$7</f>
        <v>0.59355365970330742</v>
      </c>
      <c r="J358" s="33">
        <f>+'2015 Hourly Load - RC2016'!J359/'2015 Hourly Load - RC2016'!$C$7</f>
        <v>0.58994433370936827</v>
      </c>
      <c r="K358" s="33">
        <f>+'2015 Hourly Load - RC2016'!K359/'2015 Hourly Load - RC2016'!$C$7</f>
        <v>0.56887489321974793</v>
      </c>
      <c r="L358" s="33">
        <f>+'2015 Hourly Load - RC2016'!L359/'2015 Hourly Load - RC2016'!$C$7</f>
        <v>0.55335479144580924</v>
      </c>
      <c r="M358" s="33">
        <f>+'2015 Hourly Load - RC2016'!M359/'2015 Hourly Load - RC2016'!$C$7</f>
        <v>0.54094773334164314</v>
      </c>
      <c r="N358" s="33">
        <f>+'2015 Hourly Load - RC2016'!N359/'2015 Hourly Load - RC2016'!$C$7</f>
        <v>0.53801515597156746</v>
      </c>
      <c r="O358" s="33">
        <f>+'2015 Hourly Load - RC2016'!O359/'2015 Hourly Load - RC2016'!$C$7</f>
        <v>0.53332303217944643</v>
      </c>
      <c r="P358" s="33">
        <f>+'2015 Hourly Load - RC2016'!P359/'2015 Hourly Load - RC2016'!$C$7</f>
        <v>0.52768346031391633</v>
      </c>
      <c r="Q358" s="33">
        <f>+'2015 Hourly Load - RC2016'!Q359/'2015 Hourly Load - RC2016'!$C$7</f>
        <v>0.52682624539035583</v>
      </c>
      <c r="R358" s="33">
        <f>+'2015 Hourly Load - RC2016'!R359/'2015 Hourly Load - RC2016'!$C$7</f>
        <v>0.52817974263808298</v>
      </c>
      <c r="S358" s="33">
        <f>+'2015 Hourly Load - RC2016'!S359/'2015 Hourly Load - RC2016'!$C$7</f>
        <v>0.55962599536027857</v>
      </c>
      <c r="T358" s="33">
        <f>+'2015 Hourly Load - RC2016'!T359/'2015 Hourly Load - RC2016'!$C$7</f>
        <v>0.60826166312860985</v>
      </c>
      <c r="U358" s="33">
        <f>+'2015 Hourly Load - RC2016'!U359/'2015 Hourly Load - RC2016'!$C$7</f>
        <v>0.6033890730367919</v>
      </c>
      <c r="V358" s="33">
        <f>+'2015 Hourly Load - RC2016'!V359/'2015 Hourly Load - RC2016'!$C$7</f>
        <v>0.5844852281435351</v>
      </c>
      <c r="W358" s="33">
        <f>+'2015 Hourly Load - RC2016'!W359/'2015 Hourly Load - RC2016'!$C$7</f>
        <v>0.54997104832649113</v>
      </c>
      <c r="X358" s="33">
        <f>+'2015 Hourly Load - RC2016'!X359/'2015 Hourly Load - RC2016'!$C$7</f>
        <v>0.50250841150619019</v>
      </c>
      <c r="Y358" s="33">
        <f>+'2015 Hourly Load - RC2016'!Y359/'2015 Hourly Load - RC2016'!$C$7</f>
        <v>0.45233878019043477</v>
      </c>
      <c r="AA358" s="34">
        <f t="shared" si="5"/>
        <v>0.60826166312860985</v>
      </c>
    </row>
    <row r="359" spans="1:27" x14ac:dyDescent="0.2">
      <c r="A359" s="29">
        <v>42354</v>
      </c>
      <c r="B359" s="33">
        <f>+'2015 Hourly Load - RC2016'!B360/'2015 Hourly Load - RC2016'!$C$7</f>
        <v>0.41417015780452737</v>
      </c>
      <c r="C359" s="33">
        <f>+'2015 Hourly Load - RC2016'!C360/'2015 Hourly Load - RC2016'!$C$7</f>
        <v>0.39603329468498272</v>
      </c>
      <c r="D359" s="33">
        <f>+'2015 Hourly Load - RC2016'!D360/'2015 Hourly Load - RC2016'!$C$7</f>
        <v>0.38940115817111937</v>
      </c>
      <c r="E359" s="33">
        <f>+'2015 Hourly Load - RC2016'!E360/'2015 Hourly Load - RC2016'!$C$7</f>
        <v>0.39179233664210417</v>
      </c>
      <c r="F359" s="33">
        <f>+'2015 Hourly Load - RC2016'!F360/'2015 Hourly Load - RC2016'!$C$7</f>
        <v>0.40501149309490658</v>
      </c>
      <c r="G359" s="33">
        <f>+'2015 Hourly Load - RC2016'!G360/'2015 Hourly Load - RC2016'!$C$7</f>
        <v>0.44927085309558645</v>
      </c>
      <c r="H359" s="33">
        <f>+'2015 Hourly Load - RC2016'!H360/'2015 Hourly Load - RC2016'!$C$7</f>
        <v>0.5303002216595224</v>
      </c>
      <c r="I359" s="33">
        <f>+'2015 Hourly Load - RC2016'!I360/'2015 Hourly Load - RC2016'!$C$7</f>
        <v>0.56747627939709644</v>
      </c>
      <c r="J359" s="33">
        <f>+'2015 Hourly Load - RC2016'!J360/'2015 Hourly Load - RC2016'!$C$7</f>
        <v>0.56359625395361179</v>
      </c>
      <c r="K359" s="33">
        <f>+'2015 Hourly Load - RC2016'!K360/'2015 Hourly Load - RC2016'!$C$7</f>
        <v>0.54897848367815782</v>
      </c>
      <c r="L359" s="33">
        <f>+'2015 Hourly Load - RC2016'!L360/'2015 Hourly Load - RC2016'!$C$7</f>
        <v>0.53927842006944615</v>
      </c>
      <c r="M359" s="33">
        <f>+'2015 Hourly Load - RC2016'!M360/'2015 Hourly Load - RC2016'!$C$7</f>
        <v>0.53431559682777974</v>
      </c>
      <c r="N359" s="33">
        <f>+'2015 Hourly Load - RC2016'!N360/'2015 Hourly Load - RC2016'!$C$7</f>
        <v>0.53264628355558286</v>
      </c>
      <c r="O359" s="33">
        <f>+'2015 Hourly Load - RC2016'!O360/'2015 Hourly Load - RC2016'!$C$7</f>
        <v>0.53341326532929489</v>
      </c>
      <c r="P359" s="33">
        <f>+'2015 Hourly Load - RC2016'!P360/'2015 Hourly Load - RC2016'!$C$7</f>
        <v>0.53251093383081016</v>
      </c>
      <c r="Q359" s="33">
        <f>+'2015 Hourly Load - RC2016'!Q360/'2015 Hourly Load - RC2016'!$C$7</f>
        <v>0.53368396477884039</v>
      </c>
      <c r="R359" s="33">
        <f>+'2015 Hourly Load - RC2016'!R360/'2015 Hourly Load - RC2016'!$C$7</f>
        <v>0.53436071340270397</v>
      </c>
      <c r="S359" s="33">
        <f>+'2015 Hourly Load - RC2016'!S360/'2015 Hourly Load - RC2016'!$C$7</f>
        <v>0.55831761468747565</v>
      </c>
      <c r="T359" s="33">
        <f>+'2015 Hourly Load - RC2016'!T360/'2015 Hourly Load - RC2016'!$C$7</f>
        <v>0.60185510948936771</v>
      </c>
      <c r="U359" s="33">
        <f>+'2015 Hourly Load - RC2016'!U360/'2015 Hourly Load - RC2016'!$C$7</f>
        <v>0.59386947572777715</v>
      </c>
      <c r="V359" s="33">
        <f>+'2015 Hourly Load - RC2016'!V360/'2015 Hourly Load - RC2016'!$C$7</f>
        <v>0.57045397334209635</v>
      </c>
      <c r="W359" s="33">
        <f>+'2015 Hourly Load - RC2016'!W360/'2015 Hourly Load - RC2016'!$C$7</f>
        <v>0.53079650398368905</v>
      </c>
      <c r="X359" s="33">
        <f>+'2015 Hourly Load - RC2016'!X360/'2015 Hourly Load - RC2016'!$C$7</f>
        <v>0.48355945003800926</v>
      </c>
      <c r="Y359" s="33">
        <f>+'2015 Hourly Load - RC2016'!Y360/'2015 Hourly Load - RC2016'!$C$7</f>
        <v>0.43158515572528422</v>
      </c>
      <c r="AA359" s="34">
        <f t="shared" si="5"/>
        <v>0.60185510948936771</v>
      </c>
    </row>
    <row r="360" spans="1:27" x14ac:dyDescent="0.2">
      <c r="A360" s="29">
        <v>42355</v>
      </c>
      <c r="B360" s="33">
        <f>+'2015 Hourly Load - RC2016'!B361/'2015 Hourly Load - RC2016'!$C$7</f>
        <v>0.38827324379801342</v>
      </c>
      <c r="C360" s="33">
        <f>+'2015 Hourly Load - RC2016'!C361/'2015 Hourly Load - RC2016'!$C$7</f>
        <v>0.36548937346127192</v>
      </c>
      <c r="D360" s="33">
        <f>+'2015 Hourly Load - RC2016'!D361/'2015 Hourly Load - RC2016'!$C$7</f>
        <v>0.35646605847642387</v>
      </c>
      <c r="E360" s="33">
        <f>+'2015 Hourly Load - RC2016'!E361/'2015 Hourly Load - RC2016'!$C$7</f>
        <v>0.35542837725316628</v>
      </c>
      <c r="F360" s="33">
        <f>+'2015 Hourly Load - RC2016'!F361/'2015 Hourly Load - RC2016'!$C$7</f>
        <v>0.36711357015854462</v>
      </c>
      <c r="G360" s="33">
        <f>+'2015 Hourly Load - RC2016'!G361/'2015 Hourly Load - RC2016'!$C$7</f>
        <v>0.40627475719278527</v>
      </c>
      <c r="H360" s="33">
        <f>+'2015 Hourly Load - RC2016'!H361/'2015 Hourly Load - RC2016'!$C$7</f>
        <v>0.47629568147520646</v>
      </c>
      <c r="I360" s="33">
        <f>+'2015 Hourly Load - RC2016'!I361/'2015 Hourly Load - RC2016'!$C$7</f>
        <v>0.51383267181217451</v>
      </c>
      <c r="J360" s="33">
        <f>+'2015 Hourly Load - RC2016'!J361/'2015 Hourly Load - RC2016'!$C$7</f>
        <v>0.51757734753088647</v>
      </c>
      <c r="K360" s="33">
        <f>+'2015 Hourly Load - RC2016'!K361/'2015 Hourly Load - RC2016'!$C$7</f>
        <v>0.52195365529853788</v>
      </c>
      <c r="L360" s="33">
        <f>+'2015 Hourly Load - RC2016'!L361/'2015 Hourly Load - RC2016'!$C$7</f>
        <v>0.52587879731694676</v>
      </c>
      <c r="M360" s="33">
        <f>+'2015 Hourly Load - RC2016'!M361/'2015 Hourly Load - RC2016'!$C$7</f>
        <v>0.52817974263808298</v>
      </c>
      <c r="N360" s="33">
        <f>+'2015 Hourly Load - RC2016'!N361/'2015 Hourly Load - RC2016'!$C$7</f>
        <v>0.53278163328035555</v>
      </c>
      <c r="O360" s="33">
        <f>+'2015 Hourly Load - RC2016'!O361/'2015 Hourly Load - RC2016'!$C$7</f>
        <v>0.53842120514588554</v>
      </c>
      <c r="P360" s="33">
        <f>+'2015 Hourly Load - RC2016'!P361/'2015 Hourly Load - RC2016'!$C$7</f>
        <v>0.54433147646096114</v>
      </c>
      <c r="Q360" s="33">
        <f>+'2015 Hourly Load - RC2016'!Q361/'2015 Hourly Load - RC2016'!$C$7</f>
        <v>0.55028686435096086</v>
      </c>
      <c r="R360" s="33">
        <f>+'2015 Hourly Load - RC2016'!R361/'2015 Hourly Load - RC2016'!$C$7</f>
        <v>0.54735428698088529</v>
      </c>
      <c r="S360" s="33">
        <f>+'2015 Hourly Load - RC2016'!S361/'2015 Hourly Load - RC2016'!$C$7</f>
        <v>0.5688297766448237</v>
      </c>
      <c r="T360" s="33">
        <f>+'2015 Hourly Load - RC2016'!T361/'2015 Hourly Load - RC2016'!$C$7</f>
        <v>0.60672769958118566</v>
      </c>
      <c r="U360" s="33">
        <f>+'2015 Hourly Load - RC2016'!U361/'2015 Hourly Load - RC2016'!$C$7</f>
        <v>0.59477180722626188</v>
      </c>
      <c r="V360" s="33">
        <f>+'2015 Hourly Load - RC2016'!V361/'2015 Hourly Load - RC2016'!$C$7</f>
        <v>0.56937117554391459</v>
      </c>
      <c r="W360" s="33">
        <f>+'2015 Hourly Load - RC2016'!W361/'2015 Hourly Load - RC2016'!$C$7</f>
        <v>0.5355337443507342</v>
      </c>
      <c r="X360" s="33">
        <f>+'2015 Hourly Load - RC2016'!X361/'2015 Hourly Load - RC2016'!$C$7</f>
        <v>0.48739435890656962</v>
      </c>
      <c r="Y360" s="33">
        <f>+'2015 Hourly Load - RC2016'!Y361/'2015 Hourly Load - RC2016'!$C$7</f>
        <v>0.43298376954793566</v>
      </c>
      <c r="AA360" s="34">
        <f t="shared" si="5"/>
        <v>0.60672769958118566</v>
      </c>
    </row>
    <row r="361" spans="1:27" x14ac:dyDescent="0.2">
      <c r="A361" s="29">
        <v>42356</v>
      </c>
      <c r="B361" s="33">
        <f>+'2015 Hourly Load - RC2016'!B362/'2015 Hourly Load - RC2016'!$C$7</f>
        <v>0.39034860624452844</v>
      </c>
      <c r="C361" s="33">
        <f>+'2015 Hourly Load - RC2016'!C362/'2015 Hourly Load - RC2016'!$C$7</f>
        <v>0.36693310385884764</v>
      </c>
      <c r="D361" s="33">
        <f>+'2015 Hourly Load - RC2016'!D362/'2015 Hourly Load - RC2016'!$C$7</f>
        <v>0.35732327339998443</v>
      </c>
      <c r="E361" s="33">
        <f>+'2015 Hourly Load - RC2016'!E362/'2015 Hourly Load - RC2016'!$C$7</f>
        <v>0.35682699107581778</v>
      </c>
      <c r="F361" s="33">
        <f>+'2015 Hourly Load - RC2016'!F362/'2015 Hourly Load - RC2016'!$C$7</f>
        <v>0.36774520220748402</v>
      </c>
      <c r="G361" s="33">
        <f>+'2015 Hourly Load - RC2016'!G362/'2015 Hourly Load - RC2016'!$C$7</f>
        <v>0.40456032734566416</v>
      </c>
      <c r="H361" s="33">
        <f>+'2015 Hourly Load - RC2016'!H362/'2015 Hourly Load - RC2016'!$C$7</f>
        <v>0.47548358312657019</v>
      </c>
      <c r="I361" s="33">
        <f>+'2015 Hourly Load - RC2016'!I362/'2015 Hourly Load - RC2016'!$C$7</f>
        <v>0.51446430386111397</v>
      </c>
      <c r="J361" s="33">
        <f>+'2015 Hourly Load - RC2016'!J362/'2015 Hourly Load - RC2016'!$C$7</f>
        <v>0.52799927633838606</v>
      </c>
      <c r="K361" s="33">
        <f>+'2015 Hourly Load - RC2016'!K362/'2015 Hourly Load - RC2016'!$C$7</f>
        <v>0.53598491009997662</v>
      </c>
      <c r="L361" s="33">
        <f>+'2015 Hourly Load - RC2016'!L362/'2015 Hourly Load - RC2016'!$C$7</f>
        <v>0.53932353664437038</v>
      </c>
      <c r="M361" s="33">
        <f>+'2015 Hourly Load - RC2016'!M362/'2015 Hourly Load - RC2016'!$C$7</f>
        <v>0.53657142557399173</v>
      </c>
      <c r="N361" s="33">
        <f>+'2015 Hourly Load - RC2016'!N362/'2015 Hourly Load - RC2016'!$C$7</f>
        <v>0.53612025982474931</v>
      </c>
      <c r="O361" s="33">
        <f>+'2015 Hourly Load - RC2016'!O362/'2015 Hourly Load - RC2016'!$C$7</f>
        <v>0.54460217591050653</v>
      </c>
      <c r="P361" s="33">
        <f>+'2015 Hourly Load - RC2016'!P362/'2015 Hourly Load - RC2016'!$C$7</f>
        <v>0.54979058202679421</v>
      </c>
      <c r="Q361" s="33">
        <f>+'2015 Hourly Load - RC2016'!Q362/'2015 Hourly Load - RC2016'!$C$7</f>
        <v>0.55109896269959724</v>
      </c>
      <c r="R361" s="33">
        <f>+'2015 Hourly Load - RC2016'!R362/'2015 Hourly Load - RC2016'!$C$7</f>
        <v>0.54843708477906705</v>
      </c>
      <c r="S361" s="33">
        <f>+'2015 Hourly Load - RC2016'!S362/'2015 Hourly Load - RC2016'!$C$7</f>
        <v>0.56819814459588436</v>
      </c>
      <c r="T361" s="33">
        <f>+'2015 Hourly Load - RC2016'!T362/'2015 Hourly Load - RC2016'!$C$7</f>
        <v>0.60627653383194324</v>
      </c>
      <c r="U361" s="33">
        <f>+'2015 Hourly Load - RC2016'!U362/'2015 Hourly Load - RC2016'!$C$7</f>
        <v>0.59445599120179227</v>
      </c>
      <c r="V361" s="33">
        <f>+'2015 Hourly Load - RC2016'!V362/'2015 Hourly Load - RC2016'!$C$7</f>
        <v>0.57523633028406584</v>
      </c>
      <c r="W361" s="33">
        <f>+'2015 Hourly Load - RC2016'!W362/'2015 Hourly Load - RC2016'!$C$7</f>
        <v>0.54040633444255215</v>
      </c>
      <c r="X361" s="33">
        <f>+'2015 Hourly Load - RC2016'!X362/'2015 Hourly Load - RC2016'!$C$7</f>
        <v>0.49488371034399353</v>
      </c>
      <c r="Y361" s="33">
        <f>+'2015 Hourly Load - RC2016'!Y362/'2015 Hourly Load - RC2016'!$C$7</f>
        <v>0.44336058178051097</v>
      </c>
      <c r="AA361" s="34">
        <f t="shared" si="5"/>
        <v>0.60627653383194324</v>
      </c>
    </row>
    <row r="362" spans="1:27" x14ac:dyDescent="0.2">
      <c r="A362" s="29">
        <v>42357</v>
      </c>
      <c r="B362" s="33">
        <f>+'2015 Hourly Load - RC2016'!B363/'2015 Hourly Load - RC2016'!$C$7</f>
        <v>0.40207891572483095</v>
      </c>
      <c r="C362" s="33">
        <f>+'2015 Hourly Load - RC2016'!C363/'2015 Hourly Load - RC2016'!$C$7</f>
        <v>0.37961086141255918</v>
      </c>
      <c r="D362" s="33">
        <f>+'2015 Hourly Load - RC2016'!D363/'2015 Hourly Load - RC2016'!$C$7</f>
        <v>0.36869265028089299</v>
      </c>
      <c r="E362" s="33">
        <f>+'2015 Hourly Load - RC2016'!E363/'2015 Hourly Load - RC2016'!$C$7</f>
        <v>0.36697822043377182</v>
      </c>
      <c r="F362" s="33">
        <f>+'2015 Hourly Load - RC2016'!F363/'2015 Hourly Load - RC2016'!$C$7</f>
        <v>0.37676851719233206</v>
      </c>
      <c r="G362" s="33">
        <f>+'2015 Hourly Load - RC2016'!G363/'2015 Hourly Load - RC2016'!$C$7</f>
        <v>0.41232037823263357</v>
      </c>
      <c r="H362" s="33">
        <f>+'2015 Hourly Load - RC2016'!H363/'2015 Hourly Load - RC2016'!$C$7</f>
        <v>0.47643103119997926</v>
      </c>
      <c r="I362" s="33">
        <f>+'2015 Hourly Load - RC2016'!I363/'2015 Hourly Load - RC2016'!$C$7</f>
        <v>0.5178931635553562</v>
      </c>
      <c r="J362" s="33">
        <f>+'2015 Hourly Load - RC2016'!J363/'2015 Hourly Load - RC2016'!$C$7</f>
        <v>0.53219511780634043</v>
      </c>
      <c r="K362" s="33">
        <f>+'2015 Hourly Load - RC2016'!K363/'2015 Hourly Load - RC2016'!$C$7</f>
        <v>0.54031610129270369</v>
      </c>
      <c r="L362" s="33">
        <f>+'2015 Hourly Load - RC2016'!L363/'2015 Hourly Load - RC2016'!$C$7</f>
        <v>0.54744452013073375</v>
      </c>
      <c r="M362" s="33">
        <f>+'2015 Hourly Load - RC2016'!M363/'2015 Hourly Load - RC2016'!$C$7</f>
        <v>0.55024174777603663</v>
      </c>
      <c r="N362" s="33">
        <f>+'2015 Hourly Load - RC2016'!N363/'2015 Hourly Load - RC2016'!$C$7</f>
        <v>0.5499259317515669</v>
      </c>
      <c r="O362" s="33">
        <f>+'2015 Hourly Load - RC2016'!O363/'2015 Hourly Load - RC2016'!$C$7</f>
        <v>0.55249757652224862</v>
      </c>
      <c r="P362" s="33">
        <f>+'2015 Hourly Load - RC2016'!P363/'2015 Hourly Load - RC2016'!$C$7</f>
        <v>0.55245245994732439</v>
      </c>
      <c r="Q362" s="33">
        <f>+'2015 Hourly Load - RC2016'!Q363/'2015 Hourly Load - RC2016'!$C$7</f>
        <v>0.55141477872406686</v>
      </c>
      <c r="R362" s="33">
        <f>+'2015 Hourly Load - RC2016'!R363/'2015 Hourly Load - RC2016'!$C$7</f>
        <v>0.54622637260777918</v>
      </c>
      <c r="S362" s="33">
        <f>+'2015 Hourly Load - RC2016'!S363/'2015 Hourly Load - RC2016'!$C$7</f>
        <v>0.56165624123186941</v>
      </c>
      <c r="T362" s="33">
        <f>+'2015 Hourly Load - RC2016'!T363/'2015 Hourly Load - RC2016'!$C$7</f>
        <v>0.59404994202747408</v>
      </c>
      <c r="U362" s="33">
        <f>+'2015 Hourly Load - RC2016'!U363/'2015 Hourly Load - RC2016'!$C$7</f>
        <v>0.57708610985595976</v>
      </c>
      <c r="V362" s="33">
        <f>+'2015 Hourly Load - RC2016'!V363/'2015 Hourly Load - RC2016'!$C$7</f>
        <v>0.55403154006967281</v>
      </c>
      <c r="W362" s="33">
        <f>+'2015 Hourly Load - RC2016'!W363/'2015 Hourly Load - RC2016'!$C$7</f>
        <v>0.52511181554323472</v>
      </c>
      <c r="X362" s="33">
        <f>+'2015 Hourly Load - RC2016'!X363/'2015 Hourly Load - RC2016'!$C$7</f>
        <v>0.49181578324914521</v>
      </c>
      <c r="Y362" s="33">
        <f>+'2015 Hourly Load - RC2016'!Y363/'2015 Hourly Load - RC2016'!$C$7</f>
        <v>0.44782712269801078</v>
      </c>
      <c r="AA362" s="34">
        <f t="shared" si="5"/>
        <v>0.59404994202747408</v>
      </c>
    </row>
    <row r="363" spans="1:27" x14ac:dyDescent="0.2">
      <c r="A363" s="29">
        <v>42358</v>
      </c>
      <c r="B363" s="33">
        <f>+'2015 Hourly Load - RC2016'!B364/'2015 Hourly Load - RC2016'!$C$7</f>
        <v>0.40821476991452765</v>
      </c>
      <c r="C363" s="33">
        <f>+'2015 Hourly Load - RC2016'!C364/'2015 Hourly Load - RC2016'!$C$7</f>
        <v>0.38182157358384694</v>
      </c>
      <c r="D363" s="33">
        <f>+'2015 Hourly Load - RC2016'!D364/'2015 Hourly Load - RC2016'!$C$7</f>
        <v>0.36824148453165068</v>
      </c>
      <c r="E363" s="33">
        <f>+'2015 Hourly Load - RC2016'!E364/'2015 Hourly Load - RC2016'!$C$7</f>
        <v>0.3620153971921054</v>
      </c>
      <c r="F363" s="33">
        <f>+'2015 Hourly Load - RC2016'!F364/'2015 Hourly Load - RC2016'!$C$7</f>
        <v>0.36138376514316606</v>
      </c>
      <c r="G363" s="33">
        <f>+'2015 Hourly Load - RC2016'!G364/'2015 Hourly Load - RC2016'!$C$7</f>
        <v>0.37473827132074128</v>
      </c>
      <c r="H363" s="33">
        <f>+'2015 Hourly Load - RC2016'!H364/'2015 Hourly Load - RC2016'!$C$7</f>
        <v>0.40031936930278555</v>
      </c>
      <c r="I363" s="33">
        <f>+'2015 Hourly Load - RC2016'!I364/'2015 Hourly Load - RC2016'!$C$7</f>
        <v>0.43429215022073869</v>
      </c>
      <c r="J363" s="33">
        <f>+'2015 Hourly Load - RC2016'!J364/'2015 Hourly Load - RC2016'!$C$7</f>
        <v>0.47855151022141851</v>
      </c>
      <c r="K363" s="33">
        <f>+'2015 Hourly Load - RC2016'!K364/'2015 Hourly Load - RC2016'!$C$7</f>
        <v>0.5123889414145989</v>
      </c>
      <c r="L363" s="33">
        <f>+'2015 Hourly Load - RC2016'!L364/'2015 Hourly Load - RC2016'!$C$7</f>
        <v>0.5310220868583102</v>
      </c>
      <c r="M363" s="33">
        <f>+'2015 Hourly Load - RC2016'!M364/'2015 Hourly Load - RC2016'!$C$7</f>
        <v>0.53436071340270397</v>
      </c>
      <c r="N363" s="33">
        <f>+'2015 Hourly Load - RC2016'!N364/'2015 Hourly Load - RC2016'!$C$7</f>
        <v>0.54776033615520336</v>
      </c>
      <c r="O363" s="33">
        <f>+'2015 Hourly Load - RC2016'!O364/'2015 Hourly Load - RC2016'!$C$7</f>
        <v>0.5493394162775519</v>
      </c>
      <c r="P363" s="33">
        <f>+'2015 Hourly Load - RC2016'!P364/'2015 Hourly Load - RC2016'!$C$7</f>
        <v>0.5509184963999002</v>
      </c>
      <c r="Q363" s="33">
        <f>+'2015 Hourly Load - RC2016'!Q364/'2015 Hourly Load - RC2016'!$C$7</f>
        <v>0.55136966214914263</v>
      </c>
      <c r="R363" s="33">
        <f>+'2015 Hourly Load - RC2016'!R364/'2015 Hourly Load - RC2016'!$C$7</f>
        <v>0.54631660575762764</v>
      </c>
      <c r="S363" s="33">
        <f>+'2015 Hourly Load - RC2016'!S364/'2015 Hourly Load - RC2016'!$C$7</f>
        <v>0.55998692795967253</v>
      </c>
      <c r="T363" s="33">
        <f>+'2015 Hourly Load - RC2016'!T364/'2015 Hourly Load - RC2016'!$C$7</f>
        <v>0.58881641933626216</v>
      </c>
      <c r="U363" s="33">
        <f>+'2015 Hourly Load - RC2016'!U364/'2015 Hourly Load - RC2016'!$C$7</f>
        <v>0.56743116282217221</v>
      </c>
      <c r="V363" s="33">
        <f>+'2015 Hourly Load - RC2016'!V364/'2015 Hourly Load - RC2016'!$C$7</f>
        <v>0.54365472783709756</v>
      </c>
      <c r="W363" s="33">
        <f>+'2015 Hourly Load - RC2016'!W364/'2015 Hourly Load - RC2016'!$C$7</f>
        <v>0.51653966630762904</v>
      </c>
      <c r="X363" s="33">
        <f>+'2015 Hourly Load - RC2016'!X364/'2015 Hourly Load - RC2016'!$C$7</f>
        <v>0.48261200196460019</v>
      </c>
      <c r="Y363" s="33">
        <f>+'2015 Hourly Load - RC2016'!Y364/'2015 Hourly Load - RC2016'!$C$7</f>
        <v>0.44069870385998078</v>
      </c>
      <c r="AA363" s="34">
        <f t="shared" si="5"/>
        <v>0.58881641933626216</v>
      </c>
    </row>
    <row r="364" spans="1:27" x14ac:dyDescent="0.2">
      <c r="A364" s="29">
        <v>42359</v>
      </c>
      <c r="B364" s="33">
        <f>+'2015 Hourly Load - RC2016'!B365/'2015 Hourly Load - RC2016'!$C$7</f>
        <v>0.39824400685627054</v>
      </c>
      <c r="C364" s="33">
        <f>+'2015 Hourly Load - RC2016'!C365/'2015 Hourly Load - RC2016'!$C$7</f>
        <v>0.36837683425642331</v>
      </c>
      <c r="D364" s="33">
        <f>+'2015 Hourly Load - RC2016'!D365/'2015 Hourly Load - RC2016'!$C$7</f>
        <v>0.35005950483718168</v>
      </c>
      <c r="E364" s="33">
        <f>+'2015 Hourly Load - RC2016'!E365/'2015 Hourly Load - RC2016'!$C$7</f>
        <v>0.34157758875142447</v>
      </c>
      <c r="F364" s="33">
        <f>+'2015 Hourly Load - RC2016'!F365/'2015 Hourly Load - RC2016'!$C$7</f>
        <v>0.34040455780339424</v>
      </c>
      <c r="G364" s="33">
        <f>+'2015 Hourly Load - RC2016'!G365/'2015 Hourly Load - RC2016'!$C$7</f>
        <v>0.34658552856801517</v>
      </c>
      <c r="H364" s="33">
        <f>+'2015 Hourly Load - RC2016'!H365/'2015 Hourly Load - RC2016'!$C$7</f>
        <v>0.36282749554074178</v>
      </c>
      <c r="I364" s="33">
        <f>+'2015 Hourly Load - RC2016'!I365/'2015 Hourly Load - RC2016'!$C$7</f>
        <v>0.38994255707021025</v>
      </c>
      <c r="J364" s="33">
        <f>+'2015 Hourly Load - RC2016'!J365/'2015 Hourly Load - RC2016'!$C$7</f>
        <v>0.44304476575604129</v>
      </c>
      <c r="K364" s="33">
        <f>+'2015 Hourly Load - RC2016'!K365/'2015 Hourly Load - RC2016'!$C$7</f>
        <v>0.4956055755427814</v>
      </c>
      <c r="L364" s="33">
        <f>+'2015 Hourly Load - RC2016'!L365/'2015 Hourly Load - RC2016'!$C$7</f>
        <v>0.52763834373899221</v>
      </c>
      <c r="M364" s="33">
        <f>+'2015 Hourly Load - RC2016'!M365/'2015 Hourly Load - RC2016'!$C$7</f>
        <v>0.54424124331111268</v>
      </c>
      <c r="N364" s="33">
        <f>+'2015 Hourly Load - RC2016'!N365/'2015 Hourly Load - RC2016'!$C$7</f>
        <v>0.56138554178232403</v>
      </c>
      <c r="O364" s="33">
        <f>+'2015 Hourly Load - RC2016'!O365/'2015 Hourly Load - RC2016'!$C$7</f>
        <v>0.56648371474876325</v>
      </c>
      <c r="P364" s="33">
        <f>+'2015 Hourly Load - RC2016'!P365/'2015 Hourly Load - RC2016'!$C$7</f>
        <v>0.56264880588020272</v>
      </c>
      <c r="Q364" s="33">
        <f>+'2015 Hourly Load - RC2016'!Q365/'2015 Hourly Load - RC2016'!$C$7</f>
        <v>0.55552038704217277</v>
      </c>
      <c r="R364" s="33">
        <f>+'2015 Hourly Load - RC2016'!R365/'2015 Hourly Load - RC2016'!$C$7</f>
        <v>0.54970034887694574</v>
      </c>
      <c r="S364" s="33">
        <f>+'2015 Hourly Load - RC2016'!S365/'2015 Hourly Load - RC2016'!$C$7</f>
        <v>0.57189770373967208</v>
      </c>
      <c r="T364" s="33">
        <f>+'2015 Hourly Load - RC2016'!T365/'2015 Hourly Load - RC2016'!$C$7</f>
        <v>0.60605095095732209</v>
      </c>
      <c r="U364" s="33">
        <f>+'2015 Hourly Load - RC2016'!U365/'2015 Hourly Load - RC2016'!$C$7</f>
        <v>0.59229039560542873</v>
      </c>
      <c r="V364" s="33">
        <f>+'2015 Hourly Load - RC2016'!V365/'2015 Hourly Load - RC2016'!$C$7</f>
        <v>0.57289026838800539</v>
      </c>
      <c r="W364" s="33">
        <f>+'2015 Hourly Load - RC2016'!W365/'2015 Hourly Load - RC2016'!$C$7</f>
        <v>0.54433147646096114</v>
      </c>
      <c r="X364" s="33">
        <f>+'2015 Hourly Load - RC2016'!X365/'2015 Hourly Load - RC2016'!$C$7</f>
        <v>0.50444842422793257</v>
      </c>
      <c r="Y364" s="33">
        <f>+'2015 Hourly Load - RC2016'!Y365/'2015 Hourly Load - RC2016'!$C$7</f>
        <v>0.45315087853907116</v>
      </c>
      <c r="AA364" s="34">
        <f t="shared" si="5"/>
        <v>0.60605095095732209</v>
      </c>
    </row>
    <row r="365" spans="1:27" x14ac:dyDescent="0.2">
      <c r="A365" s="29">
        <v>42360</v>
      </c>
      <c r="B365" s="33">
        <f>+'2015 Hourly Load - RC2016'!B366/'2015 Hourly Load - RC2016'!$C$7</f>
        <v>0.40627475719278527</v>
      </c>
      <c r="C365" s="33">
        <f>+'2015 Hourly Load - RC2016'!C366/'2015 Hourly Load - RC2016'!$C$7</f>
        <v>0.3751894370699837</v>
      </c>
      <c r="D365" s="33">
        <f>+'2015 Hourly Load - RC2016'!D366/'2015 Hourly Load - RC2016'!$C$7</f>
        <v>0.35651117505134811</v>
      </c>
      <c r="E365" s="33">
        <f>+'2015 Hourly Load - RC2016'!E366/'2015 Hourly Load - RC2016'!$C$7</f>
        <v>0.3472622771918788</v>
      </c>
      <c r="F365" s="33">
        <f>+'2015 Hourly Load - RC2016'!F366/'2015 Hourly Load - RC2016'!$C$7</f>
        <v>0.35005950483718168</v>
      </c>
      <c r="G365" s="33">
        <f>+'2015 Hourly Load - RC2016'!G366/'2015 Hourly Load - RC2016'!$C$7</f>
        <v>0.37239220942468071</v>
      </c>
      <c r="H365" s="33">
        <f>+'2015 Hourly Load - RC2016'!H366/'2015 Hourly Load - RC2016'!$C$7</f>
        <v>0.41141804673414872</v>
      </c>
      <c r="I365" s="33">
        <f>+'2015 Hourly Load - RC2016'!I366/'2015 Hourly Load - RC2016'!$C$7</f>
        <v>0.45030853431884399</v>
      </c>
      <c r="J365" s="33">
        <f>+'2015 Hourly Load - RC2016'!J366/'2015 Hourly Load - RC2016'!$C$7</f>
        <v>0.50196701260709931</v>
      </c>
      <c r="K365" s="33">
        <f>+'2015 Hourly Load - RC2016'!K366/'2015 Hourly Load - RC2016'!$C$7</f>
        <v>0.55127942899929416</v>
      </c>
      <c r="L365" s="33">
        <f>+'2015 Hourly Load - RC2016'!L366/'2015 Hourly Load - RC2016'!$C$7</f>
        <v>0.59201969615588323</v>
      </c>
      <c r="M365" s="33">
        <f>+'2015 Hourly Load - RC2016'!M366/'2015 Hourly Load - RC2016'!$C$7</f>
        <v>0.6177812604376246</v>
      </c>
      <c r="N365" s="33">
        <f>+'2015 Hourly Load - RC2016'!N366/'2015 Hourly Load - RC2016'!$C$7</f>
        <v>0.63506090863360865</v>
      </c>
      <c r="O365" s="33">
        <f>+'2015 Hourly Load - RC2016'!O366/'2015 Hourly Load - RC2016'!$C$7</f>
        <v>0.6478288993371687</v>
      </c>
      <c r="P365" s="33">
        <f>+'2015 Hourly Load - RC2016'!P366/'2015 Hourly Load - RC2016'!$C$7</f>
        <v>0.6567168645972441</v>
      </c>
      <c r="Q365" s="33">
        <f>+'2015 Hourly Load - RC2016'!Q366/'2015 Hourly Load - RC2016'!$C$7</f>
        <v>0.65229544025466857</v>
      </c>
      <c r="R365" s="33">
        <f>+'2015 Hourly Load - RC2016'!R366/'2015 Hourly Load - RC2016'!$C$7</f>
        <v>0.63695580478042679</v>
      </c>
      <c r="S365" s="33">
        <f>+'2015 Hourly Load - RC2016'!S366/'2015 Hourly Load - RC2016'!$C$7</f>
        <v>0.64593400319035066</v>
      </c>
      <c r="T365" s="33">
        <f>+'2015 Hourly Load - RC2016'!T366/'2015 Hourly Load - RC2016'!$C$7</f>
        <v>0.6798616675333794</v>
      </c>
      <c r="U365" s="33">
        <f>+'2015 Hourly Load - RC2016'!U366/'2015 Hourly Load - RC2016'!$C$7</f>
        <v>0.66149922153921359</v>
      </c>
      <c r="V365" s="33">
        <f>+'2015 Hourly Load - RC2016'!V366/'2015 Hourly Load - RC2016'!$C$7</f>
        <v>0.63402322741035111</v>
      </c>
      <c r="W365" s="33">
        <f>+'2015 Hourly Load - RC2016'!W366/'2015 Hourly Load - RC2016'!$C$7</f>
        <v>0.60095277799088287</v>
      </c>
      <c r="X365" s="33">
        <f>+'2015 Hourly Load - RC2016'!X366/'2015 Hourly Load - RC2016'!$C$7</f>
        <v>0.55601666936633942</v>
      </c>
      <c r="Y365" s="33">
        <f>+'2015 Hourly Load - RC2016'!Y366/'2015 Hourly Load - RC2016'!$C$7</f>
        <v>0.49488371034399353</v>
      </c>
      <c r="AA365" s="34">
        <f t="shared" si="5"/>
        <v>0.6798616675333794</v>
      </c>
    </row>
    <row r="366" spans="1:27" x14ac:dyDescent="0.2">
      <c r="A366" s="29">
        <v>42361</v>
      </c>
      <c r="B366" s="33">
        <f>+'2015 Hourly Load - RC2016'!B367/'2015 Hourly Load - RC2016'!$C$7</f>
        <v>0.44182661823308678</v>
      </c>
      <c r="C366" s="33">
        <f>+'2015 Hourly Load - RC2016'!C367/'2015 Hourly Load - RC2016'!$C$7</f>
        <v>0.40460544392058845</v>
      </c>
      <c r="D366" s="33">
        <f>+'2015 Hourly Load - RC2016'!D367/'2015 Hourly Load - RC2016'!$C$7</f>
        <v>0.38087412551043798</v>
      </c>
      <c r="E366" s="33">
        <f>+'2015 Hourly Load - RC2016'!E367/'2015 Hourly Load - RC2016'!$C$7</f>
        <v>0.36896334973043843</v>
      </c>
      <c r="F366" s="33">
        <f>+'2015 Hourly Load - RC2016'!F367/'2015 Hourly Load - RC2016'!$C$7</f>
        <v>0.37058754642771113</v>
      </c>
      <c r="G366" s="33">
        <f>+'2015 Hourly Load - RC2016'!G367/'2015 Hourly Load - RC2016'!$C$7</f>
        <v>0.39273978471551324</v>
      </c>
      <c r="H366" s="33">
        <f>+'2015 Hourly Load - RC2016'!H367/'2015 Hourly Load - RC2016'!$C$7</f>
        <v>0.43050235792710245</v>
      </c>
      <c r="I366" s="33">
        <f>+'2015 Hourly Load - RC2016'!I367/'2015 Hourly Load - RC2016'!$C$7</f>
        <v>0.46867098031300986</v>
      </c>
      <c r="J366" s="33">
        <f>+'2015 Hourly Load - RC2016'!J367/'2015 Hourly Load - RC2016'!$C$7</f>
        <v>0.5233973856961136</v>
      </c>
      <c r="K366" s="33">
        <f>+'2015 Hourly Load - RC2016'!K367/'2015 Hourly Load - RC2016'!$C$7</f>
        <v>0.57862007340338384</v>
      </c>
      <c r="L366" s="33">
        <f>+'2015 Hourly Load - RC2016'!L367/'2015 Hourly Load - RC2016'!$C$7</f>
        <v>0.61931522398504868</v>
      </c>
      <c r="M366" s="33">
        <f>+'2015 Hourly Load - RC2016'!M367/'2015 Hourly Load - RC2016'!$C$7</f>
        <v>0.64809959878671419</v>
      </c>
      <c r="N366" s="33">
        <f>+'2015 Hourly Load - RC2016'!N367/'2015 Hourly Load - RC2016'!$C$7</f>
        <v>0.6688532232518648</v>
      </c>
      <c r="O366" s="33">
        <f>+'2015 Hourly Load - RC2016'!O367/'2015 Hourly Load - RC2016'!$C$7</f>
        <v>0.67706443988807652</v>
      </c>
      <c r="P366" s="33">
        <f>+'2015 Hourly Load - RC2016'!P367/'2015 Hourly Load - RC2016'!$C$7</f>
        <v>0.65861176074406214</v>
      </c>
      <c r="Q366" s="33">
        <f>+'2015 Hourly Load - RC2016'!Q367/'2015 Hourly Load - RC2016'!$C$7</f>
        <v>0.63876046777739637</v>
      </c>
      <c r="R366" s="33">
        <f>+'2015 Hourly Load - RC2016'!R367/'2015 Hourly Load - RC2016'!$C$7</f>
        <v>0.62111988698201837</v>
      </c>
      <c r="S366" s="33">
        <f>+'2015 Hourly Load - RC2016'!S367/'2015 Hourly Load - RC2016'!$C$7</f>
        <v>0.62802272294542716</v>
      </c>
      <c r="T366" s="33">
        <f>+'2015 Hourly Load - RC2016'!T367/'2015 Hourly Load - RC2016'!$C$7</f>
        <v>0.65955920881747121</v>
      </c>
      <c r="U366" s="33">
        <f>+'2015 Hourly Load - RC2016'!U367/'2015 Hourly Load - RC2016'!$C$7</f>
        <v>0.64169304514747205</v>
      </c>
      <c r="V366" s="33">
        <f>+'2015 Hourly Load - RC2016'!V367/'2015 Hourly Load - RC2016'!$C$7</f>
        <v>0.61597659744065492</v>
      </c>
      <c r="W366" s="33">
        <f>+'2015 Hourly Load - RC2016'!W367/'2015 Hourly Load - RC2016'!$C$7</f>
        <v>0.59617042104891338</v>
      </c>
      <c r="X366" s="33">
        <f>+'2015 Hourly Load - RC2016'!X367/'2015 Hourly Load - RC2016'!$C$7</f>
        <v>0.56711534679770248</v>
      </c>
      <c r="Y366" s="33">
        <f>+'2015 Hourly Load - RC2016'!Y367/'2015 Hourly Load - RC2016'!$C$7</f>
        <v>0.52935277358611332</v>
      </c>
      <c r="AA366" s="34">
        <f t="shared" si="5"/>
        <v>0.67706443988807652</v>
      </c>
    </row>
    <row r="367" spans="1:27" x14ac:dyDescent="0.2">
      <c r="A367" s="29">
        <v>42362</v>
      </c>
      <c r="B367" s="33">
        <f>+'2015 Hourly Load - RC2016'!B368/'2015 Hourly Load - RC2016'!$C$7</f>
        <v>0.48328875058846382</v>
      </c>
      <c r="C367" s="33">
        <f>+'2015 Hourly Load - RC2016'!C368/'2015 Hourly Load - RC2016'!$C$7</f>
        <v>0.44760153982338957</v>
      </c>
      <c r="D367" s="33">
        <f>+'2015 Hourly Load - RC2016'!D368/'2015 Hourly Load - RC2016'!$C$7</f>
        <v>0.4243665037374057</v>
      </c>
      <c r="E367" s="33">
        <f>+'2015 Hourly Load - RC2016'!E368/'2015 Hourly Load - RC2016'!$C$7</f>
        <v>0.41412504122960314</v>
      </c>
      <c r="F367" s="33">
        <f>+'2015 Hourly Load - RC2016'!F368/'2015 Hourly Load - RC2016'!$C$7</f>
        <v>0.41177897933354268</v>
      </c>
      <c r="G367" s="33">
        <f>+'2015 Hourly Load - RC2016'!G368/'2015 Hourly Load - RC2016'!$C$7</f>
        <v>0.42567488441020873</v>
      </c>
      <c r="H367" s="33">
        <f>+'2015 Hourly Load - RC2016'!H368/'2015 Hourly Load - RC2016'!$C$7</f>
        <v>0.45157179841672268</v>
      </c>
      <c r="I367" s="33">
        <f>+'2015 Hourly Load - RC2016'!I368/'2015 Hourly Load - RC2016'!$C$7</f>
        <v>0.48437154838664553</v>
      </c>
      <c r="J367" s="33">
        <f>+'2015 Hourly Load - RC2016'!J368/'2015 Hourly Load - RC2016'!$C$7</f>
        <v>0.54658730520717314</v>
      </c>
      <c r="K367" s="33">
        <f>+'2015 Hourly Load - RC2016'!K368/'2015 Hourly Load - RC2016'!$C$7</f>
        <v>0.61588636429080656</v>
      </c>
      <c r="L367" s="33">
        <f>+'2015 Hourly Load - RC2016'!L368/'2015 Hourly Load - RC2016'!$C$7</f>
        <v>0.66930438900110722</v>
      </c>
      <c r="M367" s="33">
        <f>+'2015 Hourly Load - RC2016'!M368/'2015 Hourly Load - RC2016'!$C$7</f>
        <v>0.70490136661633285</v>
      </c>
      <c r="N367" s="33">
        <f>+'2015 Hourly Load - RC2016'!N368/'2015 Hourly Load - RC2016'!$C$7</f>
        <v>0.72335404576034723</v>
      </c>
      <c r="O367" s="33">
        <f>+'2015 Hourly Load - RC2016'!O368/'2015 Hourly Load - RC2016'!$C$7</f>
        <v>0.7265573225799683</v>
      </c>
      <c r="P367" s="33">
        <f>+'2015 Hourly Load - RC2016'!P368/'2015 Hourly Load - RC2016'!$C$7</f>
        <v>0.72894850105095299</v>
      </c>
      <c r="Q367" s="33">
        <f>+'2015 Hourly Load - RC2016'!Q368/'2015 Hourly Load - RC2016'!$C$7</f>
        <v>0.72028611866549896</v>
      </c>
      <c r="R367" s="33">
        <f>+'2015 Hourly Load - RC2016'!R368/'2015 Hourly Load - RC2016'!$C$7</f>
        <v>0.71090187108125691</v>
      </c>
      <c r="S367" s="33">
        <f>+'2015 Hourly Load - RC2016'!S368/'2015 Hourly Load - RC2016'!$C$7</f>
        <v>0.71942890374193835</v>
      </c>
      <c r="T367" s="33">
        <f>+'2015 Hourly Load - RC2016'!T368/'2015 Hourly Load - RC2016'!$C$7</f>
        <v>0.72736942092860468</v>
      </c>
      <c r="U367" s="33">
        <f>+'2015 Hourly Load - RC2016'!U368/'2015 Hourly Load - RC2016'!$C$7</f>
        <v>0.68622310459769731</v>
      </c>
      <c r="V367" s="33">
        <f>+'2015 Hourly Load - RC2016'!V368/'2015 Hourly Load - RC2016'!$C$7</f>
        <v>0.64751308331269897</v>
      </c>
      <c r="W367" s="33">
        <f>+'2015 Hourly Load - RC2016'!W368/'2015 Hourly Load - RC2016'!$C$7</f>
        <v>0.61480356649262469</v>
      </c>
      <c r="X367" s="33">
        <f>+'2015 Hourly Load - RC2016'!X368/'2015 Hourly Load - RC2016'!$C$7</f>
        <v>0.58295126459611091</v>
      </c>
      <c r="Y367" s="33">
        <f>+'2015 Hourly Load - RC2016'!Y368/'2015 Hourly Load - RC2016'!$C$7</f>
        <v>0.53738352392262811</v>
      </c>
      <c r="AA367" s="34">
        <f t="shared" si="5"/>
        <v>0.72894850105095299</v>
      </c>
    </row>
    <row r="368" spans="1:27" x14ac:dyDescent="0.2">
      <c r="A368" s="29">
        <v>42363</v>
      </c>
      <c r="B368" s="33">
        <f>+'2015 Hourly Load - RC2016'!B369/'2015 Hourly Load - RC2016'!$C$7</f>
        <v>0.49100368490050894</v>
      </c>
      <c r="C368" s="33">
        <f>+'2015 Hourly Load - RC2016'!C369/'2015 Hourly Load - RC2016'!$C$7</f>
        <v>0.45513600783573777</v>
      </c>
      <c r="D368" s="33">
        <f>+'2015 Hourly Load - RC2016'!D369/'2015 Hourly Load - RC2016'!$C$7</f>
        <v>0.42305812306460278</v>
      </c>
      <c r="E368" s="33">
        <f>+'2015 Hourly Load - RC2016'!E369/'2015 Hourly Load - RC2016'!$C$7</f>
        <v>0.39837935658104323</v>
      </c>
      <c r="F368" s="33">
        <f>+'2015 Hourly Load - RC2016'!F369/'2015 Hourly Load - RC2016'!$C$7</f>
        <v>0.38141552440952886</v>
      </c>
      <c r="G368" s="33">
        <f>+'2015 Hourly Load - RC2016'!G369/'2015 Hourly Load - RC2016'!$C$7</f>
        <v>0.37839271388960477</v>
      </c>
      <c r="H368" s="33">
        <f>+'2015 Hourly Load - RC2016'!H369/'2015 Hourly Load - RC2016'!$C$7</f>
        <v>0.3854308995777862</v>
      </c>
      <c r="I368" s="33">
        <f>+'2015 Hourly Load - RC2016'!I369/'2015 Hourly Load - RC2016'!$C$7</f>
        <v>0.40501149309490658</v>
      </c>
      <c r="J368" s="33">
        <f>+'2015 Hourly Load - RC2016'!J369/'2015 Hourly Load - RC2016'!$C$7</f>
        <v>0.45139133211702581</v>
      </c>
      <c r="K368" s="33">
        <f>+'2015 Hourly Load - RC2016'!K369/'2015 Hourly Load - RC2016'!$C$7</f>
        <v>0.49862838606270554</v>
      </c>
      <c r="L368" s="33">
        <f>+'2015 Hourly Load - RC2016'!L369/'2015 Hourly Load - RC2016'!$C$7</f>
        <v>0.52826997578793145</v>
      </c>
      <c r="M368" s="33">
        <f>+'2015 Hourly Load - RC2016'!M369/'2015 Hourly Load - RC2016'!$C$7</f>
        <v>0.54315844551293091</v>
      </c>
      <c r="N368" s="33">
        <f>+'2015 Hourly Load - RC2016'!N369/'2015 Hourly Load - RC2016'!$C$7</f>
        <v>0.54834685162921859</v>
      </c>
      <c r="O368" s="33">
        <f>+'2015 Hourly Load - RC2016'!O369/'2015 Hourly Load - RC2016'!$C$7</f>
        <v>0.54460217591050653</v>
      </c>
      <c r="P368" s="33">
        <f>+'2015 Hourly Load - RC2016'!P369/'2015 Hourly Load - RC2016'!$C$7</f>
        <v>0.53661654214891596</v>
      </c>
      <c r="Q368" s="33">
        <f>+'2015 Hourly Load - RC2016'!Q369/'2015 Hourly Load - RC2016'!$C$7</f>
        <v>0.51978805970217434</v>
      </c>
      <c r="R368" s="33">
        <f>+'2015 Hourly Load - RC2016'!R369/'2015 Hourly Load - RC2016'!$C$7</f>
        <v>0.50183166288232661</v>
      </c>
      <c r="S368" s="33">
        <f>+'2015 Hourly Load - RC2016'!S369/'2015 Hourly Load - RC2016'!$C$7</f>
        <v>0.50954659719437179</v>
      </c>
      <c r="T368" s="33">
        <f>+'2015 Hourly Load - RC2016'!T369/'2015 Hourly Load - RC2016'!$C$7</f>
        <v>0.53084162055861328</v>
      </c>
      <c r="U368" s="33">
        <f>+'2015 Hourly Load - RC2016'!U369/'2015 Hourly Load - RC2016'!$C$7</f>
        <v>0.51978805970217434</v>
      </c>
      <c r="V368" s="33">
        <f>+'2015 Hourly Load - RC2016'!V369/'2015 Hourly Load - RC2016'!$C$7</f>
        <v>0.51080986129225048</v>
      </c>
      <c r="W368" s="33">
        <f>+'2015 Hourly Load - RC2016'!W369/'2015 Hourly Load - RC2016'!$C$7</f>
        <v>0.49673348991588745</v>
      </c>
      <c r="X368" s="33">
        <f>+'2015 Hourly Load - RC2016'!X369/'2015 Hourly Load - RC2016'!$C$7</f>
        <v>0.47110727535891883</v>
      </c>
      <c r="Y368" s="33">
        <f>+'2015 Hourly Load - RC2016'!Y369/'2015 Hourly Load - RC2016'!$C$7</f>
        <v>0.43465308282013254</v>
      </c>
      <c r="AA368" s="34">
        <f t="shared" si="5"/>
        <v>0.54834685162921859</v>
      </c>
    </row>
    <row r="369" spans="1:27" x14ac:dyDescent="0.2">
      <c r="A369" s="29">
        <v>42364</v>
      </c>
      <c r="B369" s="33">
        <f>+'2015 Hourly Load - RC2016'!B370/'2015 Hourly Load - RC2016'!$C$7</f>
        <v>0.39680027645869481</v>
      </c>
      <c r="C369" s="33">
        <f>+'2015 Hourly Load - RC2016'!C370/'2015 Hourly Load - RC2016'!$C$7</f>
        <v>0.37045219670293833</v>
      </c>
      <c r="D369" s="33">
        <f>+'2015 Hourly Load - RC2016'!D370/'2015 Hourly Load - RC2016'!$C$7</f>
        <v>0.3584060711981662</v>
      </c>
      <c r="E369" s="33">
        <f>+'2015 Hourly Load - RC2016'!E370/'2015 Hourly Load - RC2016'!$C$7</f>
        <v>0.35204463413384829</v>
      </c>
      <c r="F369" s="33">
        <f>+'2015 Hourly Load - RC2016'!F370/'2015 Hourly Load - RC2016'!$C$7</f>
        <v>0.35502232807884815</v>
      </c>
      <c r="G369" s="33">
        <f>+'2015 Hourly Load - RC2016'!G370/'2015 Hourly Load - RC2016'!$C$7</f>
        <v>0.37112894532680196</v>
      </c>
      <c r="H369" s="33">
        <f>+'2015 Hourly Load - RC2016'!H370/'2015 Hourly Load - RC2016'!$C$7</f>
        <v>0.39865005603058862</v>
      </c>
      <c r="I369" s="33">
        <f>+'2015 Hourly Load - RC2016'!I370/'2015 Hourly Load - RC2016'!$C$7</f>
        <v>0.43059259107695097</v>
      </c>
      <c r="J369" s="33">
        <f>+'2015 Hourly Load - RC2016'!J370/'2015 Hourly Load - RC2016'!$C$7</f>
        <v>0.4707012261846007</v>
      </c>
      <c r="K369" s="33">
        <f>+'2015 Hourly Load - RC2016'!K370/'2015 Hourly Load - RC2016'!$C$7</f>
        <v>0.5080126336469476</v>
      </c>
      <c r="L369" s="33">
        <f>+'2015 Hourly Load - RC2016'!L370/'2015 Hourly Load - RC2016'!$C$7</f>
        <v>0.53661654214891596</v>
      </c>
      <c r="M369" s="33">
        <f>+'2015 Hourly Load - RC2016'!M370/'2015 Hourly Load - RC2016'!$C$7</f>
        <v>0.54839196820414282</v>
      </c>
      <c r="N369" s="33">
        <f>+'2015 Hourly Load - RC2016'!N370/'2015 Hourly Load - RC2016'!$C$7</f>
        <v>0.54807615217967298</v>
      </c>
      <c r="O369" s="33">
        <f>+'2015 Hourly Load - RC2016'!O370/'2015 Hourly Load - RC2016'!$C$7</f>
        <v>0.5411733162162643</v>
      </c>
      <c r="P369" s="33">
        <f>+'2015 Hourly Load - RC2016'!P370/'2015 Hourly Load - RC2016'!$C$7</f>
        <v>0.53693235817338569</v>
      </c>
      <c r="Q369" s="33">
        <f>+'2015 Hourly Load - RC2016'!Q370/'2015 Hourly Load - RC2016'!$C$7</f>
        <v>0.53390954765346155</v>
      </c>
      <c r="R369" s="33">
        <f>+'2015 Hourly Load - RC2016'!R370/'2015 Hourly Load - RC2016'!$C$7</f>
        <v>0.53657142557399173</v>
      </c>
      <c r="S369" s="33">
        <f>+'2015 Hourly Load - RC2016'!S370/'2015 Hourly Load - RC2016'!$C$7</f>
        <v>0.56697999707292979</v>
      </c>
      <c r="T369" s="33">
        <f>+'2015 Hourly Load - RC2016'!T370/'2015 Hourly Load - RC2016'!$C$7</f>
        <v>0.59932858129361022</v>
      </c>
      <c r="U369" s="33">
        <f>+'2015 Hourly Load - RC2016'!U370/'2015 Hourly Load - RC2016'!$C$7</f>
        <v>0.58768850496315628</v>
      </c>
      <c r="V369" s="33">
        <f>+'2015 Hourly Load - RC2016'!V370/'2015 Hourly Load - RC2016'!$C$7</f>
        <v>0.56594231584967236</v>
      </c>
      <c r="W369" s="33">
        <f>+'2015 Hourly Load - RC2016'!W370/'2015 Hourly Load - RC2016'!$C$7</f>
        <v>0.53900772061990077</v>
      </c>
      <c r="X369" s="33">
        <f>+'2015 Hourly Load - RC2016'!X370/'2015 Hourly Load - RC2016'!$C$7</f>
        <v>0.5064786700995233</v>
      </c>
      <c r="Y369" s="33">
        <f>+'2015 Hourly Load - RC2016'!Y370/'2015 Hourly Load - RC2016'!$C$7</f>
        <v>0.46285094214778283</v>
      </c>
      <c r="AA369" s="34">
        <f t="shared" si="5"/>
        <v>0.59932858129361022</v>
      </c>
    </row>
    <row r="370" spans="1:27" x14ac:dyDescent="0.2">
      <c r="A370" s="29">
        <v>42365</v>
      </c>
      <c r="B370" s="33">
        <f>+'2015 Hourly Load - RC2016'!B371/'2015 Hourly Load - RC2016'!$C$7</f>
        <v>0.41881716502172417</v>
      </c>
      <c r="C370" s="33">
        <f>+'2015 Hourly Load - RC2016'!C371/'2015 Hourly Load - RC2016'!$C$7</f>
        <v>0.3868295134004377</v>
      </c>
      <c r="D370" s="33">
        <f>+'2015 Hourly Load - RC2016'!D371/'2015 Hourly Load - RC2016'!$C$7</f>
        <v>0.36576007291081736</v>
      </c>
      <c r="E370" s="33">
        <f>+'2015 Hourly Load - RC2016'!E371/'2015 Hourly Load - RC2016'!$C$7</f>
        <v>0.35610512587702992</v>
      </c>
      <c r="F370" s="33">
        <f>+'2015 Hourly Load - RC2016'!F371/'2015 Hourly Load - RC2016'!$C$7</f>
        <v>0.35615024245195415</v>
      </c>
      <c r="G370" s="33">
        <f>+'2015 Hourly Load - RC2016'!G371/'2015 Hourly Load - RC2016'!$C$7</f>
        <v>0.36327866128998415</v>
      </c>
      <c r="H370" s="33">
        <f>+'2015 Hourly Load - RC2016'!H371/'2015 Hourly Load - RC2016'!$C$7</f>
        <v>0.38200203988354392</v>
      </c>
      <c r="I370" s="33">
        <f>+'2015 Hourly Load - RC2016'!I371/'2015 Hourly Load - RC2016'!$C$7</f>
        <v>0.40284589749854299</v>
      </c>
      <c r="J370" s="33">
        <f>+'2015 Hourly Load - RC2016'!J371/'2015 Hourly Load - RC2016'!$C$7</f>
        <v>0.45166203156657125</v>
      </c>
      <c r="K370" s="33">
        <f>+'2015 Hourly Load - RC2016'!K371/'2015 Hourly Load - RC2016'!$C$7</f>
        <v>0.51008799609346267</v>
      </c>
      <c r="L370" s="33">
        <f>+'2015 Hourly Load - RC2016'!L371/'2015 Hourly Load - RC2016'!$C$7</f>
        <v>0.55524968759262727</v>
      </c>
      <c r="M370" s="33">
        <f>+'2015 Hourly Load - RC2016'!M371/'2015 Hourly Load - RC2016'!$C$7</f>
        <v>0.58430476184383817</v>
      </c>
      <c r="N370" s="33">
        <f>+'2015 Hourly Load - RC2016'!N371/'2015 Hourly Load - RC2016'!$C$7</f>
        <v>0.60235139181353436</v>
      </c>
      <c r="O370" s="33">
        <f>+'2015 Hourly Load - RC2016'!O371/'2015 Hourly Load - RC2016'!$C$7</f>
        <v>0.60821654655368562</v>
      </c>
      <c r="P370" s="33">
        <f>+'2015 Hourly Load - RC2016'!P371/'2015 Hourly Load - RC2016'!$C$7</f>
        <v>0.60844212942830678</v>
      </c>
      <c r="Q370" s="33">
        <f>+'2015 Hourly Load - RC2016'!Q371/'2015 Hourly Load - RC2016'!$C$7</f>
        <v>0.59892253211929203</v>
      </c>
      <c r="R370" s="33">
        <f>+'2015 Hourly Load - RC2016'!R371/'2015 Hourly Load - RC2016'!$C$7</f>
        <v>0.58732757236376221</v>
      </c>
      <c r="S370" s="33">
        <f>+'2015 Hourly Load - RC2016'!S371/'2015 Hourly Load - RC2016'!$C$7</f>
        <v>0.60072719511626171</v>
      </c>
      <c r="T370" s="33">
        <f>+'2015 Hourly Load - RC2016'!T371/'2015 Hourly Load - RC2016'!$C$7</f>
        <v>0.63063948429103311</v>
      </c>
      <c r="U370" s="33">
        <f>+'2015 Hourly Load - RC2016'!U371/'2015 Hourly Load - RC2016'!$C$7</f>
        <v>0.61182587254762477</v>
      </c>
      <c r="V370" s="33">
        <f>+'2015 Hourly Load - RC2016'!V371/'2015 Hourly Load - RC2016'!$C$7</f>
        <v>0.58471081101815636</v>
      </c>
      <c r="W370" s="33">
        <f>+'2015 Hourly Load - RC2016'!W371/'2015 Hourly Load - RC2016'!$C$7</f>
        <v>0.555565503617097</v>
      </c>
      <c r="X370" s="33">
        <f>+'2015 Hourly Load - RC2016'!X371/'2015 Hourly Load - RC2016'!$C$7</f>
        <v>0.51721641493149262</v>
      </c>
      <c r="Y370" s="33">
        <f>+'2015 Hourly Load - RC2016'!Y371/'2015 Hourly Load - RC2016'!$C$7</f>
        <v>0.46871609688793414</v>
      </c>
      <c r="AA370" s="34">
        <f t="shared" si="5"/>
        <v>0.63063948429103311</v>
      </c>
    </row>
    <row r="371" spans="1:27" x14ac:dyDescent="0.2">
      <c r="A371" s="29">
        <v>42366</v>
      </c>
      <c r="B371" s="33">
        <f>+'2015 Hourly Load - RC2016'!B372/'2015 Hourly Load - RC2016'!$C$7</f>
        <v>0.4228776567649058</v>
      </c>
      <c r="C371" s="33">
        <f>+'2015 Hourly Load - RC2016'!C372/'2015 Hourly Load - RC2016'!$C$7</f>
        <v>0.38876952612218008</v>
      </c>
      <c r="D371" s="33">
        <f>+'2015 Hourly Load - RC2016'!D372/'2015 Hourly Load - RC2016'!$C$7</f>
        <v>0.36715868673346885</v>
      </c>
      <c r="E371" s="33">
        <f>+'2015 Hourly Load - RC2016'!E372/'2015 Hourly Load - RC2016'!$C$7</f>
        <v>0.35479674520422694</v>
      </c>
      <c r="F371" s="33">
        <f>+'2015 Hourly Load - RC2016'!F372/'2015 Hourly Load - RC2016'!$C$7</f>
        <v>0.34870600758945447</v>
      </c>
      <c r="G371" s="33">
        <f>+'2015 Hourly Load - RC2016'!G372/'2015 Hourly Load - RC2016'!$C$7</f>
        <v>0.35150323523475741</v>
      </c>
      <c r="H371" s="33">
        <f>+'2015 Hourly Load - RC2016'!H372/'2015 Hourly Load - RC2016'!$C$7</f>
        <v>0.36539914031142345</v>
      </c>
      <c r="I371" s="33">
        <f>+'2015 Hourly Load - RC2016'!I372/'2015 Hourly Load - RC2016'!$C$7</f>
        <v>0.38349088685604388</v>
      </c>
      <c r="J371" s="33">
        <f>+'2015 Hourly Load - RC2016'!J372/'2015 Hourly Load - RC2016'!$C$7</f>
        <v>0.44390198067960185</v>
      </c>
      <c r="K371" s="33">
        <f>+'2015 Hourly Load - RC2016'!K372/'2015 Hourly Load - RC2016'!$C$7</f>
        <v>0.50923078116990206</v>
      </c>
      <c r="L371" s="33">
        <f>+'2015 Hourly Load - RC2016'!L372/'2015 Hourly Load - RC2016'!$C$7</f>
        <v>0.55705435058959696</v>
      </c>
      <c r="M371" s="33">
        <f>+'2015 Hourly Load - RC2016'!M372/'2015 Hourly Load - RC2016'!$C$7</f>
        <v>0.59269644477974692</v>
      </c>
      <c r="N371" s="33">
        <f>+'2015 Hourly Load - RC2016'!N372/'2015 Hourly Load - RC2016'!$C$7</f>
        <v>0.61742032783823064</v>
      </c>
      <c r="O371" s="33">
        <f>+'2015 Hourly Load - RC2016'!O372/'2015 Hourly Load - RC2016'!$C$7</f>
        <v>0.6346999760342148</v>
      </c>
      <c r="P371" s="33">
        <f>+'2015 Hourly Load - RC2016'!P372/'2015 Hourly Load - RC2016'!$C$7</f>
        <v>0.64381352416891124</v>
      </c>
      <c r="Q371" s="33">
        <f>+'2015 Hourly Load - RC2016'!Q372/'2015 Hourly Load - RC2016'!$C$7</f>
        <v>0.64349770814444163</v>
      </c>
      <c r="R371" s="33">
        <f>+'2015 Hourly Load - RC2016'!R372/'2015 Hourly Load - RC2016'!$C$7</f>
        <v>0.63361717823603292</v>
      </c>
      <c r="S371" s="33">
        <f>+'2015 Hourly Load - RC2016'!S372/'2015 Hourly Load - RC2016'!$C$7</f>
        <v>0.63072971744088158</v>
      </c>
      <c r="T371" s="33">
        <f>+'2015 Hourly Load - RC2016'!T372/'2015 Hourly Load - RC2016'!$C$7</f>
        <v>0.65879222704375917</v>
      </c>
      <c r="U371" s="33">
        <f>+'2015 Hourly Load - RC2016'!U372/'2015 Hourly Load - RC2016'!$C$7</f>
        <v>0.63691068820550256</v>
      </c>
      <c r="V371" s="33">
        <f>+'2015 Hourly Load - RC2016'!V372/'2015 Hourly Load - RC2016'!$C$7</f>
        <v>0.60686304930595836</v>
      </c>
      <c r="W371" s="33">
        <f>+'2015 Hourly Load - RC2016'!W372/'2015 Hourly Load - RC2016'!$C$7</f>
        <v>0.57230375291399016</v>
      </c>
      <c r="X371" s="33">
        <f>+'2015 Hourly Load - RC2016'!X372/'2015 Hourly Load - RC2016'!$C$7</f>
        <v>0.52795415976346183</v>
      </c>
      <c r="Y371" s="33">
        <f>+'2015 Hourly Load - RC2016'!Y372/'2015 Hourly Load - RC2016'!$C$7</f>
        <v>0.47241565603172186</v>
      </c>
      <c r="AA371" s="34">
        <f t="shared" si="5"/>
        <v>0.65879222704375917</v>
      </c>
    </row>
    <row r="372" spans="1:27" x14ac:dyDescent="0.2">
      <c r="A372" s="29">
        <v>42367</v>
      </c>
      <c r="B372" s="33">
        <f>+'2015 Hourly Load - RC2016'!B373/'2015 Hourly Load - RC2016'!$C$7</f>
        <v>0.42481766948664812</v>
      </c>
      <c r="C372" s="33">
        <f>+'2015 Hourly Load - RC2016'!C373/'2015 Hourly Load - RC2016'!$C$7</f>
        <v>0.39215326924149801</v>
      </c>
      <c r="D372" s="33">
        <f>+'2015 Hourly Load - RC2016'!D373/'2015 Hourly Load - RC2016'!$C$7</f>
        <v>0.37243732599960494</v>
      </c>
      <c r="E372" s="33">
        <f>+'2015 Hourly Load - RC2016'!E373/'2015 Hourly Load - RC2016'!$C$7</f>
        <v>0.36377494361415075</v>
      </c>
      <c r="F372" s="33">
        <f>+'2015 Hourly Load - RC2016'!F373/'2015 Hourly Load - RC2016'!$C$7</f>
        <v>0.36472239168755982</v>
      </c>
      <c r="G372" s="33">
        <f>+'2015 Hourly Load - RC2016'!G373/'2015 Hourly Load - RC2016'!$C$7</f>
        <v>0.38200203988354392</v>
      </c>
      <c r="H372" s="33">
        <f>+'2015 Hourly Load - RC2016'!H373/'2015 Hourly Load - RC2016'!$C$7</f>
        <v>0.41791483352323933</v>
      </c>
      <c r="I372" s="33">
        <f>+'2015 Hourly Load - RC2016'!I373/'2015 Hourly Load - RC2016'!$C$7</f>
        <v>0.45170714814149548</v>
      </c>
      <c r="J372" s="33">
        <f>+'2015 Hourly Load - RC2016'!J373/'2015 Hourly Load - RC2016'!$C$7</f>
        <v>0.50643355352459907</v>
      </c>
      <c r="K372" s="33">
        <f>+'2015 Hourly Load - RC2016'!K373/'2015 Hourly Load - RC2016'!$C$7</f>
        <v>0.56819814459588436</v>
      </c>
      <c r="L372" s="33">
        <f>+'2015 Hourly Load - RC2016'!L373/'2015 Hourly Load - RC2016'!$C$7</f>
        <v>0.61710451181376091</v>
      </c>
      <c r="M372" s="33">
        <f>+'2015 Hourly Load - RC2016'!M373/'2015 Hourly Load - RC2016'!$C$7</f>
        <v>0.64873123083565354</v>
      </c>
      <c r="N372" s="33">
        <f>+'2015 Hourly Load - RC2016'!N373/'2015 Hourly Load - RC2016'!$C$7</f>
        <v>0.66519878068300131</v>
      </c>
      <c r="O372" s="33">
        <f>+'2015 Hourly Load - RC2016'!O373/'2015 Hourly Load - RC2016'!$C$7</f>
        <v>0.67255278239565253</v>
      </c>
      <c r="P372" s="33">
        <f>+'2015 Hourly Load - RC2016'!P373/'2015 Hourly Load - RC2016'!$C$7</f>
        <v>0.67796677138656136</v>
      </c>
      <c r="Q372" s="33">
        <f>+'2015 Hourly Load - RC2016'!Q373/'2015 Hourly Load - RC2016'!$C$7</f>
        <v>0.68071888245694001</v>
      </c>
      <c r="R372" s="33">
        <f>+'2015 Hourly Load - RC2016'!R373/'2015 Hourly Load - RC2016'!$C$7</f>
        <v>0.66989090447512234</v>
      </c>
      <c r="S372" s="33">
        <f>+'2015 Hourly Load - RC2016'!S373/'2015 Hourly Load - RC2016'!$C$7</f>
        <v>0.66682297738027396</v>
      </c>
      <c r="T372" s="33">
        <f>+'2015 Hourly Load - RC2016'!T373/'2015 Hourly Load - RC2016'!$C$7</f>
        <v>0.69790829750307559</v>
      </c>
      <c r="U372" s="33">
        <f>+'2015 Hourly Load - RC2016'!U373/'2015 Hourly Load - RC2016'!$C$7</f>
        <v>0.67431232881769787</v>
      </c>
      <c r="V372" s="33">
        <f>+'2015 Hourly Load - RC2016'!V373/'2015 Hourly Load - RC2016'!$C$7</f>
        <v>0.64227956062148717</v>
      </c>
      <c r="W372" s="33">
        <f>+'2015 Hourly Load - RC2016'!W373/'2015 Hourly Load - RC2016'!$C$7</f>
        <v>0.59883229896944357</v>
      </c>
      <c r="X372" s="33">
        <f>+'2015 Hourly Load - RC2016'!X373/'2015 Hourly Load - RC2016'!$C$7</f>
        <v>0.55132454557421839</v>
      </c>
      <c r="Y372" s="33">
        <f>+'2015 Hourly Load - RC2016'!Y373/'2015 Hourly Load - RC2016'!$C$7</f>
        <v>0.49199624954884219</v>
      </c>
      <c r="AA372" s="34">
        <f t="shared" si="5"/>
        <v>0.69790829750307559</v>
      </c>
    </row>
    <row r="373" spans="1:27" x14ac:dyDescent="0.2">
      <c r="A373" s="29">
        <v>42368</v>
      </c>
      <c r="B373" s="33">
        <f>+'2015 Hourly Load - RC2016'!B374/'2015 Hourly Load - RC2016'!$C$7</f>
        <v>0.43826240881407186</v>
      </c>
      <c r="C373" s="33">
        <f>+'2015 Hourly Load - RC2016'!C374/'2015 Hourly Load - RC2016'!$C$7</f>
        <v>0.4030714803731642</v>
      </c>
      <c r="D373" s="33">
        <f>+'2015 Hourly Load - RC2016'!D374/'2015 Hourly Load - RC2016'!$C$7</f>
        <v>0.3816862238590743</v>
      </c>
      <c r="E373" s="33">
        <f>+'2015 Hourly Load - RC2016'!E374/'2015 Hourly Load - RC2016'!$C$7</f>
        <v>0.37004614752862025</v>
      </c>
      <c r="F373" s="33">
        <f>+'2015 Hourly Load - RC2016'!F374/'2015 Hourly Load - RC2016'!$C$7</f>
        <v>0.3689182331555142</v>
      </c>
      <c r="G373" s="33">
        <f>+'2015 Hourly Load - RC2016'!G374/'2015 Hourly Load - RC2016'!$C$7</f>
        <v>0.38624299792642253</v>
      </c>
      <c r="H373" s="33">
        <f>+'2015 Hourly Load - RC2016'!H374/'2015 Hourly Load - RC2016'!$C$7</f>
        <v>0.41971949652020901</v>
      </c>
      <c r="I373" s="33">
        <f>+'2015 Hourly Load - RC2016'!I374/'2015 Hourly Load - RC2016'!$C$7</f>
        <v>0.45247412991520752</v>
      </c>
      <c r="J373" s="33">
        <f>+'2015 Hourly Load - RC2016'!J374/'2015 Hourly Load - RC2016'!$C$7</f>
        <v>0.5001172330352055</v>
      </c>
      <c r="K373" s="33">
        <f>+'2015 Hourly Load - RC2016'!K374/'2015 Hourly Load - RC2016'!$C$7</f>
        <v>0.55308409199626374</v>
      </c>
      <c r="L373" s="33">
        <f>+'2015 Hourly Load - RC2016'!L374/'2015 Hourly Load - RC2016'!$C$7</f>
        <v>0.60045649566671622</v>
      </c>
      <c r="M373" s="33">
        <f>+'2015 Hourly Load - RC2016'!M374/'2015 Hourly Load - RC2016'!$C$7</f>
        <v>0.6389409340770934</v>
      </c>
      <c r="N373" s="33">
        <f>+'2015 Hourly Load - RC2016'!N374/'2015 Hourly Load - RC2016'!$C$7</f>
        <v>0.66289783536186508</v>
      </c>
      <c r="O373" s="33">
        <f>+'2015 Hourly Load - RC2016'!O374/'2015 Hourly Load - RC2016'!$C$7</f>
        <v>0.67968120123368247</v>
      </c>
      <c r="P373" s="33">
        <f>+'2015 Hourly Load - RC2016'!P374/'2015 Hourly Load - RC2016'!$C$7</f>
        <v>0.68423797530103081</v>
      </c>
      <c r="Q373" s="33">
        <f>+'2015 Hourly Load - RC2016'!Q374/'2015 Hourly Load - RC2016'!$C$7</f>
        <v>0.67864352001042494</v>
      </c>
      <c r="R373" s="33">
        <f>+'2015 Hourly Load - RC2016'!R374/'2015 Hourly Load - RC2016'!$C$7</f>
        <v>0.66551459670747093</v>
      </c>
      <c r="S373" s="33">
        <f>+'2015 Hourly Load - RC2016'!S374/'2015 Hourly Load - RC2016'!$C$7</f>
        <v>0.66537924698269824</v>
      </c>
      <c r="T373" s="33">
        <f>+'2015 Hourly Load - RC2016'!T374/'2015 Hourly Load - RC2016'!$C$7</f>
        <v>0.69605851793118179</v>
      </c>
      <c r="U373" s="33">
        <f>+'2015 Hourly Load - RC2016'!U374/'2015 Hourly Load - RC2016'!$C$7</f>
        <v>0.67277836527027368</v>
      </c>
      <c r="V373" s="33">
        <f>+'2015 Hourly Load - RC2016'!V374/'2015 Hourly Load - RC2016'!$C$7</f>
        <v>0.64390375731875982</v>
      </c>
      <c r="W373" s="33">
        <f>+'2015 Hourly Load - RC2016'!W374/'2015 Hourly Load - RC2016'!$C$7</f>
        <v>0.60257697468815552</v>
      </c>
      <c r="X373" s="33">
        <f>+'2015 Hourly Load - RC2016'!X374/'2015 Hourly Load - RC2016'!$C$7</f>
        <v>0.55804691523793026</v>
      </c>
      <c r="Y373" s="33">
        <f>+'2015 Hourly Load - RC2016'!Y374/'2015 Hourly Load - RC2016'!$C$7</f>
        <v>0.5033656264297508</v>
      </c>
      <c r="AA373" s="34">
        <f t="shared" si="5"/>
        <v>0.69605851793118179</v>
      </c>
    </row>
    <row r="374" spans="1:27" x14ac:dyDescent="0.2">
      <c r="A374" s="29">
        <v>42369</v>
      </c>
      <c r="B374" s="33">
        <f>+'2015 Hourly Load - RC2016'!B375/'2015 Hourly Load - RC2016'!$C$7</f>
        <v>0.45251924649013175</v>
      </c>
      <c r="C374" s="33">
        <f>+'2015 Hourly Load - RC2016'!C375/'2015 Hourly Load - RC2016'!$C$7</f>
        <v>0.41592970422657277</v>
      </c>
      <c r="D374" s="33">
        <f>+'2015 Hourly Load - RC2016'!D375/'2015 Hourly Load - RC2016'!$C$7</f>
        <v>0.39359699963907374</v>
      </c>
      <c r="E374" s="33">
        <f>+'2015 Hourly Load - RC2016'!E375/'2015 Hourly Load - RC2016'!$C$7</f>
        <v>0.3815508741343015</v>
      </c>
      <c r="F374" s="33">
        <f>+'2015 Hourly Load - RC2016'!F375/'2015 Hourly Load - RC2016'!$C$7</f>
        <v>0.38051319291104402</v>
      </c>
      <c r="G374" s="33">
        <f>+'2015 Hourly Load - RC2016'!G375/'2015 Hourly Load - RC2016'!$C$7</f>
        <v>0.39567236208558876</v>
      </c>
      <c r="H374" s="33">
        <f>+'2015 Hourly Load - RC2016'!H375/'2015 Hourly Load - RC2016'!$C$7</f>
        <v>0.42666744905854204</v>
      </c>
      <c r="I374" s="33">
        <f>+'2015 Hourly Load - RC2016'!I375/'2015 Hourly Load - RC2016'!$C$7</f>
        <v>0.46154256147497991</v>
      </c>
      <c r="J374" s="33">
        <f>+'2015 Hourly Load - RC2016'!J375/'2015 Hourly Load - RC2016'!$C$7</f>
        <v>0.50742611817293237</v>
      </c>
      <c r="K374" s="33">
        <f>+'2015 Hourly Load - RC2016'!K375/'2015 Hourly Load - RC2016'!$C$7</f>
        <v>0.55439247266906677</v>
      </c>
      <c r="L374" s="33">
        <f>+'2015 Hourly Load - RC2016'!L375/'2015 Hourly Load - RC2016'!$C$7</f>
        <v>0.59174899670633785</v>
      </c>
      <c r="M374" s="33">
        <f>+'2015 Hourly Load - RC2016'!M375/'2015 Hourly Load - RC2016'!$C$7</f>
        <v>0.6134049526699733</v>
      </c>
      <c r="N374" s="33">
        <f>+'2015 Hourly Load - RC2016'!N375/'2015 Hourly Load - RC2016'!$C$7</f>
        <v>0.61854824221133664</v>
      </c>
      <c r="O374" s="33">
        <f>+'2015 Hourly Load - RC2016'!O375/'2015 Hourly Load - RC2016'!$C$7</f>
        <v>0.62188686875573052</v>
      </c>
      <c r="P374" s="33">
        <f>+'2015 Hourly Load - RC2016'!P375/'2015 Hourly Load - RC2016'!$C$7</f>
        <v>0.62084918753247298</v>
      </c>
      <c r="Q374" s="33">
        <f>+'2015 Hourly Load - RC2016'!Q375/'2015 Hourly Load - RC2016'!$C$7</f>
        <v>0.61435240074338227</v>
      </c>
      <c r="R374" s="33">
        <f>+'2015 Hourly Load - RC2016'!R375/'2015 Hourly Load - RC2016'!$C$7</f>
        <v>0.61620218031527618</v>
      </c>
      <c r="S374" s="33">
        <f>+'2015 Hourly Load - RC2016'!S375/'2015 Hourly Load - RC2016'!$C$7</f>
        <v>0.64823494851148689</v>
      </c>
      <c r="T374" s="33">
        <f>+'2015 Hourly Load - RC2016'!T375/'2015 Hourly Load - RC2016'!$C$7</f>
        <v>0.67571094264034925</v>
      </c>
      <c r="U374" s="33">
        <f>+'2015 Hourly Load - RC2016'!U375/'2015 Hourly Load - RC2016'!$C$7</f>
        <v>0.64336235841966893</v>
      </c>
      <c r="V374" s="33">
        <f>+'2015 Hourly Load - RC2016'!V375/'2015 Hourly Load - RC2016'!$C$7</f>
        <v>0.60460722055974636</v>
      </c>
      <c r="W374" s="33">
        <f>+'2015 Hourly Load - RC2016'!W375/'2015 Hourly Load - RC2016'!$C$7</f>
        <v>0.56219764013096041</v>
      </c>
      <c r="X374" s="33">
        <f>+'2015 Hourly Load - RC2016'!X375/'2015 Hourly Load - RC2016'!$C$7</f>
        <v>0.51897596135353796</v>
      </c>
      <c r="Y374" s="33">
        <f>+'2015 Hourly Load - RC2016'!Y375/'2015 Hourly Load - RC2016'!$C$7</f>
        <v>0.48342410031323652</v>
      </c>
      <c r="AA374" s="34">
        <f t="shared" si="5"/>
        <v>0.67571094264034925</v>
      </c>
    </row>
    <row r="375" spans="1:27" x14ac:dyDescent="0.2">
      <c r="A375" s="29" t="s">
        <v>118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  <c r="AA375" s="34"/>
    </row>
    <row r="376" spans="1:27" x14ac:dyDescent="0.2">
      <c r="A376" s="29" t="s">
        <v>118</v>
      </c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  <c r="AA376" s="34"/>
    </row>
    <row r="377" spans="1:27" x14ac:dyDescent="0.2">
      <c r="A377" s="29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  <c r="M377" s="30"/>
      <c r="N377" s="30"/>
      <c r="O377" s="30"/>
      <c r="P377" s="30"/>
      <c r="Q377" s="30"/>
      <c r="R377" s="30"/>
      <c r="S377" s="30"/>
      <c r="T377" s="30"/>
      <c r="U377" s="30"/>
      <c r="V377" s="30"/>
      <c r="W377" s="30"/>
      <c r="X377" s="30"/>
      <c r="Y377" s="30"/>
    </row>
    <row r="378" spans="1:27" x14ac:dyDescent="0.2">
      <c r="A378" s="29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  <c r="M378" s="30"/>
      <c r="N378" s="30"/>
      <c r="O378" s="30"/>
      <c r="P378" s="30"/>
      <c r="Q378" s="30"/>
      <c r="R378" s="30"/>
      <c r="S378" s="30"/>
      <c r="T378" s="30"/>
      <c r="U378" s="30"/>
      <c r="V378" s="30"/>
      <c r="W378" s="30"/>
      <c r="X378" s="30"/>
      <c r="Y378" s="30"/>
    </row>
    <row r="379" spans="1:27" ht="12" thickBot="1" x14ac:dyDescent="0.25">
      <c r="A379" s="28" t="s">
        <v>78</v>
      </c>
      <c r="B379" s="56">
        <f t="shared" ref="B379:Y379" si="6">MAX(B10:B378)</f>
        <v>0.71279676722807495</v>
      </c>
      <c r="C379" s="56">
        <f t="shared" si="6"/>
        <v>0.6324441472880028</v>
      </c>
      <c r="D379" s="56">
        <f t="shared" si="6"/>
        <v>0.59802020062080719</v>
      </c>
      <c r="E379" s="56">
        <f t="shared" si="6"/>
        <v>0.5768605269813385</v>
      </c>
      <c r="F379" s="56">
        <f t="shared" si="6"/>
        <v>0.58259033199671706</v>
      </c>
      <c r="G379" s="56">
        <f t="shared" si="6"/>
        <v>0.64137722912300232</v>
      </c>
      <c r="H379" s="56">
        <f t="shared" si="6"/>
        <v>0.74099462655572534</v>
      </c>
      <c r="I379" s="56">
        <f t="shared" si="6"/>
        <v>0.78913401199988986</v>
      </c>
      <c r="J379" s="56">
        <f t="shared" si="6"/>
        <v>0.76179336759580019</v>
      </c>
      <c r="K379" s="56">
        <f t="shared" si="6"/>
        <v>0.76301151511875454</v>
      </c>
      <c r="L379" s="56">
        <f t="shared" si="6"/>
        <v>0.82910729738276689</v>
      </c>
      <c r="M379" s="56">
        <f t="shared" si="6"/>
        <v>0.88915745860693096</v>
      </c>
      <c r="N379" s="56">
        <f t="shared" si="6"/>
        <v>0.93693591145170163</v>
      </c>
      <c r="O379" s="56">
        <f t="shared" si="6"/>
        <v>0.97803711120768466</v>
      </c>
      <c r="P379" s="56">
        <f t="shared" si="6"/>
        <v>1.0010014478441229</v>
      </c>
      <c r="Q379" s="56">
        <f t="shared" si="6"/>
        <v>1.0242364839301068</v>
      </c>
      <c r="R379" s="56">
        <f t="shared" si="6"/>
        <v>1.0250485822787432</v>
      </c>
      <c r="S379" s="56">
        <f t="shared" si="6"/>
        <v>1.0155741015446527</v>
      </c>
      <c r="T379" s="56">
        <f t="shared" si="6"/>
        <v>0.99608374117738074</v>
      </c>
      <c r="U379" s="56">
        <f t="shared" si="6"/>
        <v>0.95750906961715521</v>
      </c>
      <c r="V379" s="56">
        <f t="shared" si="6"/>
        <v>0.93377775120700468</v>
      </c>
      <c r="W379" s="56">
        <f t="shared" si="6"/>
        <v>0.89497749677215799</v>
      </c>
      <c r="X379" s="56">
        <f t="shared" si="6"/>
        <v>0.82342260894231256</v>
      </c>
      <c r="Y379" s="56">
        <f t="shared" si="6"/>
        <v>0.74753652991974018</v>
      </c>
    </row>
    <row r="380" spans="1:27" ht="12" thickTop="1" x14ac:dyDescent="0.2"/>
    <row r="384" spans="1:27" x14ac:dyDescent="0.2">
      <c r="E384" s="28" t="s">
        <v>1</v>
      </c>
    </row>
  </sheetData>
  <mergeCells count="2">
    <mergeCell ref="A4:AA4"/>
    <mergeCell ref="A5:AA5"/>
  </mergeCells>
  <phoneticPr fontId="5" type="noConversion"/>
  <conditionalFormatting sqref="AA10:AA375 B10:Y375 B379:Y379">
    <cfRule type="cellIs" dxfId="1" priority="2" stopIfTrue="1" operator="equal">
      <formula>1</formula>
    </cfRule>
  </conditionalFormatting>
  <conditionalFormatting sqref="AA376 B376:Y376">
    <cfRule type="cellIs" dxfId="0" priority="1" stopIfTrue="1" operator="equal">
      <formula>1</formula>
    </cfRule>
  </conditionalFormatting>
  <pageMargins left="0.75" right="0.75" top="1" bottom="1" header="0.5" footer="0.5"/>
  <pageSetup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59999389629810485"/>
  </sheetPr>
  <dimension ref="A1:Y376"/>
  <sheetViews>
    <sheetView showGridLines="0" zoomScale="80" zoomScaleNormal="80" workbookViewId="0">
      <pane xSplit="1" ySplit="9" topLeftCell="B10" activePane="bottomRight" state="frozen"/>
      <selection activeCell="B8" sqref="B8"/>
      <selection pane="topRight" activeCell="B8" sqref="B8"/>
      <selection pane="bottomLeft" activeCell="B8" sqref="B8"/>
      <selection pane="bottomRight" activeCell="A2" sqref="A1:A2"/>
    </sheetView>
  </sheetViews>
  <sheetFormatPr defaultRowHeight="13.2" x14ac:dyDescent="0.25"/>
  <cols>
    <col min="1" max="1" width="9.88671875" style="28" bestFit="1" customWidth="1"/>
  </cols>
  <sheetData>
    <row r="1" spans="1:25" ht="15.6" x14ac:dyDescent="0.3">
      <c r="A1" s="4" t="s">
        <v>125</v>
      </c>
    </row>
    <row r="2" spans="1:25" ht="15.6" x14ac:dyDescent="0.3">
      <c r="A2" s="4" t="s">
        <v>122</v>
      </c>
    </row>
    <row r="4" spans="1:25" ht="13.8" x14ac:dyDescent="0.25">
      <c r="A4" s="97" t="s">
        <v>87</v>
      </c>
      <c r="B4" s="97"/>
      <c r="C4" s="97"/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</row>
    <row r="5" spans="1:25" x14ac:dyDescent="0.25">
      <c r="A5" s="99"/>
      <c r="B5" s="99"/>
      <c r="C5" s="99"/>
      <c r="D5" s="99"/>
      <c r="E5" s="99"/>
      <c r="F5" s="99"/>
      <c r="G5" s="99"/>
      <c r="H5" s="99"/>
      <c r="I5" s="99"/>
      <c r="J5" s="99"/>
      <c r="K5" s="99"/>
      <c r="L5" s="99"/>
      <c r="M5" s="99"/>
      <c r="N5" s="99"/>
      <c r="O5" s="99"/>
      <c r="P5" s="99"/>
      <c r="Q5" s="99"/>
      <c r="R5" s="99"/>
      <c r="S5" s="99"/>
      <c r="T5" s="99"/>
      <c r="U5" s="99"/>
      <c r="V5" s="99"/>
      <c r="W5" s="99"/>
      <c r="X5" s="99"/>
      <c r="Y5" s="99"/>
    </row>
    <row r="8" spans="1:25" s="7" customFormat="1" ht="13.5" customHeight="1" x14ac:dyDescent="0.25">
      <c r="A8" s="48" t="s">
        <v>0</v>
      </c>
      <c r="B8" s="48" t="s">
        <v>54</v>
      </c>
      <c r="C8" s="48" t="s">
        <v>55</v>
      </c>
      <c r="D8" s="48" t="s">
        <v>56</v>
      </c>
      <c r="E8" s="48" t="s">
        <v>57</v>
      </c>
      <c r="F8" s="48" t="s">
        <v>58</v>
      </c>
      <c r="G8" s="48" t="s">
        <v>59</v>
      </c>
      <c r="H8" s="48" t="s">
        <v>60</v>
      </c>
      <c r="I8" s="48" t="s">
        <v>61</v>
      </c>
      <c r="J8" s="48" t="s">
        <v>62</v>
      </c>
      <c r="K8" s="48" t="s">
        <v>63</v>
      </c>
      <c r="L8" s="48" t="s">
        <v>64</v>
      </c>
      <c r="M8" s="48" t="s">
        <v>65</v>
      </c>
      <c r="N8" s="48" t="s">
        <v>66</v>
      </c>
      <c r="O8" s="48" t="s">
        <v>67</v>
      </c>
      <c r="P8" s="48" t="s">
        <v>68</v>
      </c>
      <c r="Q8" s="48" t="s">
        <v>69</v>
      </c>
      <c r="R8" s="48" t="s">
        <v>70</v>
      </c>
      <c r="S8" s="48" t="s">
        <v>71</v>
      </c>
      <c r="T8" s="48" t="s">
        <v>72</v>
      </c>
      <c r="U8" s="48" t="s">
        <v>73</v>
      </c>
      <c r="V8" s="48" t="s">
        <v>74</v>
      </c>
      <c r="W8" s="48" t="s">
        <v>75</v>
      </c>
      <c r="X8" s="48" t="s">
        <v>76</v>
      </c>
      <c r="Y8" s="48" t="s">
        <v>77</v>
      </c>
    </row>
    <row r="10" spans="1:25" x14ac:dyDescent="0.25">
      <c r="A10" s="29">
        <v>42005</v>
      </c>
      <c r="B10" s="33">
        <f>'Hourly Loads p.u. of Peak'!B10^2</f>
        <v>0.1948919515920266</v>
      </c>
      <c r="C10" s="33">
        <f>'Hourly Loads p.u. of Peak'!C10^2</f>
        <v>0.18096872058204622</v>
      </c>
      <c r="D10" s="33">
        <f>'Hourly Loads p.u. of Peak'!D10^2</f>
        <v>0.16272131089499256</v>
      </c>
      <c r="E10" s="33">
        <f>'Hourly Loads p.u. of Peak'!E10^2</f>
        <v>0.15082619022703245</v>
      </c>
      <c r="F10" s="33">
        <f>'Hourly Loads p.u. of Peak'!F10^2</f>
        <v>0.14578771405404503</v>
      </c>
      <c r="G10" s="33">
        <f>'Hourly Loads p.u. of Peak'!G10^2</f>
        <v>0.14824413542821291</v>
      </c>
      <c r="H10" s="33">
        <f>'Hourly Loads p.u. of Peak'!H10^2</f>
        <v>0.15605717838788896</v>
      </c>
      <c r="I10" s="33">
        <f>'Hourly Loads p.u. of Peak'!I10^2</f>
        <v>0.16264852122428822</v>
      </c>
      <c r="J10" s="33">
        <f>'Hourly Loads p.u. of Peak'!J10^2</f>
        <v>0.19350022570829317</v>
      </c>
      <c r="K10" s="33">
        <f>'Hourly Loads p.u. of Peak'!K10^2</f>
        <v>0.247686316037906</v>
      </c>
      <c r="L10" s="33">
        <f>'Hourly Loads p.u. of Peak'!L10^2</f>
        <v>0.30445643560651103</v>
      </c>
      <c r="M10" s="33">
        <f>'Hourly Loads p.u. of Peak'!M10^2</f>
        <v>0.34670477567997693</v>
      </c>
      <c r="N10" s="33">
        <f>'Hourly Loads p.u. of Peak'!N10^2</f>
        <v>0.37300710335440385</v>
      </c>
      <c r="O10" s="33">
        <f>'Hourly Loads p.u. of Peak'!O10^2</f>
        <v>0.38360723145856579</v>
      </c>
      <c r="P10" s="33">
        <f>'Hourly Loads p.u. of Peak'!P10^2</f>
        <v>0.38042829525345495</v>
      </c>
      <c r="Q10" s="33">
        <f>'Hourly Loads p.u. of Peak'!Q10^2</f>
        <v>0.37075104491217403</v>
      </c>
      <c r="R10" s="33">
        <f>'Hourly Loads p.u. of Peak'!R10^2</f>
        <v>0.36087316295225119</v>
      </c>
      <c r="S10" s="33">
        <f>'Hourly Loads p.u. of Peak'!S10^2</f>
        <v>0.36932391955519633</v>
      </c>
      <c r="T10" s="33">
        <f>'Hourly Loads p.u. of Peak'!T10^2</f>
        <v>0.40605761769315074</v>
      </c>
      <c r="U10" s="33">
        <f>'Hourly Loads p.u. of Peak'!U10^2</f>
        <v>0.38399853903926667</v>
      </c>
      <c r="V10" s="33">
        <f>'Hourly Loads p.u. of Peak'!V10^2</f>
        <v>0.35177056833453169</v>
      </c>
      <c r="W10" s="33">
        <f>'Hourly Loads p.u. of Peak'!W10^2</f>
        <v>0.31753903548209134</v>
      </c>
      <c r="X10" s="33">
        <f>'Hourly Loads p.u. of Peak'!X10^2</f>
        <v>0.27474828412504243</v>
      </c>
      <c r="Y10" s="33">
        <f>'Hourly Loads p.u. of Peak'!Y10^2</f>
        <v>0.22527018939357887</v>
      </c>
    </row>
    <row r="11" spans="1:25" x14ac:dyDescent="0.25">
      <c r="A11" s="29">
        <v>42006</v>
      </c>
      <c r="B11" s="33">
        <f>'Hourly Loads p.u. of Peak'!B11^2</f>
        <v>0.18339508975547922</v>
      </c>
      <c r="C11" s="33">
        <f>'Hourly Loads p.u. of Peak'!C11^2</f>
        <v>0.15881397114201076</v>
      </c>
      <c r="D11" s="33">
        <f>'Hourly Loads p.u. of Peak'!D11^2</f>
        <v>0.14328349494365014</v>
      </c>
      <c r="E11" s="33">
        <f>'Hourly Loads p.u. of Peak'!E11^2</f>
        <v>0.13613395344430582</v>
      </c>
      <c r="F11" s="33">
        <f>'Hourly Loads p.u. of Peak'!F11^2</f>
        <v>0.13414371775001485</v>
      </c>
      <c r="G11" s="33">
        <f>'Hourly Loads p.u. of Peak'!G11^2</f>
        <v>0.14239682067861995</v>
      </c>
      <c r="H11" s="33">
        <f>'Hourly Loads p.u. of Peak'!H11^2</f>
        <v>0.17624020912564672</v>
      </c>
      <c r="I11" s="33">
        <f>'Hourly Loads p.u. of Peak'!I11^2</f>
        <v>0.20636922168974473</v>
      </c>
      <c r="J11" s="33">
        <f>'Hourly Loads p.u. of Peak'!J11^2</f>
        <v>0.25551620280421167</v>
      </c>
      <c r="K11" s="33">
        <f>'Hourly Loads p.u. of Peak'!K11^2</f>
        <v>0.32003542196796525</v>
      </c>
      <c r="L11" s="33">
        <f>'Hourly Loads p.u. of Peak'!L11^2</f>
        <v>0.37720716505829854</v>
      </c>
      <c r="M11" s="33">
        <f>'Hourly Loads p.u. of Peak'!M11^2</f>
        <v>0.41909792994544021</v>
      </c>
      <c r="N11" s="33">
        <f>'Hourly Loads p.u. of Peak'!N11^2</f>
        <v>0.45038735967375737</v>
      </c>
      <c r="O11" s="33">
        <f>'Hourly Loads p.u. of Peak'!O11^2</f>
        <v>0.47282362764335345</v>
      </c>
      <c r="P11" s="33">
        <f>'Hourly Loads p.u. of Peak'!P11^2</f>
        <v>0.48305396345818308</v>
      </c>
      <c r="Q11" s="33">
        <f>'Hourly Loads p.u. of Peak'!Q11^2</f>
        <v>0.47786273075198338</v>
      </c>
      <c r="R11" s="33">
        <f>'Hourly Loads p.u. of Peak'!R11^2</f>
        <v>0.45878289098151581</v>
      </c>
      <c r="S11" s="33">
        <f>'Hourly Loads p.u. of Peak'!S11^2</f>
        <v>0.45081135339909401</v>
      </c>
      <c r="T11" s="33">
        <f>'Hourly Loads p.u. of Peak'!T11^2</f>
        <v>0.48493721299217724</v>
      </c>
      <c r="U11" s="33">
        <f>'Hourly Loads p.u. of Peak'!U11^2</f>
        <v>0.44869337956763722</v>
      </c>
      <c r="V11" s="33">
        <f>'Hourly Loads p.u. of Peak'!V11^2</f>
        <v>0.40215710095404478</v>
      </c>
      <c r="W11" s="33">
        <f>'Hourly Loads p.u. of Peak'!W11^2</f>
        <v>0.35327065434466182</v>
      </c>
      <c r="X11" s="33">
        <f>'Hourly Loads p.u. of Peak'!X11^2</f>
        <v>0.30226968408536115</v>
      </c>
      <c r="Y11" s="33">
        <f>'Hourly Loads p.u. of Peak'!Y11^2</f>
        <v>0.24759650954261861</v>
      </c>
    </row>
    <row r="12" spans="1:25" x14ac:dyDescent="0.25">
      <c r="A12" s="29">
        <v>42007</v>
      </c>
      <c r="B12" s="33">
        <f>'Hourly Loads p.u. of Peak'!B12^2</f>
        <v>0.20030675199095946</v>
      </c>
      <c r="C12" s="33">
        <f>'Hourly Loads p.u. of Peak'!C12^2</f>
        <v>0.16956192782097418</v>
      </c>
      <c r="D12" s="33">
        <f>'Hourly Loads p.u. of Peak'!D12^2</f>
        <v>0.15177384212532016</v>
      </c>
      <c r="E12" s="33">
        <f>'Hourly Loads p.u. of Peak'!E12^2</f>
        <v>0.14348850289875797</v>
      </c>
      <c r="F12" s="33">
        <f>'Hourly Loads p.u. of Peak'!F12^2</f>
        <v>0.14280571298989186</v>
      </c>
      <c r="G12" s="33">
        <f>'Hourly Loads p.u. of Peak'!G12^2</f>
        <v>0.15240725881683165</v>
      </c>
      <c r="H12" s="33">
        <f>'Hourly Loads p.u. of Peak'!H12^2</f>
        <v>0.18239177289285277</v>
      </c>
      <c r="I12" s="33">
        <f>'Hourly Loads p.u. of Peak'!I12^2</f>
        <v>0.2130215360528856</v>
      </c>
      <c r="J12" s="33">
        <f>'Hourly Loads p.u. of Peak'!J12^2</f>
        <v>0.25174446230999131</v>
      </c>
      <c r="K12" s="33">
        <f>'Hourly Loads p.u. of Peak'!K12^2</f>
        <v>0.28713475135429933</v>
      </c>
      <c r="L12" s="33">
        <f>'Hourly Loads p.u. of Peak'!L12^2</f>
        <v>0.30840242757025937</v>
      </c>
      <c r="M12" s="33">
        <f>'Hourly Loads p.u. of Peak'!M12^2</f>
        <v>0.31545773331471189</v>
      </c>
      <c r="N12" s="33">
        <f>'Hourly Loads p.u. of Peak'!N12^2</f>
        <v>0.31550841536199575</v>
      </c>
      <c r="O12" s="33">
        <f>'Hourly Loads p.u. of Peak'!O12^2</f>
        <v>0.30970666539927955</v>
      </c>
      <c r="P12" s="33">
        <f>'Hourly Loads p.u. of Peak'!P12^2</f>
        <v>0.30390900883778782</v>
      </c>
      <c r="Q12" s="33">
        <f>'Hourly Loads p.u. of Peak'!Q12^2</f>
        <v>0.30033801598601351</v>
      </c>
      <c r="R12" s="33">
        <f>'Hourly Loads p.u. of Peak'!R12^2</f>
        <v>0.29851113163019261</v>
      </c>
      <c r="S12" s="33">
        <f>'Hourly Loads p.u. of Peak'!S12^2</f>
        <v>0.32773818124870507</v>
      </c>
      <c r="T12" s="33">
        <f>'Hourly Loads p.u. of Peak'!T12^2</f>
        <v>0.3743308983186624</v>
      </c>
      <c r="U12" s="33">
        <f>'Hourly Loads p.u. of Peak'!U12^2</f>
        <v>0.36136117739131801</v>
      </c>
      <c r="V12" s="33">
        <f>'Hourly Loads p.u. of Peak'!V12^2</f>
        <v>0.33548027259899227</v>
      </c>
      <c r="W12" s="33">
        <f>'Hourly Loads p.u. of Peak'!W12^2</f>
        <v>0.30545301901749627</v>
      </c>
      <c r="X12" s="33">
        <f>'Hourly Loads p.u. of Peak'!X12^2</f>
        <v>0.26699969544173252</v>
      </c>
      <c r="Y12" s="33">
        <f>'Hourly Loads p.u. of Peak'!Y12^2</f>
        <v>0.22578440689279602</v>
      </c>
    </row>
    <row r="13" spans="1:25" x14ac:dyDescent="0.25">
      <c r="A13" s="29">
        <v>42008</v>
      </c>
      <c r="B13" s="33">
        <f>'Hourly Loads p.u. of Peak'!B13^2</f>
        <v>0.19187626087910858</v>
      </c>
      <c r="C13" s="33">
        <f>'Hourly Loads p.u. of Peak'!C13^2</f>
        <v>0.17071572348634542</v>
      </c>
      <c r="D13" s="33">
        <f>'Hourly Loads p.u. of Peak'!D13^2</f>
        <v>0.15863422584358949</v>
      </c>
      <c r="E13" s="33">
        <f>'Hourly Loads p.u. of Peak'!E13^2</f>
        <v>0.15353658974360693</v>
      </c>
      <c r="F13" s="33">
        <f>'Hourly Loads p.u. of Peak'!F13^2</f>
        <v>0.15417367034471754</v>
      </c>
      <c r="G13" s="33">
        <f>'Hourly Loads p.u. of Peak'!G13^2</f>
        <v>0.16192152013959166</v>
      </c>
      <c r="H13" s="33">
        <f>'Hourly Loads p.u. of Peak'!H13^2</f>
        <v>0.17909271541153193</v>
      </c>
      <c r="I13" s="33">
        <f>'Hourly Loads p.u. of Peak'!I13^2</f>
        <v>0.20306230512233353</v>
      </c>
      <c r="J13" s="33">
        <f>'Hourly Loads p.u. of Peak'!J13^2</f>
        <v>0.24294901119846837</v>
      </c>
      <c r="K13" s="33">
        <f>'Hourly Loads p.u. of Peak'!K13^2</f>
        <v>0.28117047646827814</v>
      </c>
      <c r="L13" s="33">
        <f>'Hourly Loads p.u. of Peak'!L13^2</f>
        <v>0.30480505456937074</v>
      </c>
      <c r="M13" s="33">
        <f>'Hourly Loads p.u. of Peak'!M13^2</f>
        <v>0.31010852300412084</v>
      </c>
      <c r="N13" s="33">
        <f>'Hourly Loads p.u. of Peak'!N13^2</f>
        <v>0.30510402959266625</v>
      </c>
      <c r="O13" s="33">
        <f>'Hourly Loads p.u. of Peak'!O13^2</f>
        <v>0.29718151715618724</v>
      </c>
      <c r="P13" s="33">
        <f>'Hourly Loads p.u. of Peak'!P13^2</f>
        <v>0.28718310478348225</v>
      </c>
      <c r="Q13" s="33">
        <f>'Hourly Loads p.u. of Peak'!Q13^2</f>
        <v>0.27802146829807683</v>
      </c>
      <c r="R13" s="33">
        <f>'Hourly Loads p.u. of Peak'!R13^2</f>
        <v>0.27992784117265268</v>
      </c>
      <c r="S13" s="33">
        <f>'Hourly Loads p.u. of Peak'!S13^2</f>
        <v>0.30885358307875804</v>
      </c>
      <c r="T13" s="33">
        <f>'Hourly Loads p.u. of Peak'!T13^2</f>
        <v>0.3353235000137581</v>
      </c>
      <c r="U13" s="33">
        <f>'Hourly Loads p.u. of Peak'!U13^2</f>
        <v>0.31733568035731374</v>
      </c>
      <c r="V13" s="33">
        <f>'Hourly Loads p.u. of Peak'!V13^2</f>
        <v>0.29511912686885572</v>
      </c>
      <c r="W13" s="33">
        <f>'Hourly Loads p.u. of Peak'!W13^2</f>
        <v>0.2689615480496616</v>
      </c>
      <c r="X13" s="33">
        <f>'Hourly Loads p.u. of Peak'!X13^2</f>
        <v>0.23786121473126495</v>
      </c>
      <c r="Y13" s="33">
        <f>'Hourly Loads p.u. of Peak'!Y13^2</f>
        <v>0.20359124543162352</v>
      </c>
    </row>
    <row r="14" spans="1:25" x14ac:dyDescent="0.25">
      <c r="A14" s="29">
        <v>42009</v>
      </c>
      <c r="B14" s="33">
        <f>'Hourly Loads p.u. of Peak'!B14^2</f>
        <v>0.17131276162654743</v>
      </c>
      <c r="C14" s="33">
        <f>'Hourly Loads p.u. of Peak'!C14^2</f>
        <v>0.14988150609552006</v>
      </c>
      <c r="D14" s="33">
        <f>'Hourly Loads p.u. of Peak'!D14^2</f>
        <v>0.13710115433581072</v>
      </c>
      <c r="E14" s="33">
        <f>'Hourly Loads p.u. of Peak'!E14^2</f>
        <v>0.13001192689498542</v>
      </c>
      <c r="F14" s="33">
        <f>'Hourly Loads p.u. of Peak'!F14^2</f>
        <v>0.12858430487470643</v>
      </c>
      <c r="G14" s="33">
        <f>'Hourly Loads p.u. of Peak'!G14^2</f>
        <v>0.13467301427273801</v>
      </c>
      <c r="H14" s="33">
        <f>'Hourly Loads p.u. of Peak'!H14^2</f>
        <v>0.1496370724376194</v>
      </c>
      <c r="I14" s="33">
        <f>'Hourly Loads p.u. of Peak'!I14^2</f>
        <v>0.16789402457367361</v>
      </c>
      <c r="J14" s="33">
        <f>'Hourly Loads p.u. of Peak'!J14^2</f>
        <v>0.20641021473164389</v>
      </c>
      <c r="K14" s="33">
        <f>'Hourly Loads p.u. of Peak'!K14^2</f>
        <v>0.24773122539206566</v>
      </c>
      <c r="L14" s="33">
        <f>'Hourly Loads p.u. of Peak'!L14^2</f>
        <v>0.29678812725353065</v>
      </c>
      <c r="M14" s="33">
        <f>'Hourly Loads p.u. of Peak'!M14^2</f>
        <v>0.32928972483365071</v>
      </c>
      <c r="N14" s="33">
        <f>'Hourly Loads p.u. of Peak'!N14^2</f>
        <v>0.34681104534239682</v>
      </c>
      <c r="O14" s="33">
        <f>'Hourly Loads p.u. of Peak'!O14^2</f>
        <v>0.35241307152184936</v>
      </c>
      <c r="P14" s="33">
        <f>'Hourly Loads p.u. of Peak'!P14^2</f>
        <v>0.35193113917271718</v>
      </c>
      <c r="Q14" s="33">
        <f>'Hourly Loads p.u. of Peak'!Q14^2</f>
        <v>0.34537777886582977</v>
      </c>
      <c r="R14" s="33">
        <f>'Hourly Loads p.u. of Peak'!R14^2</f>
        <v>0.33642167753141339</v>
      </c>
      <c r="S14" s="33">
        <f>'Hourly Loads p.u. of Peak'!S14^2</f>
        <v>0.34394748015603793</v>
      </c>
      <c r="T14" s="33">
        <f>'Hourly Loads p.u. of Peak'!T14^2</f>
        <v>0.38736078674814212</v>
      </c>
      <c r="U14" s="33">
        <f>'Hourly Loads p.u. of Peak'!U14^2</f>
        <v>0.36495002569587243</v>
      </c>
      <c r="V14" s="33">
        <f>'Hourly Loads p.u. of Peak'!V14^2</f>
        <v>0.33469677606378118</v>
      </c>
      <c r="W14" s="33">
        <f>'Hourly Loads p.u. of Peak'!W14^2</f>
        <v>0.29140543695122412</v>
      </c>
      <c r="X14" s="33">
        <f>'Hourly Loads p.u. of Peak'!X14^2</f>
        <v>0.24455277770823469</v>
      </c>
      <c r="Y14" s="33">
        <f>'Hourly Loads p.u. of Peak'!Y14^2</f>
        <v>0.19881531484298887</v>
      </c>
    </row>
    <row r="15" spans="1:25" x14ac:dyDescent="0.25">
      <c r="A15" s="29">
        <v>42010</v>
      </c>
      <c r="B15" s="33">
        <f>'Hourly Loads p.u. of Peak'!B15^2</f>
        <v>0.15766535990872232</v>
      </c>
      <c r="C15" s="33">
        <f>'Hourly Loads p.u. of Peak'!C15^2</f>
        <v>0.13703434090876376</v>
      </c>
      <c r="D15" s="33">
        <f>'Hourly Loads p.u. of Peak'!D15^2</f>
        <v>0.12543292737629766</v>
      </c>
      <c r="E15" s="33">
        <f>'Hourly Loads p.u. of Peak'!E15^2</f>
        <v>0.12140716395855336</v>
      </c>
      <c r="F15" s="33">
        <f>'Hourly Loads p.u. of Peak'!F15^2</f>
        <v>0.12460341010101514</v>
      </c>
      <c r="G15" s="33">
        <f>'Hourly Loads p.u. of Peak'!G15^2</f>
        <v>0.14393318957130882</v>
      </c>
      <c r="H15" s="33">
        <f>'Hourly Loads p.u. of Peak'!H15^2</f>
        <v>0.18833545864243173</v>
      </c>
      <c r="I15" s="33">
        <f>'Hourly Loads p.u. of Peak'!I15^2</f>
        <v>0.21944109038120996</v>
      </c>
      <c r="J15" s="33">
        <f>'Hourly Loads p.u. of Peak'!J15^2</f>
        <v>0.24971126727564952</v>
      </c>
      <c r="K15" s="33">
        <f>'Hourly Loads p.u. of Peak'!K15^2</f>
        <v>0.29345483257251043</v>
      </c>
      <c r="L15" s="33">
        <f>'Hourly Loads p.u. of Peak'!L15^2</f>
        <v>0.34220336758907383</v>
      </c>
      <c r="M15" s="33">
        <f>'Hourly Loads p.u. of Peak'!M15^2</f>
        <v>0.37504893300236775</v>
      </c>
      <c r="N15" s="33">
        <f>'Hourly Loads p.u. of Peak'!N15^2</f>
        <v>0.40192824501845681</v>
      </c>
      <c r="O15" s="33">
        <f>'Hourly Loads p.u. of Peak'!O15^2</f>
        <v>0.41664809343102416</v>
      </c>
      <c r="P15" s="33">
        <f>'Hourly Loads p.u. of Peak'!P15^2</f>
        <v>0.41205952500176646</v>
      </c>
      <c r="Q15" s="33">
        <f>'Hourly Loads p.u. of Peak'!Q15^2</f>
        <v>0.39469593376576106</v>
      </c>
      <c r="R15" s="33">
        <f>'Hourly Loads p.u. of Peak'!R15^2</f>
        <v>0.3785939039539663</v>
      </c>
      <c r="S15" s="33">
        <f>'Hourly Loads p.u. of Peak'!S15^2</f>
        <v>0.40284405957783281</v>
      </c>
      <c r="T15" s="33">
        <f>'Hourly Loads p.u. of Peak'!T15^2</f>
        <v>0.44513436973575765</v>
      </c>
      <c r="U15" s="33">
        <f>'Hourly Loads p.u. of Peak'!U15^2</f>
        <v>0.42055957543735834</v>
      </c>
      <c r="V15" s="33">
        <f>'Hourly Loads p.u. of Peak'!V15^2</f>
        <v>0.36828276061292603</v>
      </c>
      <c r="W15" s="33">
        <f>'Hourly Loads p.u. of Peak'!W15^2</f>
        <v>0.30870316127016245</v>
      </c>
      <c r="X15" s="33">
        <f>'Hourly Loads p.u. of Peak'!X15^2</f>
        <v>0.26268114900791534</v>
      </c>
      <c r="Y15" s="33">
        <f>'Hourly Loads p.u. of Peak'!Y15^2</f>
        <v>0.21615646870370986</v>
      </c>
    </row>
    <row r="16" spans="1:25" x14ac:dyDescent="0.25">
      <c r="A16" s="29">
        <v>42011</v>
      </c>
      <c r="B16" s="33">
        <f>'Hourly Loads p.u. of Peak'!B16^2</f>
        <v>0.18362701523310923</v>
      </c>
      <c r="C16" s="33">
        <f>'Hourly Loads p.u. of Peak'!C16^2</f>
        <v>0.16674982020943094</v>
      </c>
      <c r="D16" s="33">
        <f>'Hourly Loads p.u. of Peak'!D16^2</f>
        <v>0.1625757478376266</v>
      </c>
      <c r="E16" s="33">
        <f>'Hourly Loads p.u. of Peak'!E16^2</f>
        <v>0.16590342248842266</v>
      </c>
      <c r="F16" s="33">
        <f>'Hourly Loads p.u. of Peak'!F16^2</f>
        <v>0.18192963176207244</v>
      </c>
      <c r="G16" s="33">
        <f>'Hourly Loads p.u. of Peak'!G16^2</f>
        <v>0.22088059975263297</v>
      </c>
      <c r="H16" s="33">
        <f>'Hourly Loads p.u. of Peak'!H16^2</f>
        <v>0.30375979611935999</v>
      </c>
      <c r="I16" s="33">
        <f>'Hourly Loads p.u. of Peak'!I16^2</f>
        <v>0.37053130804047746</v>
      </c>
      <c r="J16" s="33">
        <f>'Hourly Loads p.u. of Peak'!J16^2</f>
        <v>0.40215710095404478</v>
      </c>
      <c r="K16" s="33">
        <f>'Hourly Loads p.u. of Peak'!K16^2</f>
        <v>0.4214963638436845</v>
      </c>
      <c r="L16" s="33">
        <f>'Hourly Loads p.u. of Peak'!L16^2</f>
        <v>0.41379902714915145</v>
      </c>
      <c r="M16" s="33">
        <f>'Hourly Loads p.u. of Peak'!M16^2</f>
        <v>0.39254469774165945</v>
      </c>
      <c r="N16" s="33">
        <f>'Hourly Loads p.u. of Peak'!N16^2</f>
        <v>0.37267652100429904</v>
      </c>
      <c r="O16" s="33">
        <f>'Hourly Loads p.u. of Peak'!O16^2</f>
        <v>0.35348521289079149</v>
      </c>
      <c r="P16" s="33">
        <f>'Hourly Loads p.u. of Peak'!P16^2</f>
        <v>0.33872844244699091</v>
      </c>
      <c r="Q16" s="33">
        <f>'Hourly Loads p.u. of Peak'!Q16^2</f>
        <v>0.33778381327412244</v>
      </c>
      <c r="R16" s="33">
        <f>'Hourly Loads p.u. of Peak'!R16^2</f>
        <v>0.35800598881493723</v>
      </c>
      <c r="S16" s="33">
        <f>'Hourly Loads p.u. of Peak'!S16^2</f>
        <v>0.4266083909663706</v>
      </c>
      <c r="T16" s="33">
        <f>'Hourly Loads p.u. of Peak'!T16^2</f>
        <v>0.51149379767324121</v>
      </c>
      <c r="U16" s="33">
        <f>'Hourly Loads p.u. of Peak'!U16^2</f>
        <v>0.51757794753932718</v>
      </c>
      <c r="V16" s="33">
        <f>'Hourly Loads p.u. of Peak'!V16^2</f>
        <v>0.49536057781323045</v>
      </c>
      <c r="W16" s="33">
        <f>'Hourly Loads p.u. of Peak'!W16^2</f>
        <v>0.44027135412246576</v>
      </c>
      <c r="X16" s="33">
        <f>'Hourly Loads p.u. of Peak'!X16^2</f>
        <v>0.37598893954262508</v>
      </c>
      <c r="Y16" s="33">
        <f>'Hourly Loads p.u. of Peak'!Y16^2</f>
        <v>0.31743734977768118</v>
      </c>
    </row>
    <row r="17" spans="1:25" x14ac:dyDescent="0.25">
      <c r="A17" s="29">
        <v>42012</v>
      </c>
      <c r="B17" s="33">
        <f>'Hourly Loads p.u. of Peak'!B17^2</f>
        <v>0.27578980335175662</v>
      </c>
      <c r="C17" s="33">
        <f>'Hourly Loads p.u. of Peak'!C17^2</f>
        <v>0.25515144024855696</v>
      </c>
      <c r="D17" s="33">
        <f>'Hourly Loads p.u. of Peak'!D17^2</f>
        <v>0.24795583322802386</v>
      </c>
      <c r="E17" s="33">
        <f>'Hourly Loads p.u. of Peak'!E17^2</f>
        <v>0.24477594033540659</v>
      </c>
      <c r="F17" s="33">
        <f>'Hourly Loads p.u. of Peak'!F17^2</f>
        <v>0.25242402594290481</v>
      </c>
      <c r="G17" s="33">
        <f>'Hourly Loads p.u. of Peak'!G17^2</f>
        <v>0.28815102827938027</v>
      </c>
      <c r="H17" s="33">
        <f>'Hourly Loads p.u. of Peak'!H17^2</f>
        <v>0.36136117739131801</v>
      </c>
      <c r="I17" s="33">
        <f>'Hourly Loads p.u. of Peak'!I17^2</f>
        <v>0.39970031318891708</v>
      </c>
      <c r="J17" s="33">
        <f>'Hourly Loads p.u. of Peak'!J17^2</f>
        <v>0.39577375623008737</v>
      </c>
      <c r="K17" s="33">
        <f>'Hourly Loads p.u. of Peak'!K17^2</f>
        <v>0.39577375623008737</v>
      </c>
      <c r="L17" s="33">
        <f>'Hourly Loads p.u. of Peak'!L17^2</f>
        <v>0.39090691997328575</v>
      </c>
      <c r="M17" s="33">
        <f>'Hourly Loads p.u. of Peak'!M17^2</f>
        <v>0.37141064634428789</v>
      </c>
      <c r="N17" s="33">
        <f>'Hourly Loads p.u. of Peak'!N17^2</f>
        <v>0.3455368841401753</v>
      </c>
      <c r="O17" s="33">
        <f>'Hourly Loads p.u. of Peak'!O17^2</f>
        <v>0.32187573048145662</v>
      </c>
      <c r="P17" s="33">
        <f>'Hourly Loads p.u. of Peak'!P17^2</f>
        <v>0.30217047355543586</v>
      </c>
      <c r="Q17" s="33">
        <f>'Hourly Loads p.u. of Peak'!Q17^2</f>
        <v>0.29458016373130652</v>
      </c>
      <c r="R17" s="33">
        <f>'Hourly Loads p.u. of Peak'!R17^2</f>
        <v>0.30014024628786951</v>
      </c>
      <c r="S17" s="33">
        <f>'Hourly Loads p.u. of Peak'!S17^2</f>
        <v>0.33433145781517054</v>
      </c>
      <c r="T17" s="33">
        <f>'Hourly Loads p.u. of Peak'!T17^2</f>
        <v>0.37648706637218576</v>
      </c>
      <c r="U17" s="33">
        <f>'Hourly Loads p.u. of Peak'!U17^2</f>
        <v>0.36288155331860628</v>
      </c>
      <c r="V17" s="33">
        <f>'Hourly Loads p.u. of Peak'!V17^2</f>
        <v>0.33219574251923223</v>
      </c>
      <c r="W17" s="33">
        <f>'Hourly Loads p.u. of Peak'!W17^2</f>
        <v>0.28534853639502966</v>
      </c>
      <c r="X17" s="33">
        <f>'Hourly Loads p.u. of Peak'!X17^2</f>
        <v>0.23544695274355201</v>
      </c>
      <c r="Y17" s="33">
        <f>'Hourly Loads p.u. of Peak'!Y17^2</f>
        <v>0.18798319205401567</v>
      </c>
    </row>
    <row r="18" spans="1:25" x14ac:dyDescent="0.25">
      <c r="A18" s="29">
        <v>42013</v>
      </c>
      <c r="B18" s="33">
        <f>'Hourly Loads p.u. of Peak'!B18^2</f>
        <v>0.15332452265600463</v>
      </c>
      <c r="C18" s="33">
        <f>'Hourly Loads p.u. of Peak'!C18^2</f>
        <v>0.1368006221509355</v>
      </c>
      <c r="D18" s="33">
        <f>'Hourly Loads p.u. of Peak'!D18^2</f>
        <v>0.12932957869077646</v>
      </c>
      <c r="E18" s="33">
        <f>'Hourly Loads p.u. of Peak'!E18^2</f>
        <v>0.12665024912760325</v>
      </c>
      <c r="F18" s="33">
        <f>'Hourly Loads p.u. of Peak'!F18^2</f>
        <v>0.13197138574864303</v>
      </c>
      <c r="G18" s="33">
        <f>'Hourly Loads p.u. of Peak'!G18^2</f>
        <v>0.15520285237360906</v>
      </c>
      <c r="H18" s="33">
        <f>'Hourly Loads p.u. of Peak'!H18^2</f>
        <v>0.20834147980093562</v>
      </c>
      <c r="I18" s="33">
        <f>'Hourly Loads p.u. of Peak'!I18^2</f>
        <v>0.24741694540417208</v>
      </c>
      <c r="J18" s="33">
        <f>'Hourly Loads p.u. of Peak'!J18^2</f>
        <v>0.26037390371307934</v>
      </c>
      <c r="K18" s="33">
        <f>'Hourly Loads p.u. of Peak'!K18^2</f>
        <v>0.28448158210566449</v>
      </c>
      <c r="L18" s="33">
        <f>'Hourly Loads p.u. of Peak'!L18^2</f>
        <v>0.30162510671810938</v>
      </c>
      <c r="M18" s="33">
        <f>'Hourly Loads p.u. of Peak'!M18^2</f>
        <v>0.31111430689921077</v>
      </c>
      <c r="N18" s="33">
        <f>'Hourly Loads p.u. of Peak'!N18^2</f>
        <v>0.31197050354289163</v>
      </c>
      <c r="O18" s="33">
        <f>'Hourly Loads p.u. of Peak'!O18^2</f>
        <v>0.30740104036668847</v>
      </c>
      <c r="P18" s="33">
        <f>'Hourly Loads p.u. of Peak'!P18^2</f>
        <v>0.30162510671810938</v>
      </c>
      <c r="Q18" s="33">
        <f>'Hourly Loads p.u. of Peak'!Q18^2</f>
        <v>0.2995967154763533</v>
      </c>
      <c r="R18" s="33">
        <f>'Hourly Loads p.u. of Peak'!R18^2</f>
        <v>0.30321299628627918</v>
      </c>
      <c r="S18" s="33">
        <f>'Hourly Loads p.u. of Peak'!S18^2</f>
        <v>0.33255989238778183</v>
      </c>
      <c r="T18" s="33">
        <f>'Hourly Loads p.u. of Peak'!T18^2</f>
        <v>0.37926044238825463</v>
      </c>
      <c r="U18" s="33">
        <f>'Hourly Loads p.u. of Peak'!U18^2</f>
        <v>0.37020182486325243</v>
      </c>
      <c r="V18" s="33">
        <f>'Hourly Loads p.u. of Peak'!V18^2</f>
        <v>0.34167572389668088</v>
      </c>
      <c r="W18" s="33">
        <f>'Hourly Loads p.u. of Peak'!W18^2</f>
        <v>0.29870836395492872</v>
      </c>
      <c r="X18" s="33">
        <f>'Hourly Loads p.u. of Peak'!X18^2</f>
        <v>0.25102060404552862</v>
      </c>
      <c r="Y18" s="33">
        <f>'Hourly Loads p.u. of Peak'!Y18^2</f>
        <v>0.20119619454324236</v>
      </c>
    </row>
    <row r="19" spans="1:25" x14ac:dyDescent="0.25">
      <c r="A19" s="29">
        <v>42014</v>
      </c>
      <c r="B19" s="33">
        <f>'Hourly Loads p.u. of Peak'!B19^2</f>
        <v>0.16166745447045572</v>
      </c>
      <c r="C19" s="33">
        <f>'Hourly Loads p.u. of Peak'!C19^2</f>
        <v>0.13891127223420457</v>
      </c>
      <c r="D19" s="33">
        <f>'Hourly Loads p.u. of Peak'!D19^2</f>
        <v>0.12661813903097685</v>
      </c>
      <c r="E19" s="33">
        <f>'Hourly Loads p.u. of Peak'!E19^2</f>
        <v>0.12213137029442793</v>
      </c>
      <c r="F19" s="33">
        <f>'Hourly Loads p.u. of Peak'!F19^2</f>
        <v>0.12479459290390194</v>
      </c>
      <c r="G19" s="33">
        <f>'Hourly Loads p.u. of Peak'!G19^2</f>
        <v>0.1440701546541486</v>
      </c>
      <c r="H19" s="33">
        <f>'Hourly Loads p.u. of Peak'!H19^2</f>
        <v>0.19258837834881104</v>
      </c>
      <c r="I19" s="33">
        <f>'Hourly Loads p.u. of Peak'!I19^2</f>
        <v>0.22892519365695771</v>
      </c>
      <c r="J19" s="33">
        <f>'Hourly Loads p.u. of Peak'!J19^2</f>
        <v>0.25848955704171073</v>
      </c>
      <c r="K19" s="33">
        <f>'Hourly Loads p.u. of Peak'!K19^2</f>
        <v>0.2966406732117105</v>
      </c>
      <c r="L19" s="33">
        <f>'Hourly Loads p.u. of Peak'!L19^2</f>
        <v>0.32872040009855608</v>
      </c>
      <c r="M19" s="33">
        <f>'Hourly Loads p.u. of Peak'!M19^2</f>
        <v>0.35000670729482786</v>
      </c>
      <c r="N19" s="33">
        <f>'Hourly Loads p.u. of Peak'!N19^2</f>
        <v>0.36212096639591679</v>
      </c>
      <c r="O19" s="33">
        <f>'Hourly Loads p.u. of Peak'!O19^2</f>
        <v>0.37135565716771973</v>
      </c>
      <c r="P19" s="33">
        <f>'Hourly Loads p.u. of Peak'!P19^2</f>
        <v>0.37168565329228853</v>
      </c>
      <c r="Q19" s="33">
        <f>'Hourly Loads p.u. of Peak'!Q19^2</f>
        <v>0.36965301191539751</v>
      </c>
      <c r="R19" s="33">
        <f>'Hourly Loads p.u. of Peak'!R19^2</f>
        <v>0.36680574705574442</v>
      </c>
      <c r="S19" s="33">
        <f>'Hourly Loads p.u. of Peak'!S19^2</f>
        <v>0.37119071406407933</v>
      </c>
      <c r="T19" s="33">
        <f>'Hourly Loads p.u. of Peak'!T19^2</f>
        <v>0.41130687858538073</v>
      </c>
      <c r="U19" s="33">
        <f>'Hourly Loads p.u. of Peak'!U19^2</f>
        <v>0.388653534149558</v>
      </c>
      <c r="V19" s="33">
        <f>'Hourly Loads p.u. of Peak'!V19^2</f>
        <v>0.35396820777370741</v>
      </c>
      <c r="W19" s="33">
        <f>'Hourly Loads p.u. of Peak'!W19^2</f>
        <v>0.31292882148912365</v>
      </c>
      <c r="X19" s="33">
        <f>'Hourly Loads p.u. of Peak'!X19^2</f>
        <v>0.27295393732196788</v>
      </c>
      <c r="Y19" s="33">
        <f>'Hourly Loads p.u. of Peak'!Y19^2</f>
        <v>0.2305687095148648</v>
      </c>
    </row>
    <row r="20" spans="1:25" x14ac:dyDescent="0.25">
      <c r="A20" s="29">
        <v>42015</v>
      </c>
      <c r="B20" s="33">
        <f>'Hourly Loads p.u. of Peak'!B20^2</f>
        <v>0.18556542696162473</v>
      </c>
      <c r="C20" s="33">
        <f>'Hourly Loads p.u. of Peak'!C20^2</f>
        <v>0.15985850088111225</v>
      </c>
      <c r="D20" s="33">
        <f>'Hourly Loads p.u. of Peak'!D20^2</f>
        <v>0.14355687145187926</v>
      </c>
      <c r="E20" s="33">
        <f>'Hourly Loads p.u. of Peak'!E20^2</f>
        <v>0.13596754070581504</v>
      </c>
      <c r="F20" s="33">
        <f>'Hourly Loads p.u. of Peak'!F20^2</f>
        <v>0.13440823573903515</v>
      </c>
      <c r="G20" s="33">
        <f>'Hourly Loads p.u. of Peak'!G20^2</f>
        <v>0.14178458138459191</v>
      </c>
      <c r="H20" s="33">
        <f>'Hourly Loads p.u. of Peak'!H20^2</f>
        <v>0.15902979984346824</v>
      </c>
      <c r="I20" s="33">
        <f>'Hourly Loads p.u. of Peak'!I20^2</f>
        <v>0.18227618265151377</v>
      </c>
      <c r="J20" s="33">
        <f>'Hourly Loads p.u. of Peak'!J20^2</f>
        <v>0.24002247561913115</v>
      </c>
      <c r="K20" s="33">
        <f>'Hourly Loads p.u. of Peak'!K20^2</f>
        <v>0.31015877352427401</v>
      </c>
      <c r="L20" s="33">
        <f>'Hourly Loads p.u. of Peak'!L20^2</f>
        <v>0.364078373460199</v>
      </c>
      <c r="M20" s="33">
        <f>'Hourly Loads p.u. of Peak'!M20^2</f>
        <v>0.39975736229688208</v>
      </c>
      <c r="N20" s="33">
        <f>'Hourly Loads p.u. of Peak'!N20^2</f>
        <v>0.4273159163360421</v>
      </c>
      <c r="O20" s="33">
        <f>'Hourly Loads p.u. of Peak'!O20^2</f>
        <v>0.44447239286892032</v>
      </c>
      <c r="P20" s="33">
        <f>'Hourly Loads p.u. of Peak'!P20^2</f>
        <v>0.4515386638806011</v>
      </c>
      <c r="Q20" s="33">
        <f>'Hourly Loads p.u. of Peak'!Q20^2</f>
        <v>0.44766644880764378</v>
      </c>
      <c r="R20" s="33">
        <f>'Hourly Loads p.u. of Peak'!R20^2</f>
        <v>0.4286145687384289</v>
      </c>
      <c r="S20" s="33">
        <f>'Hourly Loads p.u. of Peak'!S20^2</f>
        <v>0.41339281559840307</v>
      </c>
      <c r="T20" s="33">
        <f>'Hourly Loads p.u. of Peak'!T20^2</f>
        <v>0.43841726727337604</v>
      </c>
      <c r="U20" s="33">
        <f>'Hourly Loads p.u. of Peak'!U20^2</f>
        <v>0.40623013287662951</v>
      </c>
      <c r="V20" s="33">
        <f>'Hourly Loads p.u. of Peak'!V20^2</f>
        <v>0.36620485163293659</v>
      </c>
      <c r="W20" s="33">
        <f>'Hourly Loads p.u. of Peak'!W20^2</f>
        <v>0.32151747950736176</v>
      </c>
      <c r="X20" s="33">
        <f>'Hourly Loads p.u. of Peak'!X20^2</f>
        <v>0.27825940869396559</v>
      </c>
      <c r="Y20" s="33">
        <f>'Hourly Loads p.u. of Peak'!Y20^2</f>
        <v>0.23348080725487583</v>
      </c>
    </row>
    <row r="21" spans="1:25" x14ac:dyDescent="0.25">
      <c r="A21" s="29">
        <v>42016</v>
      </c>
      <c r="B21" s="33">
        <f>'Hourly Loads p.u. of Peak'!B21^2</f>
        <v>0.1896692194408002</v>
      </c>
      <c r="C21" s="33">
        <f>'Hourly Loads p.u. of Peak'!C21^2</f>
        <v>0.16137733796636894</v>
      </c>
      <c r="D21" s="33">
        <f>'Hourly Loads p.u. of Peak'!D21^2</f>
        <v>0.14485896792928926</v>
      </c>
      <c r="E21" s="33">
        <f>'Hourly Loads p.u. of Peak'!E21^2</f>
        <v>0.13566825425020354</v>
      </c>
      <c r="F21" s="33">
        <f>'Hourly Loads p.u. of Peak'!F21^2</f>
        <v>0.13118584353057236</v>
      </c>
      <c r="G21" s="33">
        <f>'Hourly Loads p.u. of Peak'!G21^2</f>
        <v>0.13391247823768199</v>
      </c>
      <c r="H21" s="33">
        <f>'Hourly Loads p.u. of Peak'!H21^2</f>
        <v>0.14499637268128099</v>
      </c>
      <c r="I21" s="33">
        <f>'Hourly Loads p.u. of Peak'!I21^2</f>
        <v>0.16036398199144067</v>
      </c>
      <c r="J21" s="33">
        <f>'Hourly Loads p.u. of Peak'!J21^2</f>
        <v>0.20115572259070849</v>
      </c>
      <c r="K21" s="33">
        <f>'Hourly Loads p.u. of Peak'!K21^2</f>
        <v>0.24786597788060852</v>
      </c>
      <c r="L21" s="33">
        <f>'Hourly Loads p.u. of Peak'!L21^2</f>
        <v>0.28395242603280918</v>
      </c>
      <c r="M21" s="33">
        <f>'Hourly Loads p.u. of Peak'!M21^2</f>
        <v>0.30570241930840925</v>
      </c>
      <c r="N21" s="33">
        <f>'Hourly Loads p.u. of Peak'!N21^2</f>
        <v>0.32552069156152297</v>
      </c>
      <c r="O21" s="33">
        <f>'Hourly Loads p.u. of Peak'!O21^2</f>
        <v>0.33836092992363143</v>
      </c>
      <c r="P21" s="33">
        <f>'Hourly Loads p.u. of Peak'!P21^2</f>
        <v>0.34199226125998872</v>
      </c>
      <c r="Q21" s="33">
        <f>'Hourly Loads p.u. of Peak'!Q21^2</f>
        <v>0.33773137255023111</v>
      </c>
      <c r="R21" s="33">
        <f>'Hourly Loads p.u. of Peak'!R21^2</f>
        <v>0.32789317073126761</v>
      </c>
      <c r="S21" s="33">
        <f>'Hourly Loads p.u. of Peak'!S21^2</f>
        <v>0.32110829408332203</v>
      </c>
      <c r="T21" s="33">
        <f>'Hourly Loads p.u. of Peak'!T21^2</f>
        <v>0.35984399313639159</v>
      </c>
      <c r="U21" s="33">
        <f>'Hourly Loads p.u. of Peak'!U21^2</f>
        <v>0.34601441979778841</v>
      </c>
      <c r="V21" s="33">
        <f>'Hourly Loads p.u. of Peak'!V21^2</f>
        <v>0.3153563814331764</v>
      </c>
      <c r="W21" s="33">
        <f>'Hourly Loads p.u. of Peak'!W21^2</f>
        <v>0.27479558316246289</v>
      </c>
      <c r="X21" s="33">
        <f>'Hourly Loads p.u. of Peak'!X21^2</f>
        <v>0.23208767483695739</v>
      </c>
      <c r="Y21" s="33">
        <f>'Hourly Loads p.u. of Peak'!Y21^2</f>
        <v>0.18696738533066659</v>
      </c>
    </row>
    <row r="22" spans="1:25" x14ac:dyDescent="0.25">
      <c r="A22" s="29">
        <v>42017</v>
      </c>
      <c r="B22" s="33">
        <f>'Hourly Loads p.u. of Peak'!B22^2</f>
        <v>0.15332452265600463</v>
      </c>
      <c r="C22" s="33">
        <f>'Hourly Loads p.u. of Peak'!C22^2</f>
        <v>0.13610066275458632</v>
      </c>
      <c r="D22" s="33">
        <f>'Hourly Loads p.u. of Peak'!D22^2</f>
        <v>0.12842257379848129</v>
      </c>
      <c r="E22" s="33">
        <f>'Hourly Loads p.u. of Peak'!E22^2</f>
        <v>0.12764768134431226</v>
      </c>
      <c r="F22" s="33">
        <f>'Hourly Loads p.u. of Peak'!F22^2</f>
        <v>0.13473924961627048</v>
      </c>
      <c r="G22" s="33">
        <f>'Hourly Loads p.u. of Peak'!G22^2</f>
        <v>0.16319484067811049</v>
      </c>
      <c r="H22" s="33">
        <f>'Hourly Loads p.u. of Peak'!H22^2</f>
        <v>0.22407262832804492</v>
      </c>
      <c r="I22" s="33">
        <f>'Hourly Loads p.u. of Peak'!I22^2</f>
        <v>0.26509148043483044</v>
      </c>
      <c r="J22" s="33">
        <f>'Hourly Loads p.u. of Peak'!J22^2</f>
        <v>0.28227202478276481</v>
      </c>
      <c r="K22" s="33">
        <f>'Hourly Loads p.u. of Peak'!K22^2</f>
        <v>0.30605175069813523</v>
      </c>
      <c r="L22" s="33">
        <f>'Hourly Loads p.u. of Peak'!L22^2</f>
        <v>0.32784150349940278</v>
      </c>
      <c r="M22" s="33">
        <f>'Hourly Loads p.u. of Peak'!M22^2</f>
        <v>0.34458280208054104</v>
      </c>
      <c r="N22" s="33">
        <f>'Hourly Loads p.u. of Peak'!N22^2</f>
        <v>0.36022298998083929</v>
      </c>
      <c r="O22" s="33">
        <f>'Hourly Loads p.u. of Peak'!O22^2</f>
        <v>0.3725112847878907</v>
      </c>
      <c r="P22" s="33">
        <f>'Hourly Loads p.u. of Peak'!P22^2</f>
        <v>0.38048395207577224</v>
      </c>
      <c r="Q22" s="33">
        <f>'Hourly Loads p.u. of Peak'!Q22^2</f>
        <v>0.386238409107584</v>
      </c>
      <c r="R22" s="33">
        <f>'Hourly Loads p.u. of Peak'!R22^2</f>
        <v>0.38288104661150751</v>
      </c>
      <c r="S22" s="33">
        <f>'Hourly Loads p.u. of Peak'!S22^2</f>
        <v>0.38966675171012366</v>
      </c>
      <c r="T22" s="33">
        <f>'Hourly Loads p.u. of Peak'!T22^2</f>
        <v>0.43949335752266416</v>
      </c>
      <c r="U22" s="33">
        <f>'Hourly Loads p.u. of Peak'!U22^2</f>
        <v>0.42820114742779125</v>
      </c>
      <c r="V22" s="33">
        <f>'Hourly Loads p.u. of Peak'!V22^2</f>
        <v>0.38494968793571643</v>
      </c>
      <c r="W22" s="33">
        <f>'Hourly Loads p.u. of Peak'!W22^2</f>
        <v>0.32877213653760223</v>
      </c>
      <c r="X22" s="33">
        <f>'Hourly Loads p.u. of Peak'!X22^2</f>
        <v>0.27234143137674122</v>
      </c>
      <c r="Y22" s="33">
        <f>'Hourly Loads p.u. of Peak'!Y22^2</f>
        <v>0.21498341512238403</v>
      </c>
    </row>
    <row r="23" spans="1:25" x14ac:dyDescent="0.25">
      <c r="A23" s="29">
        <v>42018</v>
      </c>
      <c r="B23" s="33">
        <f>'Hourly Loads p.u. of Peak'!B23^2</f>
        <v>0.17075300783752806</v>
      </c>
      <c r="C23" s="33">
        <f>'Hourly Loads p.u. of Peak'!C23^2</f>
        <v>0.14630496649171357</v>
      </c>
      <c r="D23" s="33">
        <f>'Hourly Loads p.u. of Peak'!D23^2</f>
        <v>0.13404459067580818</v>
      </c>
      <c r="E23" s="33">
        <f>'Hourly Loads p.u. of Peak'!E23^2</f>
        <v>0.12797026822946941</v>
      </c>
      <c r="F23" s="33">
        <f>'Hourly Loads p.u. of Peak'!F23^2</f>
        <v>0.13037006388078157</v>
      </c>
      <c r="G23" s="33">
        <f>'Hourly Loads p.u. of Peak'!G23^2</f>
        <v>0.15205519781445417</v>
      </c>
      <c r="H23" s="33">
        <f>'Hourly Loads p.u. of Peak'!H23^2</f>
        <v>0.20473283824252408</v>
      </c>
      <c r="I23" s="33">
        <f>'Hourly Loads p.u. of Peak'!I23^2</f>
        <v>0.23980149098266546</v>
      </c>
      <c r="J23" s="33">
        <f>'Hourly Loads p.u. of Peak'!J23^2</f>
        <v>0.26989828760385975</v>
      </c>
      <c r="K23" s="33">
        <f>'Hourly Loads p.u. of Peak'!K23^2</f>
        <v>0.31383805729526376</v>
      </c>
      <c r="L23" s="33">
        <f>'Hourly Loads p.u. of Peak'!L23^2</f>
        <v>0.35289533362284531</v>
      </c>
      <c r="M23" s="33">
        <f>'Hourly Loads p.u. of Peak'!M23^2</f>
        <v>0.3766531819268979</v>
      </c>
      <c r="N23" s="33">
        <f>'Hourly Loads p.u. of Peak'!N23^2</f>
        <v>0.38910369022493835</v>
      </c>
      <c r="O23" s="33">
        <f>'Hourly Loads p.u. of Peak'!O23^2</f>
        <v>0.38972308024920088</v>
      </c>
      <c r="P23" s="33">
        <f>'Hourly Loads p.u. of Peak'!P23^2</f>
        <v>0.38439004609949035</v>
      </c>
      <c r="Q23" s="33">
        <f>'Hourly Loads p.u. of Peak'!Q23^2</f>
        <v>0.37020182486325243</v>
      </c>
      <c r="R23" s="33">
        <f>'Hourly Loads p.u. of Peak'!R23^2</f>
        <v>0.36636868335066541</v>
      </c>
      <c r="S23" s="33">
        <f>'Hourly Loads p.u. of Peak'!S23^2</f>
        <v>0.38360723145856579</v>
      </c>
      <c r="T23" s="33">
        <f>'Hourly Loads p.u. of Peak'!T23^2</f>
        <v>0.43104004228951548</v>
      </c>
      <c r="U23" s="33">
        <f>'Hourly Loads p.u. of Peak'!U23^2</f>
        <v>0.41833887982927698</v>
      </c>
      <c r="V23" s="33">
        <f>'Hourly Loads p.u. of Peak'!V23^2</f>
        <v>0.38009443981077484</v>
      </c>
      <c r="W23" s="33">
        <f>'Hourly Loads p.u. of Peak'!W23^2</f>
        <v>0.32846177896848505</v>
      </c>
      <c r="X23" s="33">
        <f>'Hourly Loads p.u. of Peak'!X23^2</f>
        <v>0.26952339637366862</v>
      </c>
      <c r="Y23" s="33">
        <f>'Hourly Loads p.u. of Peak'!Y23^2</f>
        <v>0.21243888486437648</v>
      </c>
    </row>
    <row r="24" spans="1:25" x14ac:dyDescent="0.25">
      <c r="A24" s="29">
        <v>42019</v>
      </c>
      <c r="B24" s="33">
        <f>'Hourly Loads p.u. of Peak'!B24^2</f>
        <v>0.16885669646581281</v>
      </c>
      <c r="C24" s="33">
        <f>'Hourly Loads p.u. of Peak'!C24^2</f>
        <v>0.14668486710052903</v>
      </c>
      <c r="D24" s="33">
        <f>'Hourly Loads p.u. of Peak'!D24^2</f>
        <v>0.13490490921778811</v>
      </c>
      <c r="E24" s="33">
        <f>'Hourly Loads p.u. of Peak'!E24^2</f>
        <v>0.13102248405008088</v>
      </c>
      <c r="F24" s="33">
        <f>'Hourly Loads p.u. of Peak'!F24^2</f>
        <v>0.1336814382048718</v>
      </c>
      <c r="G24" s="33">
        <f>'Hourly Loads p.u. of Peak'!G24^2</f>
        <v>0.1581314804524285</v>
      </c>
      <c r="H24" s="33">
        <f>'Hourly Loads p.u. of Peak'!H24^2</f>
        <v>0.21556954295400171</v>
      </c>
      <c r="I24" s="33">
        <f>'Hourly Loads p.u. of Peak'!I24^2</f>
        <v>0.25305911174878926</v>
      </c>
      <c r="J24" s="33">
        <f>'Hourly Loads p.u. of Peak'!J24^2</f>
        <v>0.26704632276239315</v>
      </c>
      <c r="K24" s="33">
        <f>'Hourly Loads p.u. of Peak'!K24^2</f>
        <v>0.28616853768288086</v>
      </c>
      <c r="L24" s="33">
        <f>'Hourly Loads p.u. of Peak'!L24^2</f>
        <v>0.29634587504535798</v>
      </c>
      <c r="M24" s="33">
        <f>'Hourly Loads p.u. of Peak'!M24^2</f>
        <v>0.297083145254459</v>
      </c>
      <c r="N24" s="33">
        <f>'Hourly Loads p.u. of Peak'!N24^2</f>
        <v>0.28897504358374798</v>
      </c>
      <c r="O24" s="33">
        <f>'Hourly Loads p.u. of Peak'!O24^2</f>
        <v>0.28107479143358943</v>
      </c>
      <c r="P24" s="33">
        <f>'Hourly Loads p.u. of Peak'!P24^2</f>
        <v>0.27238852279261772</v>
      </c>
      <c r="Q24" s="33">
        <f>'Hourly Loads p.u. of Peak'!Q24^2</f>
        <v>0.26830679926226142</v>
      </c>
      <c r="R24" s="33">
        <f>'Hourly Loads p.u. of Peak'!R24^2</f>
        <v>0.27257692916623039</v>
      </c>
      <c r="S24" s="33">
        <f>'Hourly Loads p.u. of Peak'!S24^2</f>
        <v>0.30366034132879477</v>
      </c>
      <c r="T24" s="33">
        <f>'Hourly Loads p.u. of Peak'!T24^2</f>
        <v>0.34681104534239682</v>
      </c>
      <c r="U24" s="33">
        <f>'Hourly Loads p.u. of Peak'!U24^2</f>
        <v>0.33684050310870972</v>
      </c>
      <c r="V24" s="33">
        <f>'Hourly Loads p.u. of Peak'!V24^2</f>
        <v>0.31081240074823591</v>
      </c>
      <c r="W24" s="33">
        <f>'Hourly Loads p.u. of Peak'!W24^2</f>
        <v>0.27224726075802008</v>
      </c>
      <c r="X24" s="33">
        <f>'Hourly Loads p.u. of Peak'!X24^2</f>
        <v>0.2267286615326832</v>
      </c>
      <c r="Y24" s="33">
        <f>'Hourly Loads p.u. of Peak'!Y24^2</f>
        <v>0.18135277972825675</v>
      </c>
    </row>
    <row r="25" spans="1:25" x14ac:dyDescent="0.25">
      <c r="A25" s="29">
        <v>42020</v>
      </c>
      <c r="B25" s="33">
        <f>'Hourly Loads p.u. of Peak'!B25^2</f>
        <v>0.15089628488867596</v>
      </c>
      <c r="C25" s="33">
        <f>'Hourly Loads p.u. of Peak'!C25^2</f>
        <v>0.1358012297425909</v>
      </c>
      <c r="D25" s="33">
        <f>'Hourly Loads p.u. of Peak'!D25^2</f>
        <v>0.13148014706912894</v>
      </c>
      <c r="E25" s="33">
        <f>'Hourly Loads p.u. of Peak'!E25^2</f>
        <v>0.13308825124075965</v>
      </c>
      <c r="F25" s="33">
        <f>'Hourly Loads p.u. of Peak'!F25^2</f>
        <v>0.14270343495342988</v>
      </c>
      <c r="G25" s="33">
        <f>'Hourly Loads p.u. of Peak'!G25^2</f>
        <v>0.17737846370780136</v>
      </c>
      <c r="H25" s="33">
        <f>'Hourly Loads p.u. of Peak'!H25^2</f>
        <v>0.25197088174569582</v>
      </c>
      <c r="I25" s="33">
        <f>'Hourly Loads p.u. of Peak'!I25^2</f>
        <v>0.30715094800396231</v>
      </c>
      <c r="J25" s="33">
        <f>'Hourly Loads p.u. of Peak'!J25^2</f>
        <v>0.31708157804908194</v>
      </c>
      <c r="K25" s="33">
        <f>'Hourly Loads p.u. of Peak'!K25^2</f>
        <v>0.3206993692039648</v>
      </c>
      <c r="L25" s="33">
        <f>'Hourly Loads p.u. of Peak'!L25^2</f>
        <v>0.32059717869423221</v>
      </c>
      <c r="M25" s="33">
        <f>'Hourly Loads p.u. of Peak'!M25^2</f>
        <v>0.31106397902985494</v>
      </c>
      <c r="N25" s="33">
        <f>'Hourly Loads p.u. of Peak'!N25^2</f>
        <v>0.29673897183524661</v>
      </c>
      <c r="O25" s="33">
        <f>'Hourly Loads p.u. of Peak'!O25^2</f>
        <v>0.28193654297132364</v>
      </c>
      <c r="P25" s="33">
        <f>'Hourly Loads p.u. of Peak'!P25^2</f>
        <v>0.26933604846282894</v>
      </c>
      <c r="Q25" s="33">
        <f>'Hourly Loads p.u. of Peak'!Q25^2</f>
        <v>0.26323640229464368</v>
      </c>
      <c r="R25" s="33">
        <f>'Hourly Loads p.u. of Peak'!R25^2</f>
        <v>0.26947655328944259</v>
      </c>
      <c r="S25" s="33">
        <f>'Hourly Loads p.u. of Peak'!S25^2</f>
        <v>0.30885358307875804</v>
      </c>
      <c r="T25" s="33">
        <f>'Hourly Loads p.u. of Peak'!T25^2</f>
        <v>0.40147072855579269</v>
      </c>
      <c r="U25" s="33">
        <f>'Hourly Loads p.u. of Peak'!U25^2</f>
        <v>0.42067661699399989</v>
      </c>
      <c r="V25" s="33">
        <f>'Hourly Loads p.u. of Peak'!V25^2</f>
        <v>0.41624048552361731</v>
      </c>
      <c r="W25" s="33">
        <f>'Hourly Loads p.u. of Peak'!W25^2</f>
        <v>0.38972308024920088</v>
      </c>
      <c r="X25" s="33">
        <f>'Hourly Loads p.u. of Peak'!X25^2</f>
        <v>0.34877997133135763</v>
      </c>
      <c r="Y25" s="33">
        <f>'Hourly Loads p.u. of Peak'!Y25^2</f>
        <v>0.30585210833508497</v>
      </c>
    </row>
    <row r="26" spans="1:25" x14ac:dyDescent="0.25">
      <c r="A26" s="29">
        <v>42021</v>
      </c>
      <c r="B26" s="33">
        <f>'Hourly Loads p.u. of Peak'!B26^2</f>
        <v>0.27721323223104971</v>
      </c>
      <c r="C26" s="33">
        <f>'Hourly Loads p.u. of Peak'!C26^2</f>
        <v>0.26630077415310321</v>
      </c>
      <c r="D26" s="33">
        <f>'Hourly Loads p.u. of Peak'!D26^2</f>
        <v>0.26788631067710805</v>
      </c>
      <c r="E26" s="33">
        <f>'Hourly Loads p.u. of Peak'!E26^2</f>
        <v>0.27721323223104971</v>
      </c>
      <c r="F26" s="33">
        <f>'Hourly Loads p.u. of Peak'!F26^2</f>
        <v>0.29856043360486068</v>
      </c>
      <c r="G26" s="33">
        <f>'Hourly Loads p.u. of Peak'!G26^2</f>
        <v>0.35622654394640474</v>
      </c>
      <c r="H26" s="33">
        <f>'Hourly Loads p.u. of Peak'!H26^2</f>
        <v>0.47065450156288097</v>
      </c>
      <c r="I26" s="33">
        <f>'Hourly Loads p.u. of Peak'!I26^2</f>
        <v>0.54753628094575679</v>
      </c>
      <c r="J26" s="33">
        <f>'Hourly Loads p.u. of Peak'!J26^2</f>
        <v>0.53624443724184379</v>
      </c>
      <c r="K26" s="33">
        <f>'Hourly Loads p.u. of Peak'!K26^2</f>
        <v>0.48173786881059871</v>
      </c>
      <c r="L26" s="33">
        <f>'Hourly Loads p.u. of Peak'!L26^2</f>
        <v>0.42507743041135126</v>
      </c>
      <c r="M26" s="33">
        <f>'Hourly Loads p.u. of Peak'!M26^2</f>
        <v>0.37064116833430444</v>
      </c>
      <c r="N26" s="33">
        <f>'Hourly Loads p.u. of Peak'!N26^2</f>
        <v>0.32825495534262034</v>
      </c>
      <c r="O26" s="33">
        <f>'Hourly Loads p.u. of Peak'!O26^2</f>
        <v>0.29585487044895709</v>
      </c>
      <c r="P26" s="33">
        <f>'Hourly Loads p.u. of Peak'!P26^2</f>
        <v>0.27418101321482868</v>
      </c>
      <c r="Q26" s="33">
        <f>'Hourly Loads p.u. of Peak'!Q26^2</f>
        <v>0.26258866378760998</v>
      </c>
      <c r="R26" s="33">
        <f>'Hourly Loads p.u. of Peak'!R26^2</f>
        <v>0.2646735199473006</v>
      </c>
      <c r="S26" s="33">
        <f>'Hourly Loads p.u. of Peak'!S26^2</f>
        <v>0.29826468282201235</v>
      </c>
      <c r="T26" s="33">
        <f>'Hourly Loads p.u. of Peak'!T26^2</f>
        <v>0.35649587183452663</v>
      </c>
      <c r="U26" s="33">
        <f>'Hourly Loads p.u. of Peak'!U26^2</f>
        <v>0.35209174664999854</v>
      </c>
      <c r="V26" s="33">
        <f>'Hourly Loads p.u. of Peak'!V26^2</f>
        <v>0.33799361687979451</v>
      </c>
      <c r="W26" s="33">
        <f>'Hourly Loads p.u. of Peak'!W26^2</f>
        <v>0.31096333550417532</v>
      </c>
      <c r="X26" s="33">
        <f>'Hourly Loads p.u. of Peak'!X26^2</f>
        <v>0.28117047646827814</v>
      </c>
      <c r="Y26" s="33">
        <f>'Hourly Loads p.u. of Peak'!Y26^2</f>
        <v>0.24710286489580105</v>
      </c>
    </row>
    <row r="27" spans="1:25" x14ac:dyDescent="0.25">
      <c r="A27" s="29">
        <v>42022</v>
      </c>
      <c r="B27" s="33">
        <f>'Hourly Loads p.u. of Peak'!B27^2</f>
        <v>0.21645023079784792</v>
      </c>
      <c r="C27" s="33">
        <f>'Hourly Loads p.u. of Peak'!C27^2</f>
        <v>0.20346912121816582</v>
      </c>
      <c r="D27" s="33">
        <f>'Hourly Loads p.u. of Peak'!D27^2</f>
        <v>0.1997014435925899</v>
      </c>
      <c r="E27" s="33">
        <f>'Hourly Loads p.u. of Peak'!E27^2</f>
        <v>0.20131763482690826</v>
      </c>
      <c r="F27" s="33">
        <f>'Hourly Loads p.u. of Peak'!F27^2</f>
        <v>0.21024036201588631</v>
      </c>
      <c r="G27" s="33">
        <f>'Hourly Loads p.u. of Peak'!G27^2</f>
        <v>0.23134926881588055</v>
      </c>
      <c r="H27" s="33">
        <f>'Hourly Loads p.u. of Peak'!H27^2</f>
        <v>0.26933604846282894</v>
      </c>
      <c r="I27" s="33">
        <f>'Hourly Loads p.u. of Peak'!I27^2</f>
        <v>0.32202932767837145</v>
      </c>
      <c r="J27" s="33">
        <f>'Hourly Loads p.u. of Peak'!J27^2</f>
        <v>0.36011468481308667</v>
      </c>
      <c r="K27" s="33">
        <f>'Hourly Loads p.u. of Peak'!K27^2</f>
        <v>0.36445959307647008</v>
      </c>
      <c r="L27" s="33">
        <f>'Hourly Loads p.u. of Peak'!L27^2</f>
        <v>0.35091480932449753</v>
      </c>
      <c r="M27" s="33">
        <f>'Hourly Loads p.u. of Peak'!M27^2</f>
        <v>0.3239267056548813</v>
      </c>
      <c r="N27" s="33">
        <f>'Hourly Loads p.u. of Peak'!N27^2</f>
        <v>0.29668982048797321</v>
      </c>
      <c r="O27" s="33">
        <f>'Hourly Loads p.u. of Peak'!O27^2</f>
        <v>0.27323686442121881</v>
      </c>
      <c r="P27" s="33">
        <f>'Hourly Loads p.u. of Peak'!P27^2</f>
        <v>0.25324071139256871</v>
      </c>
      <c r="Q27" s="33">
        <f>'Hourly Loads p.u. of Peak'!Q27^2</f>
        <v>0.24268222972751785</v>
      </c>
      <c r="R27" s="33">
        <f>'Hourly Loads p.u. of Peak'!R27^2</f>
        <v>0.24281560214344514</v>
      </c>
      <c r="S27" s="33">
        <f>'Hourly Loads p.u. of Peak'!S27^2</f>
        <v>0.27121245869890442</v>
      </c>
      <c r="T27" s="33">
        <f>'Hourly Loads p.u. of Peak'!T27^2</f>
        <v>0.33930636515661167</v>
      </c>
      <c r="U27" s="33">
        <f>'Hourly Loads p.u. of Peak'!U27^2</f>
        <v>0.35203820675322745</v>
      </c>
      <c r="V27" s="33">
        <f>'Hourly Loads p.u. of Peak'!V27^2</f>
        <v>0.35198467092746699</v>
      </c>
      <c r="W27" s="33">
        <f>'Hourly Loads p.u. of Peak'!W27^2</f>
        <v>0.34622676371411604</v>
      </c>
      <c r="X27" s="33">
        <f>'Hourly Loads p.u. of Peak'!X27^2</f>
        <v>0.33120834127280369</v>
      </c>
      <c r="Y27" s="33">
        <f>'Hourly Loads p.u. of Peak'!Y27^2</f>
        <v>0.31030954951079759</v>
      </c>
    </row>
    <row r="28" spans="1:25" x14ac:dyDescent="0.25">
      <c r="A28" s="29">
        <v>42023</v>
      </c>
      <c r="B28" s="33">
        <f>'Hourly Loads p.u. of Peak'!B28^2</f>
        <v>0.29575671838180495</v>
      </c>
      <c r="C28" s="33">
        <f>'Hourly Loads p.u. of Peak'!C28^2</f>
        <v>0.29086987717859153</v>
      </c>
      <c r="D28" s="33">
        <f>'Hourly Loads p.u. of Peak'!D28^2</f>
        <v>0.29462914002512131</v>
      </c>
      <c r="E28" s="33">
        <f>'Hourly Loads p.u. of Peak'!E28^2</f>
        <v>0.30595192137458876</v>
      </c>
      <c r="F28" s="33">
        <f>'Hourly Loads p.u. of Peak'!F28^2</f>
        <v>0.32459467504941864</v>
      </c>
      <c r="G28" s="33">
        <f>'Hourly Loads p.u. of Peak'!G28^2</f>
        <v>0.3559034848240103</v>
      </c>
      <c r="H28" s="33">
        <f>'Hourly Loads p.u. of Peak'!H28^2</f>
        <v>0.40726599339851832</v>
      </c>
      <c r="I28" s="33">
        <f>'Hourly Loads p.u. of Peak'!I28^2</f>
        <v>0.47381688910963532</v>
      </c>
      <c r="J28" s="33">
        <f>'Hourly Loads p.u. of Peak'!J28^2</f>
        <v>0.51407840092473744</v>
      </c>
      <c r="K28" s="33">
        <f>'Hourly Loads p.u. of Peak'!K28^2</f>
        <v>0.48255238237607251</v>
      </c>
      <c r="L28" s="33">
        <f>'Hourly Loads p.u. of Peak'!L28^2</f>
        <v>0.41717245385331519</v>
      </c>
      <c r="M28" s="33">
        <f>'Hourly Loads p.u. of Peak'!M28^2</f>
        <v>0.35800598881493723</v>
      </c>
      <c r="N28" s="33">
        <f>'Hourly Loads p.u. of Peak'!N28^2</f>
        <v>0.31398972483312304</v>
      </c>
      <c r="O28" s="33">
        <f>'Hourly Loads p.u. of Peak'!O28^2</f>
        <v>0.28342376255224444</v>
      </c>
      <c r="P28" s="33">
        <f>'Hourly Loads p.u. of Peak'!P28^2</f>
        <v>0.25995968041334055</v>
      </c>
      <c r="Q28" s="33">
        <f>'Hourly Loads p.u. of Peak'!Q28^2</f>
        <v>0.24179401662045599</v>
      </c>
      <c r="R28" s="33">
        <f>'Hourly Loads p.u. of Peak'!R28^2</f>
        <v>0.23649893446767731</v>
      </c>
      <c r="S28" s="33">
        <f>'Hourly Loads p.u. of Peak'!S28^2</f>
        <v>0.25197088174569582</v>
      </c>
      <c r="T28" s="33">
        <f>'Hourly Loads p.u. of Peak'!T28^2</f>
        <v>0.30935525372310324</v>
      </c>
      <c r="U28" s="33">
        <f>'Hourly Loads p.u. of Peak'!U28^2</f>
        <v>0.30555276692082944</v>
      </c>
      <c r="V28" s="33">
        <f>'Hourly Loads p.u. of Peak'!V28^2</f>
        <v>0.29121063094884481</v>
      </c>
      <c r="W28" s="33">
        <f>'Hourly Loads p.u. of Peak'!W28^2</f>
        <v>0.26319010879685761</v>
      </c>
      <c r="X28" s="33">
        <f>'Hourly Loads p.u. of Peak'!X28^2</f>
        <v>0.23610416652791039</v>
      </c>
      <c r="Y28" s="33">
        <f>'Hourly Loads p.u. of Peak'!Y28^2</f>
        <v>0.2004683222622633</v>
      </c>
    </row>
    <row r="29" spans="1:25" x14ac:dyDescent="0.25">
      <c r="A29" s="29">
        <v>42024</v>
      </c>
      <c r="B29" s="33">
        <f>'Hourly Loads p.u. of Peak'!B29^2</f>
        <v>0.17624020912564672</v>
      </c>
      <c r="C29" s="33">
        <f>'Hourly Loads p.u. of Peak'!C29^2</f>
        <v>0.16531589422913603</v>
      </c>
      <c r="D29" s="33">
        <f>'Hourly Loads p.u. of Peak'!D29^2</f>
        <v>0.16286693908852914</v>
      </c>
      <c r="E29" s="33">
        <f>'Hourly Loads p.u. of Peak'!E29^2</f>
        <v>0.16597693679902553</v>
      </c>
      <c r="F29" s="33">
        <f>'Hourly Loads p.u. of Peak'!F29^2</f>
        <v>0.17928369669939076</v>
      </c>
      <c r="G29" s="33">
        <f>'Hourly Loads p.u. of Peak'!G29^2</f>
        <v>0.20723093048186703</v>
      </c>
      <c r="H29" s="33">
        <f>'Hourly Loads p.u. of Peak'!H29^2</f>
        <v>0.25748126540405075</v>
      </c>
      <c r="I29" s="33">
        <f>'Hourly Loads p.u. of Peak'!I29^2</f>
        <v>0.30980710537442585</v>
      </c>
      <c r="J29" s="33">
        <f>'Hourly Loads p.u. of Peak'!J29^2</f>
        <v>0.33001503237791019</v>
      </c>
      <c r="K29" s="33">
        <f>'Hourly Loads p.u. of Peak'!K29^2</f>
        <v>0.32085268550114387</v>
      </c>
      <c r="L29" s="33">
        <f>'Hourly Loads p.u. of Peak'!L29^2</f>
        <v>0.30860290041948546</v>
      </c>
      <c r="M29" s="33">
        <f>'Hourly Loads p.u. of Peak'!M29^2</f>
        <v>0.29703396541011096</v>
      </c>
      <c r="N29" s="33">
        <f>'Hourly Loads p.u. of Peak'!N29^2</f>
        <v>0.2836640030691594</v>
      </c>
      <c r="O29" s="33">
        <f>'Hourly Loads p.u. of Peak'!O29^2</f>
        <v>0.27356713126799703</v>
      </c>
      <c r="P29" s="33">
        <f>'Hourly Loads p.u. of Peak'!P29^2</f>
        <v>0.26597492435289738</v>
      </c>
      <c r="Q29" s="33">
        <f>'Hourly Loads p.u. of Peak'!Q29^2</f>
        <v>0.2618031968832365</v>
      </c>
      <c r="R29" s="33">
        <f>'Hourly Loads p.u. of Peak'!R29^2</f>
        <v>0.26254242728397326</v>
      </c>
      <c r="S29" s="33">
        <f>'Hourly Loads p.u. of Peak'!S29^2</f>
        <v>0.28054881482006411</v>
      </c>
      <c r="T29" s="33">
        <f>'Hourly Loads p.u. of Peak'!T29^2</f>
        <v>0.33443581410257744</v>
      </c>
      <c r="U29" s="33">
        <f>'Hourly Loads p.u. of Peak'!U29^2</f>
        <v>0.32996319823460807</v>
      </c>
      <c r="V29" s="33">
        <f>'Hourly Loads p.u. of Peak'!V29^2</f>
        <v>0.30132784151929343</v>
      </c>
      <c r="W29" s="33">
        <f>'Hourly Loads p.u. of Peak'!W29^2</f>
        <v>0.26171086636133645</v>
      </c>
      <c r="X29" s="33">
        <f>'Hourly Loads p.u. of Peak'!X29^2</f>
        <v>0.21674419237150855</v>
      </c>
      <c r="Y29" s="33">
        <f>'Hourly Loads p.u. of Peak'!Y29^2</f>
        <v>0.17322277602016375</v>
      </c>
    </row>
    <row r="30" spans="1:25" x14ac:dyDescent="0.25">
      <c r="A30" s="29">
        <v>42025</v>
      </c>
      <c r="B30" s="33">
        <f>'Hourly Loads p.u. of Peak'!B30^2</f>
        <v>0.14365945481414111</v>
      </c>
      <c r="C30" s="33">
        <f>'Hourly Loads p.u. of Peak'!C30^2</f>
        <v>0.12926468678076378</v>
      </c>
      <c r="D30" s="33">
        <f>'Hourly Loads p.u. of Peak'!D30^2</f>
        <v>0.1235545243805012</v>
      </c>
      <c r="E30" s="33">
        <f>'Hourly Loads p.u. of Peak'!E30^2</f>
        <v>0.12352280917190933</v>
      </c>
      <c r="F30" s="33">
        <f>'Hourly Loads p.u. of Peak'!F30^2</f>
        <v>0.13001192689498542</v>
      </c>
      <c r="G30" s="33">
        <f>'Hourly Loads p.u. of Peak'!G30^2</f>
        <v>0.15788040697613195</v>
      </c>
      <c r="H30" s="33">
        <f>'Hourly Loads p.u. of Peak'!H30^2</f>
        <v>0.21944109038120996</v>
      </c>
      <c r="I30" s="33">
        <f>'Hourly Loads p.u. of Peak'!I30^2</f>
        <v>0.26014373894756232</v>
      </c>
      <c r="J30" s="33">
        <f>'Hourly Loads p.u. of Peak'!J30^2</f>
        <v>0.26938287933402283</v>
      </c>
      <c r="K30" s="33">
        <f>'Hourly Loads p.u. of Peak'!K30^2</f>
        <v>0.27224726075802008</v>
      </c>
      <c r="L30" s="33">
        <f>'Hourly Loads p.u. of Peak'!L30^2</f>
        <v>0.27517412201821051</v>
      </c>
      <c r="M30" s="33">
        <f>'Hourly Loads p.u. of Peak'!M30^2</f>
        <v>0.27507946287820961</v>
      </c>
      <c r="N30" s="33">
        <f>'Hourly Loads p.u. of Peak'!N30^2</f>
        <v>0.27394482335352632</v>
      </c>
      <c r="O30" s="33">
        <f>'Hourly Loads p.u. of Peak'!O30^2</f>
        <v>0.26891475381756369</v>
      </c>
      <c r="P30" s="33">
        <f>'Hourly Loads p.u. of Peak'!P30^2</f>
        <v>0.26453427306298255</v>
      </c>
      <c r="Q30" s="33">
        <f>'Hourly Loads p.u. of Peak'!Q30^2</f>
        <v>0.26009771820749089</v>
      </c>
      <c r="R30" s="33">
        <f>'Hourly Loads p.u. of Peak'!R30^2</f>
        <v>0.2618031968832365</v>
      </c>
      <c r="S30" s="33">
        <f>'Hourly Loads p.u. of Peak'!S30^2</f>
        <v>0.28544494606961685</v>
      </c>
      <c r="T30" s="33">
        <f>'Hourly Loads p.u. of Peak'!T30^2</f>
        <v>0.33495783980025151</v>
      </c>
      <c r="U30" s="33">
        <f>'Hourly Loads p.u. of Peak'!U30^2</f>
        <v>0.33308045252161617</v>
      </c>
      <c r="V30" s="33">
        <f>'Hourly Loads p.u. of Peak'!V30^2</f>
        <v>0.30595192137458876</v>
      </c>
      <c r="W30" s="33">
        <f>'Hourly Loads p.u. of Peak'!W30^2</f>
        <v>0.26495212363322451</v>
      </c>
      <c r="X30" s="33">
        <f>'Hourly Loads p.u. of Peak'!X30^2</f>
        <v>0.22020259735230982</v>
      </c>
      <c r="Y30" s="33">
        <f>'Hourly Loads p.u. of Peak'!Y30^2</f>
        <v>0.17871105816161417</v>
      </c>
    </row>
    <row r="31" spans="1:25" x14ac:dyDescent="0.25">
      <c r="A31" s="29">
        <v>42026</v>
      </c>
      <c r="B31" s="33">
        <f>'Hourly Loads p.u. of Peak'!B31^2</f>
        <v>0.14900944472327465</v>
      </c>
      <c r="C31" s="33">
        <f>'Hourly Loads p.u. of Peak'!C31^2</f>
        <v>0.13854158172013892</v>
      </c>
      <c r="D31" s="33">
        <f>'Hourly Loads p.u. of Peak'!D31^2</f>
        <v>0.13686737858383308</v>
      </c>
      <c r="E31" s="33">
        <f>'Hourly Loads p.u. of Peak'!E31^2</f>
        <v>0.14212455148529199</v>
      </c>
      <c r="F31" s="33">
        <f>'Hourly Loads p.u. of Peak'!F31^2</f>
        <v>0.15834684505867014</v>
      </c>
      <c r="G31" s="33">
        <f>'Hourly Loads p.u. of Peak'!G31^2</f>
        <v>0.20208760746468757</v>
      </c>
      <c r="H31" s="33">
        <f>'Hourly Loads p.u. of Peak'!H31^2</f>
        <v>0.29301507182286518</v>
      </c>
      <c r="I31" s="33">
        <f>'Hourly Loads p.u. of Peak'!I31^2</f>
        <v>0.35843803703487603</v>
      </c>
      <c r="J31" s="33">
        <f>'Hourly Loads p.u. of Peak'!J31^2</f>
        <v>0.34830053044075304</v>
      </c>
      <c r="K31" s="33">
        <f>'Hourly Loads p.u. of Peak'!K31^2</f>
        <v>0.36087316295225119</v>
      </c>
      <c r="L31" s="33">
        <f>'Hourly Loads p.u. of Peak'!L31^2</f>
        <v>0.35198467092746699</v>
      </c>
      <c r="M31" s="33">
        <f>'Hourly Loads p.u. of Peak'!M31^2</f>
        <v>0.33448799835279686</v>
      </c>
      <c r="N31" s="33">
        <f>'Hourly Loads p.u. of Peak'!N31^2</f>
        <v>0.31505242349282597</v>
      </c>
      <c r="O31" s="33">
        <f>'Hourly Loads p.u. of Peak'!O31^2</f>
        <v>0.29316162210031771</v>
      </c>
      <c r="P31" s="33">
        <f>'Hourly Loads p.u. of Peak'!P31^2</f>
        <v>0.27821181247276655</v>
      </c>
      <c r="Q31" s="33">
        <f>'Hourly Loads p.u. of Peak'!Q31^2</f>
        <v>0.27027343937873349</v>
      </c>
      <c r="R31" s="33">
        <f>'Hourly Loads p.u. of Peak'!R31^2</f>
        <v>0.27569503836547826</v>
      </c>
      <c r="S31" s="33">
        <f>'Hourly Loads p.u. of Peak'!S31^2</f>
        <v>0.31368642639650035</v>
      </c>
      <c r="T31" s="33">
        <f>'Hourly Loads p.u. of Peak'!T31^2</f>
        <v>0.40617262374445928</v>
      </c>
      <c r="U31" s="33">
        <f>'Hourly Loads p.u. of Peak'!U31^2</f>
        <v>0.43359118386884421</v>
      </c>
      <c r="V31" s="33">
        <f>'Hourly Loads p.u. of Peak'!V31^2</f>
        <v>0.43275975321854876</v>
      </c>
      <c r="W31" s="33">
        <f>'Hourly Loads p.u. of Peak'!W31^2</f>
        <v>0.40651773960264098</v>
      </c>
      <c r="X31" s="33">
        <f>'Hourly Loads p.u. of Peak'!X31^2</f>
        <v>0.36713371581700166</v>
      </c>
      <c r="Y31" s="33">
        <f>'Hourly Loads p.u. of Peak'!Y31^2</f>
        <v>0.32269533891677854</v>
      </c>
    </row>
    <row r="32" spans="1:25" x14ac:dyDescent="0.25">
      <c r="A32" s="29">
        <v>42027</v>
      </c>
      <c r="B32" s="33">
        <f>'Hourly Loads p.u. of Peak'!B32^2</f>
        <v>0.29737830981177132</v>
      </c>
      <c r="C32" s="33">
        <f>'Hourly Loads p.u. of Peak'!C32^2</f>
        <v>0.29140543695122412</v>
      </c>
      <c r="D32" s="33">
        <f>'Hourly Loads p.u. of Peak'!D32^2</f>
        <v>0.29772285369295459</v>
      </c>
      <c r="E32" s="33">
        <f>'Hourly Loads p.u. of Peak'!E32^2</f>
        <v>0.31202090469043942</v>
      </c>
      <c r="F32" s="33">
        <f>'Hourly Loads p.u. of Peak'!F32^2</f>
        <v>0.339411494936045</v>
      </c>
      <c r="G32" s="33">
        <f>'Hourly Loads p.u. of Peak'!G32^2</f>
        <v>0.41136475003750023</v>
      </c>
      <c r="H32" s="33">
        <f>'Hourly Loads p.u. of Peak'!H32^2</f>
        <v>0.54907303658445883</v>
      </c>
      <c r="I32" s="33">
        <f>'Hourly Loads p.u. of Peak'!I32^2</f>
        <v>0.62273248889504229</v>
      </c>
      <c r="J32" s="33">
        <f>'Hourly Loads p.u. of Peak'!J32^2</f>
        <v>0.58032913491294991</v>
      </c>
      <c r="K32" s="33">
        <f>'Hourly Loads p.u. of Peak'!K32^2</f>
        <v>0.51291452340145238</v>
      </c>
      <c r="L32" s="33">
        <f>'Hourly Loads p.u. of Peak'!L32^2</f>
        <v>0.45263072877574179</v>
      </c>
      <c r="M32" s="33">
        <f>'Hourly Loads p.u. of Peak'!M32^2</f>
        <v>0.39023022029637561</v>
      </c>
      <c r="N32" s="33">
        <f>'Hourly Loads p.u. of Peak'!N32^2</f>
        <v>0.34162298191800028</v>
      </c>
      <c r="O32" s="33">
        <f>'Hourly Loads p.u. of Peak'!O32^2</f>
        <v>0.30356090282227211</v>
      </c>
      <c r="P32" s="33">
        <f>'Hourly Loads p.u. of Peak'!P32^2</f>
        <v>0.27925986974260997</v>
      </c>
      <c r="Q32" s="33">
        <f>'Hourly Loads p.u. of Peak'!Q32^2</f>
        <v>0.26718622915043894</v>
      </c>
      <c r="R32" s="33">
        <f>'Hourly Loads p.u. of Peak'!R32^2</f>
        <v>0.26816659976144769</v>
      </c>
      <c r="S32" s="33">
        <f>'Hourly Loads p.u. of Peak'!S32^2</f>
        <v>0.29703396541011096</v>
      </c>
      <c r="T32" s="33">
        <f>'Hourly Loads p.u. of Peak'!T32^2</f>
        <v>0.37201579597324147</v>
      </c>
      <c r="U32" s="33">
        <f>'Hourly Loads p.u. of Peak'!U32^2</f>
        <v>0.38657495141730336</v>
      </c>
      <c r="V32" s="33">
        <f>'Hourly Loads p.u. of Peak'!V32^2</f>
        <v>0.37444132041196138</v>
      </c>
      <c r="W32" s="33">
        <f>'Hourly Loads p.u. of Peak'!W32^2</f>
        <v>0.34141205471338443</v>
      </c>
      <c r="X32" s="33">
        <f>'Hourly Loads p.u. of Peak'!X32^2</f>
        <v>0.29267326366084961</v>
      </c>
      <c r="Y32" s="33">
        <f>'Hourly Loads p.u. of Peak'!Y32^2</f>
        <v>0.24782105631341689</v>
      </c>
    </row>
    <row r="33" spans="1:25" x14ac:dyDescent="0.25">
      <c r="A33" s="29">
        <v>42028</v>
      </c>
      <c r="B33" s="33">
        <f>'Hourly Loads p.u. of Peak'!B33^2</f>
        <v>0.21737478174611266</v>
      </c>
      <c r="C33" s="33">
        <f>'Hourly Loads p.u. of Peak'!C33^2</f>
        <v>0.20710771930856162</v>
      </c>
      <c r="D33" s="33">
        <f>'Hourly Loads p.u. of Peak'!D33^2</f>
        <v>0.20645121184455376</v>
      </c>
      <c r="E33" s="33">
        <f>'Hourly Loads p.u. of Peak'!E33^2</f>
        <v>0.21206474473565312</v>
      </c>
      <c r="F33" s="33">
        <f>'Hourly Loads p.u. of Peak'!F33^2</f>
        <v>0.22909791849748584</v>
      </c>
      <c r="G33" s="33">
        <f>'Hourly Loads p.u. of Peak'!G33^2</f>
        <v>0.27930755552604369</v>
      </c>
      <c r="H33" s="33">
        <f>'Hourly Loads p.u. of Peak'!H33^2</f>
        <v>0.37948275213869198</v>
      </c>
      <c r="I33" s="33">
        <f>'Hourly Loads p.u. of Peak'!I33^2</f>
        <v>0.43805886363638119</v>
      </c>
      <c r="J33" s="33">
        <f>'Hourly Loads p.u. of Peak'!J33^2</f>
        <v>0.43746184992224335</v>
      </c>
      <c r="K33" s="33">
        <f>'Hourly Loads p.u. of Peak'!K33^2</f>
        <v>0.41810546436174334</v>
      </c>
      <c r="L33" s="33">
        <f>'Hourly Loads p.u. of Peak'!L33^2</f>
        <v>0.39390268919551064</v>
      </c>
      <c r="M33" s="33">
        <f>'Hourly Loads p.u. of Peak'!M33^2</f>
        <v>0.36006053833572638</v>
      </c>
      <c r="N33" s="33">
        <f>'Hourly Loads p.u. of Peak'!N33^2</f>
        <v>0.33126027312036194</v>
      </c>
      <c r="O33" s="33">
        <f>'Hourly Loads p.u. of Peak'!O33^2</f>
        <v>0.30745107105226571</v>
      </c>
      <c r="P33" s="33">
        <f>'Hourly Loads p.u. of Peak'!P33^2</f>
        <v>0.28853865363093401</v>
      </c>
      <c r="Q33" s="33">
        <f>'Hourly Loads p.u. of Peak'!Q33^2</f>
        <v>0.27787875291267172</v>
      </c>
      <c r="R33" s="33">
        <f>'Hourly Loads p.u. of Peak'!R33^2</f>
        <v>0.28064441029251819</v>
      </c>
      <c r="S33" s="33">
        <f>'Hourly Loads p.u. of Peak'!S33^2</f>
        <v>0.30640128156738394</v>
      </c>
      <c r="T33" s="33">
        <f>'Hourly Loads p.u. of Peak'!T33^2</f>
        <v>0.36789954620142873</v>
      </c>
      <c r="U33" s="33">
        <f>'Hourly Loads p.u. of Peak'!U33^2</f>
        <v>0.369433600724554</v>
      </c>
      <c r="V33" s="33">
        <f>'Hourly Loads p.u. of Peak'!V33^2</f>
        <v>0.35294893865578708</v>
      </c>
      <c r="W33" s="33">
        <f>'Hourly Loads p.u. of Peak'!W33^2</f>
        <v>0.32598419444537108</v>
      </c>
      <c r="X33" s="33">
        <f>'Hourly Loads p.u. of Peak'!X33^2</f>
        <v>0.29360149276725078</v>
      </c>
      <c r="Y33" s="33">
        <f>'Hourly Loads p.u. of Peak'!Y33^2</f>
        <v>0.255607434153232</v>
      </c>
    </row>
    <row r="34" spans="1:25" x14ac:dyDescent="0.25">
      <c r="A34" s="29">
        <v>42029</v>
      </c>
      <c r="B34" s="33">
        <f>'Hourly Loads p.u. of Peak'!B34^2</f>
        <v>0.2259559429982097</v>
      </c>
      <c r="C34" s="33">
        <f>'Hourly Loads p.u. of Peak'!C34^2</f>
        <v>0.21169093435879371</v>
      </c>
      <c r="D34" s="33">
        <f>'Hourly Loads p.u. of Peak'!D34^2</f>
        <v>0.20608238438474924</v>
      </c>
      <c r="E34" s="33">
        <f>'Hourly Loads p.u. of Peak'!E34^2</f>
        <v>0.20768301825180821</v>
      </c>
      <c r="F34" s="33">
        <f>'Hourly Loads p.u. of Peak'!F34^2</f>
        <v>0.2152763792984316</v>
      </c>
      <c r="G34" s="33">
        <f>'Hourly Loads p.u. of Peak'!G34^2</f>
        <v>0.23343720876615057</v>
      </c>
      <c r="H34" s="33">
        <f>'Hourly Loads p.u. of Peak'!H34^2</f>
        <v>0.26704632276239315</v>
      </c>
      <c r="I34" s="33">
        <f>'Hourly Loads p.u. of Peak'!I34^2</f>
        <v>0.3123738267115726</v>
      </c>
      <c r="J34" s="33">
        <f>'Hourly Loads p.u. of Peak'!J34^2</f>
        <v>0.35789801747005906</v>
      </c>
      <c r="K34" s="33">
        <f>'Hourly Loads p.u. of Peak'!K34^2</f>
        <v>0.35520402616197305</v>
      </c>
      <c r="L34" s="33">
        <f>'Hourly Loads p.u. of Peak'!L34^2</f>
        <v>0.32866866773052045</v>
      </c>
      <c r="M34" s="33">
        <f>'Hourly Loads p.u. of Peak'!M34^2</f>
        <v>0.30083272520212023</v>
      </c>
      <c r="N34" s="33">
        <f>'Hourly Loads p.u. of Peak'!N34^2</f>
        <v>0.27945063730240882</v>
      </c>
      <c r="O34" s="33">
        <f>'Hourly Loads p.u. of Peak'!O34^2</f>
        <v>0.26309753401431762</v>
      </c>
      <c r="P34" s="33">
        <f>'Hourly Loads p.u. of Peak'!P34^2</f>
        <v>0.2508398023198396</v>
      </c>
      <c r="Q34" s="33">
        <f>'Hourly Loads p.u. of Peak'!Q34^2</f>
        <v>0.24174964871071492</v>
      </c>
      <c r="R34" s="33">
        <f>'Hourly Loads p.u. of Peak'!R34^2</f>
        <v>0.23781720914147311</v>
      </c>
      <c r="S34" s="33">
        <f>'Hourly Loads p.u. of Peak'!S34^2</f>
        <v>0.24957601405279464</v>
      </c>
      <c r="T34" s="33">
        <f>'Hourly Loads p.u. of Peak'!T34^2</f>
        <v>0.29174650418929865</v>
      </c>
      <c r="U34" s="33">
        <f>'Hourly Loads p.u. of Peak'!U34^2</f>
        <v>0.2872314622836758</v>
      </c>
      <c r="V34" s="33">
        <f>'Hourly Loads p.u. of Peak'!V34^2</f>
        <v>0.26802643689972994</v>
      </c>
      <c r="W34" s="33">
        <f>'Hourly Loads p.u. of Peak'!W34^2</f>
        <v>0.24540133713590645</v>
      </c>
      <c r="X34" s="33">
        <f>'Hourly Loads p.u. of Peak'!X34^2</f>
        <v>0.21611451897430425</v>
      </c>
      <c r="Y34" s="33">
        <f>'Hourly Loads p.u. of Peak'!Y34^2</f>
        <v>0.18494402789359871</v>
      </c>
    </row>
    <row r="35" spans="1:25" x14ac:dyDescent="0.25">
      <c r="A35" s="29">
        <v>42030</v>
      </c>
      <c r="B35" s="33">
        <f>'Hourly Loads p.u. of Peak'!B35^2</f>
        <v>0.16003893825134671</v>
      </c>
      <c r="C35" s="33">
        <f>'Hourly Loads p.u. of Peak'!C35^2</f>
        <v>0.14458435383381779</v>
      </c>
      <c r="D35" s="33">
        <f>'Hourly Loads p.u. of Peak'!D35^2</f>
        <v>0.13820592689074457</v>
      </c>
      <c r="E35" s="33">
        <f>'Hourly Loads p.u. of Peak'!E35^2</f>
        <v>0.13553534389398683</v>
      </c>
      <c r="F35" s="33">
        <f>'Hourly Loads p.u. of Peak'!F35^2</f>
        <v>0.13756930427833378</v>
      </c>
      <c r="G35" s="33">
        <f>'Hourly Loads p.u. of Peak'!G35^2</f>
        <v>0.14723832914256441</v>
      </c>
      <c r="H35" s="33">
        <f>'Hourly Loads p.u. of Peak'!H35^2</f>
        <v>0.16649199292643982</v>
      </c>
      <c r="I35" s="33">
        <f>'Hourly Loads p.u. of Peak'!I35^2</f>
        <v>0.1948919515920266</v>
      </c>
      <c r="J35" s="33">
        <f>'Hourly Loads p.u. of Peak'!J35^2</f>
        <v>0.23843365786052961</v>
      </c>
      <c r="K35" s="33">
        <f>'Hourly Loads p.u. of Peak'!K35^2</f>
        <v>0.26249619485134723</v>
      </c>
      <c r="L35" s="33">
        <f>'Hourly Loads p.u. of Peak'!L35^2</f>
        <v>0.27366152986331532</v>
      </c>
      <c r="M35" s="33">
        <f>'Hourly Loads p.u. of Peak'!M35^2</f>
        <v>0.27248271783740274</v>
      </c>
      <c r="N35" s="33">
        <f>'Hourly Loads p.u. of Peak'!N35^2</f>
        <v>0.27182369448880345</v>
      </c>
      <c r="O35" s="33">
        <f>'Hourly Loads p.u. of Peak'!O35^2</f>
        <v>0.27121245869890442</v>
      </c>
      <c r="P35" s="33">
        <f>'Hourly Loads p.u. of Peak'!P35^2</f>
        <v>0.26760616814915245</v>
      </c>
      <c r="Q35" s="33">
        <f>'Hourly Loads p.u. of Peak'!Q35^2</f>
        <v>0.26379224180690786</v>
      </c>
      <c r="R35" s="33">
        <f>'Hourly Loads p.u. of Peak'!R35^2</f>
        <v>0.26305125272956359</v>
      </c>
      <c r="S35" s="33">
        <f>'Hourly Loads p.u. of Peak'!S35^2</f>
        <v>0.27650105980270329</v>
      </c>
      <c r="T35" s="33">
        <f>'Hourly Loads p.u. of Peak'!T35^2</f>
        <v>0.32126170808475696</v>
      </c>
      <c r="U35" s="33">
        <f>'Hourly Loads p.u. of Peak'!U35^2</f>
        <v>0.31972921682972733</v>
      </c>
      <c r="V35" s="33">
        <f>'Hourly Loads p.u. of Peak'!V35^2</f>
        <v>0.29189273692791906</v>
      </c>
      <c r="W35" s="33">
        <f>'Hourly Loads p.u. of Peak'!W35^2</f>
        <v>0.25455925678857394</v>
      </c>
      <c r="X35" s="33">
        <f>'Hourly Loads p.u. of Peak'!X35^2</f>
        <v>0.21431453178595219</v>
      </c>
      <c r="Y35" s="33">
        <f>'Hourly Loads p.u. of Peak'!Y35^2</f>
        <v>0.17168643969556022</v>
      </c>
    </row>
    <row r="36" spans="1:25" x14ac:dyDescent="0.25">
      <c r="A36" s="29">
        <v>42031</v>
      </c>
      <c r="B36" s="33">
        <f>'Hourly Loads p.u. of Peak'!B36^2</f>
        <v>0.14009083739709033</v>
      </c>
      <c r="C36" s="33">
        <f>'Hourly Loads p.u. of Peak'!C36^2</f>
        <v>0.12285773019494471</v>
      </c>
      <c r="D36" s="33">
        <f>'Hourly Loads p.u. of Peak'!D36^2</f>
        <v>0.11566035228477203</v>
      </c>
      <c r="E36" s="33">
        <f>'Hourly Loads p.u. of Peak'!E36^2</f>
        <v>0.11376556550655112</v>
      </c>
      <c r="F36" s="33">
        <f>'Hourly Loads p.u. of Peak'!F36^2</f>
        <v>0.12021536744412226</v>
      </c>
      <c r="G36" s="33">
        <f>'Hourly Loads p.u. of Peak'!G36^2</f>
        <v>0.14444714449033802</v>
      </c>
      <c r="H36" s="33">
        <f>'Hourly Loads p.u. of Peak'!H36^2</f>
        <v>0.20196593513341382</v>
      </c>
      <c r="I36" s="33">
        <f>'Hourly Loads p.u. of Peak'!I36^2</f>
        <v>0.23812533376124007</v>
      </c>
      <c r="J36" s="33">
        <f>'Hourly Loads p.u. of Peak'!J36^2</f>
        <v>0.25401323655403563</v>
      </c>
      <c r="K36" s="33">
        <f>'Hourly Loads p.u. of Peak'!K36^2</f>
        <v>0.27323686442121881</v>
      </c>
      <c r="L36" s="33">
        <f>'Hourly Loads p.u. of Peak'!L36^2</f>
        <v>0.29590395258904917</v>
      </c>
      <c r="M36" s="33">
        <f>'Hourly Loads p.u. of Peak'!M36^2</f>
        <v>0.3112653149333422</v>
      </c>
      <c r="N36" s="33">
        <f>'Hourly Loads p.u. of Peak'!N36^2</f>
        <v>0.32408079137307605</v>
      </c>
      <c r="O36" s="33">
        <f>'Hourly Loads p.u. of Peak'!O36^2</f>
        <v>0.33480118934533731</v>
      </c>
      <c r="P36" s="33">
        <f>'Hourly Loads p.u. of Peak'!P36^2</f>
        <v>0.33977957740089759</v>
      </c>
      <c r="Q36" s="33">
        <f>'Hourly Loads p.u. of Peak'!Q36^2</f>
        <v>0.34612058361393083</v>
      </c>
      <c r="R36" s="33">
        <f>'Hourly Loads p.u. of Peak'!R36^2</f>
        <v>0.34899316201790376</v>
      </c>
      <c r="S36" s="33">
        <f>'Hourly Loads p.u. of Peak'!S36^2</f>
        <v>0.3542903875577979</v>
      </c>
      <c r="T36" s="33">
        <f>'Hourly Loads p.u. of Peak'!T36^2</f>
        <v>0.39799073296992549</v>
      </c>
      <c r="U36" s="33">
        <f>'Hourly Loads p.u. of Peak'!U36^2</f>
        <v>0.3928274192548718</v>
      </c>
      <c r="V36" s="33">
        <f>'Hourly Loads p.u. of Peak'!V36^2</f>
        <v>0.352734542950084</v>
      </c>
      <c r="W36" s="33">
        <f>'Hourly Loads p.u. of Peak'!W36^2</f>
        <v>0.29693561793444684</v>
      </c>
      <c r="X36" s="33">
        <f>'Hourly Loads p.u. of Peak'!X36^2</f>
        <v>0.24055325398973681</v>
      </c>
      <c r="Y36" s="33">
        <f>'Hourly Loads p.u. of Peak'!Y36^2</f>
        <v>0.18575982789844284</v>
      </c>
    </row>
    <row r="37" spans="1:25" x14ac:dyDescent="0.25">
      <c r="A37" s="29">
        <v>42032</v>
      </c>
      <c r="B37" s="33">
        <f>'Hourly Loads p.u. of Peak'!B37^2</f>
        <v>0.14520260193958853</v>
      </c>
      <c r="C37" s="33">
        <f>'Hourly Loads p.u. of Peak'!C37^2</f>
        <v>0.12504973128434826</v>
      </c>
      <c r="D37" s="33">
        <f>'Hourly Loads p.u. of Peak'!D37^2</f>
        <v>0.1157524324395162</v>
      </c>
      <c r="E37" s="33">
        <f>'Hourly Loads p.u. of Peak'!E37^2</f>
        <v>0.1121582348269469</v>
      </c>
      <c r="F37" s="33">
        <f>'Hourly Loads p.u. of Peak'!F37^2</f>
        <v>0.11661361403575722</v>
      </c>
      <c r="G37" s="33">
        <f>'Hourly Loads p.u. of Peak'!G37^2</f>
        <v>0.13951728288191395</v>
      </c>
      <c r="H37" s="33">
        <f>'Hourly Loads p.u. of Peak'!H37^2</f>
        <v>0.1927071928305974</v>
      </c>
      <c r="I37" s="33">
        <f>'Hourly Loads p.u. of Peak'!I37^2</f>
        <v>0.23052538378385418</v>
      </c>
      <c r="J37" s="33">
        <f>'Hourly Loads p.u. of Peak'!J37^2</f>
        <v>0.24840535422574034</v>
      </c>
      <c r="K37" s="33">
        <f>'Hourly Loads p.u. of Peak'!K37^2</f>
        <v>0.27351993807685387</v>
      </c>
      <c r="L37" s="33">
        <f>'Hourly Loads p.u. of Peak'!L37^2</f>
        <v>0.30063479266354948</v>
      </c>
      <c r="M37" s="33">
        <f>'Hourly Loads p.u. of Peak'!M37^2</f>
        <v>0.32049500446854212</v>
      </c>
      <c r="N37" s="33">
        <f>'Hourly Loads p.u. of Peak'!N37^2</f>
        <v>0.33946406593227768</v>
      </c>
      <c r="O37" s="33">
        <f>'Hourly Loads p.u. of Peak'!O37^2</f>
        <v>0.35563438084147503</v>
      </c>
      <c r="P37" s="33">
        <f>'Hourly Loads p.u. of Peak'!P37^2</f>
        <v>0.367735372518804</v>
      </c>
      <c r="Q37" s="33">
        <f>'Hourly Loads p.u. of Peak'!Q37^2</f>
        <v>0.37704092737326639</v>
      </c>
      <c r="R37" s="33">
        <f>'Hourly Loads p.u. of Peak'!R37^2</f>
        <v>0.38026134921256693</v>
      </c>
      <c r="S37" s="33">
        <f>'Hourly Loads p.u. of Peak'!S37^2</f>
        <v>0.38176518258801478</v>
      </c>
      <c r="T37" s="33">
        <f>'Hourly Loads p.u. of Peak'!T37^2</f>
        <v>0.4205010607655536</v>
      </c>
      <c r="U37" s="33">
        <f>'Hourly Loads p.u. of Peak'!U37^2</f>
        <v>0.41350885568642071</v>
      </c>
      <c r="V37" s="33">
        <f>'Hourly Loads p.u. of Peak'!V37^2</f>
        <v>0.37598893954262508</v>
      </c>
      <c r="W37" s="33">
        <f>'Hourly Loads p.u. of Peak'!W37^2</f>
        <v>0.31748819059438099</v>
      </c>
      <c r="X37" s="33">
        <f>'Hourly Loads p.u. of Peak'!X37^2</f>
        <v>0.26175702958678115</v>
      </c>
      <c r="Y37" s="33">
        <f>'Hourly Loads p.u. of Peak'!Y37^2</f>
        <v>0.2061643175454089</v>
      </c>
    </row>
    <row r="38" spans="1:25" x14ac:dyDescent="0.25">
      <c r="A38" s="29">
        <v>42033</v>
      </c>
      <c r="B38" s="33">
        <f>'Hourly Loads p.u. of Peak'!B38^2</f>
        <v>0.16293977761136147</v>
      </c>
      <c r="C38" s="33">
        <f>'Hourly Loads p.u. of Peak'!C38^2</f>
        <v>0.14080097024909324</v>
      </c>
      <c r="D38" s="33">
        <f>'Hourly Loads p.u. of Peak'!D38^2</f>
        <v>0.130598225709051</v>
      </c>
      <c r="E38" s="33">
        <f>'Hourly Loads p.u. of Peak'!E38^2</f>
        <v>0.12703588782595215</v>
      </c>
      <c r="F38" s="33">
        <f>'Hourly Loads p.u. of Peak'!F38^2</f>
        <v>0.13190583433490249</v>
      </c>
      <c r="G38" s="33">
        <f>'Hourly Loads p.u. of Peak'!G38^2</f>
        <v>0.15759371012100443</v>
      </c>
      <c r="H38" s="33">
        <f>'Hourly Loads p.u. of Peak'!H38^2</f>
        <v>0.21423099464709019</v>
      </c>
      <c r="I38" s="33">
        <f>'Hourly Loads p.u. of Peak'!I38^2</f>
        <v>0.2568863828639964</v>
      </c>
      <c r="J38" s="33">
        <f>'Hourly Loads p.u. of Peak'!J38^2</f>
        <v>0.27645361420889886</v>
      </c>
      <c r="K38" s="33">
        <f>'Hourly Loads p.u. of Peak'!K38^2</f>
        <v>0.3042573143328261</v>
      </c>
      <c r="L38" s="33">
        <f>'Hourly Loads p.u. of Peak'!L38^2</f>
        <v>0.32567515588370965</v>
      </c>
      <c r="M38" s="33">
        <f>'Hourly Loads p.u. of Peak'!M38^2</f>
        <v>0.34394748015603793</v>
      </c>
      <c r="N38" s="33">
        <f>'Hourly Loads p.u. of Peak'!N38^2</f>
        <v>0.26411675224460451</v>
      </c>
      <c r="O38" s="33">
        <f>'Hourly Loads p.u. of Peak'!O38^2</f>
        <v>0.34083234075907071</v>
      </c>
      <c r="P38" s="33">
        <f>'Hourly Loads p.u. of Peak'!P38^2</f>
        <v>0.33365353887056598</v>
      </c>
      <c r="Q38" s="33">
        <f>'Hourly Loads p.u. of Peak'!Q38^2</f>
        <v>0.33652635949967347</v>
      </c>
      <c r="R38" s="33">
        <f>'Hourly Loads p.u. of Peak'!R38^2</f>
        <v>0.34718311739770186</v>
      </c>
      <c r="S38" s="33">
        <f>'Hourly Loads p.u. of Peak'!S38^2</f>
        <v>0.37587828947272894</v>
      </c>
      <c r="T38" s="33">
        <f>'Hourly Loads p.u. of Peak'!T38^2</f>
        <v>0.41356688183694568</v>
      </c>
      <c r="U38" s="33">
        <f>'Hourly Loads p.u. of Peak'!U38^2</f>
        <v>0.40410500627943308</v>
      </c>
      <c r="V38" s="33">
        <f>'Hourly Loads p.u. of Peak'!V38^2</f>
        <v>0.37842736094313423</v>
      </c>
      <c r="W38" s="33">
        <f>'Hourly Loads p.u. of Peak'!W38^2</f>
        <v>0.33250785876495703</v>
      </c>
      <c r="X38" s="33">
        <f>'Hourly Loads p.u. of Peak'!X38^2</f>
        <v>0.280262126106958</v>
      </c>
      <c r="Y38" s="33">
        <f>'Hourly Loads p.u. of Peak'!Y38^2</f>
        <v>0.22599883720208983</v>
      </c>
    </row>
    <row r="39" spans="1:25" x14ac:dyDescent="0.25">
      <c r="A39" s="29">
        <v>42034</v>
      </c>
      <c r="B39" s="33">
        <f>'Hourly Loads p.u. of Peak'!B39^2</f>
        <v>0.18978713015821883</v>
      </c>
      <c r="C39" s="33">
        <f>'Hourly Loads p.u. of Peak'!C39^2</f>
        <v>0.16956192782097418</v>
      </c>
      <c r="D39" s="33">
        <f>'Hourly Loads p.u. of Peak'!D39^2</f>
        <v>0.15985850088111225</v>
      </c>
      <c r="E39" s="33">
        <f>'Hourly Loads p.u. of Peak'!E39^2</f>
        <v>0.15777286512287916</v>
      </c>
      <c r="F39" s="33">
        <f>'Hourly Loads p.u. of Peak'!F39^2</f>
        <v>0.1652058487043237</v>
      </c>
      <c r="G39" s="33">
        <f>'Hourly Loads p.u. of Peak'!G39^2</f>
        <v>0.19564954835738191</v>
      </c>
      <c r="H39" s="33">
        <f>'Hourly Loads p.u. of Peak'!H39^2</f>
        <v>0.26611454984120725</v>
      </c>
      <c r="I39" s="33">
        <f>'Hourly Loads p.u. of Peak'!I39^2</f>
        <v>0.31404028882109747</v>
      </c>
      <c r="J39" s="33">
        <f>'Hourly Loads p.u. of Peak'!J39^2</f>
        <v>0.33935892801082301</v>
      </c>
      <c r="K39" s="33">
        <f>'Hourly Loads p.u. of Peak'!K39^2</f>
        <v>0.36424172886967976</v>
      </c>
      <c r="L39" s="33">
        <f>'Hourly Loads p.u. of Peak'!L39^2</f>
        <v>0.37826085457139813</v>
      </c>
      <c r="M39" s="33">
        <f>'Hourly Loads p.u. of Peak'!M39^2</f>
        <v>0.37643170266263637</v>
      </c>
      <c r="N39" s="33">
        <f>'Hourly Loads p.u. of Peak'!N39^2</f>
        <v>0.36839228708387839</v>
      </c>
      <c r="O39" s="33">
        <f>'Hourly Loads p.u. of Peak'!O39^2</f>
        <v>0.35903252875790653</v>
      </c>
      <c r="P39" s="33">
        <f>'Hourly Loads p.u. of Peak'!P39^2</f>
        <v>0.34872668383724792</v>
      </c>
      <c r="Q39" s="33">
        <f>'Hourly Loads p.u. of Peak'!Q39^2</f>
        <v>0.34283707739335328</v>
      </c>
      <c r="R39" s="33">
        <f>'Hourly Loads p.u. of Peak'!R39^2</f>
        <v>0.34681104534239682</v>
      </c>
      <c r="S39" s="33">
        <f>'Hourly Loads p.u. of Peak'!S39^2</f>
        <v>0.37097084692004129</v>
      </c>
      <c r="T39" s="33">
        <f>'Hourly Loads p.u. of Peak'!T39^2</f>
        <v>0.41560036184203392</v>
      </c>
      <c r="U39" s="33">
        <f>'Hourly Loads p.u. of Peak'!U39^2</f>
        <v>0.4084761644195895</v>
      </c>
      <c r="V39" s="33">
        <f>'Hourly Loads p.u. of Peak'!V39^2</f>
        <v>0.37670856192048996</v>
      </c>
      <c r="W39" s="33">
        <f>'Hourly Loads p.u. of Peak'!W39^2</f>
        <v>0.33255989238778183</v>
      </c>
      <c r="X39" s="33">
        <f>'Hourly Loads p.u. of Peak'!X39^2</f>
        <v>0.27560028966324268</v>
      </c>
      <c r="Y39" s="33">
        <f>'Hourly Loads p.u. of Peak'!Y39^2</f>
        <v>0.22219719513452918</v>
      </c>
    </row>
    <row r="40" spans="1:25" x14ac:dyDescent="0.25">
      <c r="A40" s="29">
        <v>42035</v>
      </c>
      <c r="B40" s="33">
        <f>'Hourly Loads p.u. of Peak'!B40^2</f>
        <v>0.18603216019243612</v>
      </c>
      <c r="C40" s="33">
        <f>'Hourly Loads p.u. of Peak'!C40^2</f>
        <v>0.16652881318240659</v>
      </c>
      <c r="D40" s="33">
        <f>'Hourly Loads p.u. of Peak'!D40^2</f>
        <v>0.158849932414727</v>
      </c>
      <c r="E40" s="33">
        <f>'Hourly Loads p.u. of Peak'!E40^2</f>
        <v>0.15562972226798111</v>
      </c>
      <c r="F40" s="33">
        <f>'Hourly Loads p.u. of Peak'!F40^2</f>
        <v>0.1606170217658888</v>
      </c>
      <c r="G40" s="33">
        <f>'Hourly Loads p.u. of Peak'!G40^2</f>
        <v>0.18896252455730453</v>
      </c>
      <c r="H40" s="33">
        <f>'Hourly Loads p.u. of Peak'!H40^2</f>
        <v>0.25364954874519663</v>
      </c>
      <c r="I40" s="33">
        <f>'Hourly Loads p.u. of Peak'!I40^2</f>
        <v>0.29688645030313077</v>
      </c>
      <c r="J40" s="33">
        <f>'Hourly Loads p.u. of Peak'!J40^2</f>
        <v>0.31510307297202439</v>
      </c>
      <c r="K40" s="33">
        <f>'Hourly Loads p.u. of Peak'!K40^2</f>
        <v>0.33920125166122089</v>
      </c>
      <c r="L40" s="33">
        <f>'Hourly Loads p.u. of Peak'!L40^2</f>
        <v>0.35730446615049233</v>
      </c>
      <c r="M40" s="33">
        <f>'Hourly Loads p.u. of Peak'!M40^2</f>
        <v>0.36751653126945388</v>
      </c>
      <c r="N40" s="33">
        <f>'Hourly Loads p.u. of Peak'!N40^2</f>
        <v>0.36965301191539751</v>
      </c>
      <c r="O40" s="33">
        <f>'Hourly Loads p.u. of Peak'!O40^2</f>
        <v>0.36691505369212085</v>
      </c>
      <c r="P40" s="33">
        <f>'Hourly Loads p.u. of Peak'!P40^2</f>
        <v>0.36184952158224881</v>
      </c>
      <c r="Q40" s="33">
        <f>'Hourly Loads p.u. of Peak'!Q40^2</f>
        <v>0.36478651151697566</v>
      </c>
      <c r="R40" s="33">
        <f>'Hourly Loads p.u. of Peak'!R40^2</f>
        <v>0.3606021863048095</v>
      </c>
      <c r="S40" s="33">
        <f>'Hourly Loads p.u. of Peak'!S40^2</f>
        <v>0.36729775515627444</v>
      </c>
      <c r="T40" s="33">
        <f>'Hourly Loads p.u. of Peak'!T40^2</f>
        <v>0.39952919029108597</v>
      </c>
      <c r="U40" s="33">
        <f>'Hourly Loads p.u. of Peak'!U40^2</f>
        <v>0.38691164028340674</v>
      </c>
      <c r="V40" s="33">
        <f>'Hourly Loads p.u. of Peak'!V40^2</f>
        <v>0.3534315671477431</v>
      </c>
      <c r="W40" s="33">
        <f>'Hourly Loads p.u. of Peak'!W40^2</f>
        <v>0.31302978255363534</v>
      </c>
      <c r="X40" s="33">
        <f>'Hourly Loads p.u. of Peak'!X40^2</f>
        <v>0.26910195517201946</v>
      </c>
      <c r="Y40" s="33">
        <f>'Hourly Loads p.u. of Peak'!Y40^2</f>
        <v>0.2223248152123857</v>
      </c>
    </row>
    <row r="41" spans="1:25" x14ac:dyDescent="0.25">
      <c r="A41" s="29">
        <v>42036</v>
      </c>
      <c r="B41" s="33">
        <f>'Hourly Loads p.u. of Peak'!B41^2</f>
        <v>0.18277733831300969</v>
      </c>
      <c r="C41" s="33">
        <f>'Hourly Loads p.u. of Peak'!C41^2</f>
        <v>0.1581314804524285</v>
      </c>
      <c r="D41" s="33">
        <f>'Hourly Loads p.u. of Peak'!D41^2</f>
        <v>0.14355687145187926</v>
      </c>
      <c r="E41" s="33">
        <f>'Hourly Loads p.u. of Peak'!E41^2</f>
        <v>0.13616724820503601</v>
      </c>
      <c r="F41" s="33">
        <f>'Hourly Loads p.u. of Peak'!F41^2</f>
        <v>0.13483863316414899</v>
      </c>
      <c r="G41" s="33">
        <f>'Hourly Loads p.u. of Peak'!G41^2</f>
        <v>0.1413093071734037</v>
      </c>
      <c r="H41" s="33">
        <f>'Hourly Loads p.u. of Peak'!H41^2</f>
        <v>0.159137769152841</v>
      </c>
      <c r="I41" s="33">
        <f>'Hourly Loads p.u. of Peak'!I41^2</f>
        <v>0.18681135163386822</v>
      </c>
      <c r="J41" s="33">
        <f>'Hourly Loads p.u. of Peak'!J41^2</f>
        <v>0.24197152896952703</v>
      </c>
      <c r="K41" s="33">
        <f>'Hourly Loads p.u. of Peak'!K41^2</f>
        <v>0.30018968260588952</v>
      </c>
      <c r="L41" s="33">
        <f>'Hourly Loads p.u. of Peak'!L41^2</f>
        <v>0.34241453905432961</v>
      </c>
      <c r="M41" s="33">
        <f>'Hourly Loads p.u. of Peak'!M41^2</f>
        <v>0.36669645670341067</v>
      </c>
      <c r="N41" s="33">
        <f>'Hourly Loads p.u. of Peak'!N41^2</f>
        <v>0.38511765987129215</v>
      </c>
      <c r="O41" s="33">
        <f>'Hourly Loads p.u. of Peak'!O41^2</f>
        <v>0.39639843042619405</v>
      </c>
      <c r="P41" s="33">
        <f>'Hourly Loads p.u. of Peak'!P41^2</f>
        <v>0.40353160442715663</v>
      </c>
      <c r="Q41" s="33">
        <f>'Hourly Loads p.u. of Peak'!Q41^2</f>
        <v>0.40605761769315074</v>
      </c>
      <c r="R41" s="33">
        <f>'Hourly Loads p.u. of Peak'!R41^2</f>
        <v>0.39987147272584411</v>
      </c>
      <c r="S41" s="33">
        <f>'Hourly Loads p.u. of Peak'!S41^2</f>
        <v>0.38483772700038588</v>
      </c>
      <c r="T41" s="33">
        <f>'Hourly Loads p.u. of Peak'!T41^2</f>
        <v>0.40238602202580354</v>
      </c>
      <c r="U41" s="33">
        <f>'Hourly Loads p.u. of Peak'!U41^2</f>
        <v>0.3866871647552953</v>
      </c>
      <c r="V41" s="33">
        <f>'Hourly Loads p.u. of Peak'!V41^2</f>
        <v>0.34718311739770186</v>
      </c>
      <c r="W41" s="33">
        <f>'Hourly Loads p.u. of Peak'!W41^2</f>
        <v>0.30515387301175284</v>
      </c>
      <c r="X41" s="33">
        <f>'Hourly Loads p.u. of Peak'!X41^2</f>
        <v>0.26272739772458403</v>
      </c>
      <c r="Y41" s="33">
        <f>'Hourly Loads p.u. of Peak'!Y41^2</f>
        <v>0.21796415824424156</v>
      </c>
    </row>
    <row r="42" spans="1:25" x14ac:dyDescent="0.25">
      <c r="A42" s="29">
        <v>42037</v>
      </c>
      <c r="B42" s="33">
        <f>'Hourly Loads p.u. of Peak'!B42^2</f>
        <v>0.17794896496497839</v>
      </c>
      <c r="C42" s="33">
        <f>'Hourly Loads p.u. of Peak'!C42^2</f>
        <v>0.15321854407084745</v>
      </c>
      <c r="D42" s="33">
        <f>'Hourly Loads p.u. of Peak'!D42^2</f>
        <v>0.13837370341780841</v>
      </c>
      <c r="E42" s="33">
        <f>'Hourly Loads p.u. of Peak'!E42^2</f>
        <v>0.13037006388078157</v>
      </c>
      <c r="F42" s="33">
        <f>'Hourly Loads p.u. of Peak'!F42^2</f>
        <v>0.12761544504635522</v>
      </c>
      <c r="G42" s="33">
        <f>'Hourly Loads p.u. of Peak'!G42^2</f>
        <v>0.13017465536882361</v>
      </c>
      <c r="H42" s="33">
        <f>'Hourly Loads p.u. of Peak'!H42^2</f>
        <v>0.14127538954804164</v>
      </c>
      <c r="I42" s="33">
        <f>'Hourly Loads p.u. of Peak'!I42^2</f>
        <v>0.16166745447045572</v>
      </c>
      <c r="J42" s="33">
        <f>'Hourly Loads p.u. of Peak'!J42^2</f>
        <v>0.21935655991574546</v>
      </c>
      <c r="K42" s="33">
        <f>'Hourly Loads p.u. of Peak'!K42^2</f>
        <v>0.28007108171843376</v>
      </c>
      <c r="L42" s="33">
        <f>'Hourly Loads p.u. of Peak'!L42^2</f>
        <v>0.32121056601326797</v>
      </c>
      <c r="M42" s="33">
        <f>'Hourly Loads p.u. of Peak'!M42^2</f>
        <v>0.3486201210620602</v>
      </c>
      <c r="N42" s="33">
        <f>'Hourly Loads p.u. of Peak'!N42^2</f>
        <v>0.38422223293333052</v>
      </c>
      <c r="O42" s="33">
        <f>'Hourly Loads p.u. of Peak'!O42^2</f>
        <v>0.41038148900891885</v>
      </c>
      <c r="P42" s="33">
        <f>'Hourly Loads p.u. of Peak'!P42^2</f>
        <v>0.42932375508045201</v>
      </c>
      <c r="Q42" s="33">
        <f>'Hourly Loads p.u. of Peak'!Q42^2</f>
        <v>0.43817831523133688</v>
      </c>
      <c r="R42" s="33">
        <f>'Hourly Loads p.u. of Peak'!R42^2</f>
        <v>0.43710383710227241</v>
      </c>
      <c r="S42" s="33">
        <f>'Hourly Loads p.u. of Peak'!S42^2</f>
        <v>0.42009157205121928</v>
      </c>
      <c r="T42" s="33">
        <f>'Hourly Loads p.u. of Peak'!T42^2</f>
        <v>0.41979920224272887</v>
      </c>
      <c r="U42" s="33">
        <f>'Hourly Loads p.u. of Peak'!U42^2</f>
        <v>0.38143074091979895</v>
      </c>
      <c r="V42" s="33">
        <f>'Hourly Loads p.u. of Peak'!V42^2</f>
        <v>0.34702363351936427</v>
      </c>
      <c r="W42" s="33">
        <f>'Hourly Loads p.u. of Peak'!W42^2</f>
        <v>0.32680901377434529</v>
      </c>
      <c r="X42" s="33">
        <f>'Hourly Loads p.u. of Peak'!X42^2</f>
        <v>0.30038746858807608</v>
      </c>
      <c r="Y42" s="33">
        <f>'Hourly Loads p.u. of Peak'!Y42^2</f>
        <v>0.24059751198218993</v>
      </c>
    </row>
    <row r="43" spans="1:25" x14ac:dyDescent="0.25">
      <c r="A43" s="29">
        <v>42038</v>
      </c>
      <c r="B43" s="33">
        <f>'Hourly Loads p.u. of Peak'!B43^2</f>
        <v>0.19219259469188299</v>
      </c>
      <c r="C43" s="33">
        <f>'Hourly Loads p.u. of Peak'!C43^2</f>
        <v>0.15609282619278395</v>
      </c>
      <c r="D43" s="33">
        <f>'Hourly Loads p.u. of Peak'!D43^2</f>
        <v>0.14304450422700971</v>
      </c>
      <c r="E43" s="33">
        <f>'Hourly Loads p.u. of Peak'!E43^2</f>
        <v>0.13766972593393217</v>
      </c>
      <c r="F43" s="33">
        <f>'Hourly Loads p.u. of Peak'!F43^2</f>
        <v>0.14110586248639151</v>
      </c>
      <c r="G43" s="33">
        <f>'Hourly Loads p.u. of Peak'!G43^2</f>
        <v>0.16450974455507511</v>
      </c>
      <c r="H43" s="33">
        <f>'Hourly Loads p.u. of Peak'!H43^2</f>
        <v>0.21712243607898304</v>
      </c>
      <c r="I43" s="33">
        <f>'Hourly Loads p.u. of Peak'!I43^2</f>
        <v>0.25283220379180488</v>
      </c>
      <c r="J43" s="33">
        <f>'Hourly Loads p.u. of Peak'!J43^2</f>
        <v>0.28766686298089794</v>
      </c>
      <c r="K43" s="33">
        <f>'Hourly Loads p.u. of Peak'!K43^2</f>
        <v>0.33516676406761992</v>
      </c>
      <c r="L43" s="33">
        <f>'Hourly Loads p.u. of Peak'!L43^2</f>
        <v>0.386238409107584</v>
      </c>
      <c r="M43" s="33">
        <f>'Hourly Loads p.u. of Peak'!M43^2</f>
        <v>0.42372541316565204</v>
      </c>
      <c r="N43" s="33">
        <f>'Hourly Loads p.u. of Peak'!N43^2</f>
        <v>0.45402806451217265</v>
      </c>
      <c r="O43" s="33">
        <f>'Hourly Loads p.u. of Peak'!O43^2</f>
        <v>0.47823706018270262</v>
      </c>
      <c r="P43" s="33">
        <f>'Hourly Loads p.u. of Peak'!P43^2</f>
        <v>0.4962500855016842</v>
      </c>
      <c r="Q43" s="33">
        <f>'Hourly Loads p.u. of Peak'!Q43^2</f>
        <v>0.50365098748357706</v>
      </c>
      <c r="R43" s="33">
        <f>'Hourly Loads p.u. of Peak'!R43^2</f>
        <v>0.49111469484878706</v>
      </c>
      <c r="S43" s="33">
        <f>'Hourly Loads p.u. of Peak'!S43^2</f>
        <v>0.47437605667311883</v>
      </c>
      <c r="T43" s="33">
        <f>'Hourly Loads p.u. of Peak'!T43^2</f>
        <v>0.50051806184101089</v>
      </c>
      <c r="U43" s="33">
        <f>'Hourly Loads p.u. of Peak'!U43^2</f>
        <v>0.48757991770789555</v>
      </c>
      <c r="V43" s="33">
        <f>'Hourly Loads p.u. of Peak'!V43^2</f>
        <v>0.43412609635078092</v>
      </c>
      <c r="W43" s="33">
        <f>'Hourly Loads p.u. of Peak'!W43^2</f>
        <v>0.37632098745656956</v>
      </c>
      <c r="X43" s="33">
        <f>'Hourly Loads p.u. of Peak'!X43^2</f>
        <v>0.31010852300412084</v>
      </c>
      <c r="Y43" s="33">
        <f>'Hourly Loads p.u. of Peak'!Y43^2</f>
        <v>0.24566960859676068</v>
      </c>
    </row>
    <row r="44" spans="1:25" x14ac:dyDescent="0.25">
      <c r="A44" s="29">
        <v>42039</v>
      </c>
      <c r="B44" s="33">
        <f>'Hourly Loads p.u. of Peak'!B44^2</f>
        <v>0.19660861333407118</v>
      </c>
      <c r="C44" s="33">
        <f>'Hourly Loads p.u. of Peak'!C44^2</f>
        <v>0.17023139738294188</v>
      </c>
      <c r="D44" s="33">
        <f>'Hourly Loads p.u. of Peak'!D44^2</f>
        <v>0.15527395664589777</v>
      </c>
      <c r="E44" s="33">
        <f>'Hourly Loads p.u. of Peak'!E44^2</f>
        <v>0.14824413542821291</v>
      </c>
      <c r="F44" s="33">
        <f>'Hourly Loads p.u. of Peak'!F44^2</f>
        <v>0.14977672438749862</v>
      </c>
      <c r="G44" s="33">
        <f>'Hourly Loads p.u. of Peak'!G44^2</f>
        <v>0.1709394906586012</v>
      </c>
      <c r="H44" s="33">
        <f>'Hourly Loads p.u. of Peak'!H44^2</f>
        <v>0.22454271810715026</v>
      </c>
      <c r="I44" s="33">
        <f>'Hourly Loads p.u. of Peak'!I44^2</f>
        <v>0.2596377347123634</v>
      </c>
      <c r="J44" s="33">
        <f>'Hourly Loads p.u. of Peak'!J44^2</f>
        <v>0.29247803427336094</v>
      </c>
      <c r="K44" s="33">
        <f>'Hourly Loads p.u. of Peak'!K44^2</f>
        <v>0.34320701216805893</v>
      </c>
      <c r="L44" s="33">
        <f>'Hourly Loads p.u. of Peak'!L44^2</f>
        <v>0.39214905860560989</v>
      </c>
      <c r="M44" s="33">
        <f>'Hourly Loads p.u. of Peak'!M44^2</f>
        <v>0.43015188007008681</v>
      </c>
      <c r="N44" s="33">
        <f>'Hourly Loads p.u. of Peak'!N44^2</f>
        <v>0.46104704666395979</v>
      </c>
      <c r="O44" s="33">
        <f>'Hourly Loads p.u. of Peak'!O44^2</f>
        <v>0.48098662078637666</v>
      </c>
      <c r="P44" s="33">
        <f>'Hourly Loads p.u. of Peak'!P44^2</f>
        <v>0.49459877772936284</v>
      </c>
      <c r="Q44" s="33">
        <f>'Hourly Loads p.u. of Peak'!Q44^2</f>
        <v>0.50249898102739332</v>
      </c>
      <c r="R44" s="33">
        <f>'Hourly Loads p.u. of Peak'!R44^2</f>
        <v>0.49517007283361958</v>
      </c>
      <c r="S44" s="33">
        <f>'Hourly Loads p.u. of Peak'!S44^2</f>
        <v>0.47487337133605168</v>
      </c>
      <c r="T44" s="33">
        <f>'Hourly Loads p.u. of Peak'!T44^2</f>
        <v>0.50147608260346443</v>
      </c>
      <c r="U44" s="33">
        <f>'Hourly Loads p.u. of Peak'!U44^2</f>
        <v>0.49644079810283903</v>
      </c>
      <c r="V44" s="33">
        <f>'Hourly Loads p.u. of Peak'!V44^2</f>
        <v>0.4491165753748832</v>
      </c>
      <c r="W44" s="33">
        <f>'Hourly Loads p.u. of Peak'!W44^2</f>
        <v>0.38713618094768909</v>
      </c>
      <c r="X44" s="33">
        <f>'Hourly Loads p.u. of Peak'!X44^2</f>
        <v>0.32366997754476989</v>
      </c>
      <c r="Y44" s="33">
        <f>'Hourly Loads p.u. of Peak'!Y44^2</f>
        <v>0.25816852324712269</v>
      </c>
    </row>
    <row r="45" spans="1:25" x14ac:dyDescent="0.25">
      <c r="A45" s="29">
        <v>42040</v>
      </c>
      <c r="B45" s="33">
        <f>'Hourly Loads p.u. of Peak'!B45^2</f>
        <v>0.20854746276309791</v>
      </c>
      <c r="C45" s="33">
        <f>'Hourly Loads p.u. of Peak'!C45^2</f>
        <v>0.17871105816161417</v>
      </c>
      <c r="D45" s="33">
        <f>'Hourly Loads p.u. of Peak'!D45^2</f>
        <v>0.16359605709877204</v>
      </c>
      <c r="E45" s="33">
        <f>'Hourly Loads p.u. of Peak'!E45^2</f>
        <v>0.15587900042857403</v>
      </c>
      <c r="F45" s="33">
        <f>'Hourly Loads p.u. of Peak'!F45^2</f>
        <v>0.15719992736581864</v>
      </c>
      <c r="G45" s="33">
        <f>'Hourly Loads p.u. of Peak'!G45^2</f>
        <v>0.18135277972825675</v>
      </c>
      <c r="H45" s="33">
        <f>'Hourly Loads p.u. of Peak'!H45^2</f>
        <v>0.23935982703553402</v>
      </c>
      <c r="I45" s="33">
        <f>'Hourly Loads p.u. of Peak'!I45^2</f>
        <v>0.27578980335175662</v>
      </c>
      <c r="J45" s="33">
        <f>'Hourly Loads p.u. of Peak'!J45^2</f>
        <v>0.30995779586972538</v>
      </c>
      <c r="K45" s="33">
        <f>'Hourly Loads p.u. of Peak'!K45^2</f>
        <v>0.36473201493269808</v>
      </c>
      <c r="L45" s="33">
        <f>'Hourly Loads p.u. of Peak'!L45^2</f>
        <v>0.4161240627605971</v>
      </c>
      <c r="M45" s="33">
        <f>'Hourly Loads p.u. of Peak'!M45^2</f>
        <v>0.45664625156615635</v>
      </c>
      <c r="N45" s="33">
        <f>'Hourly Loads p.u. of Peak'!N45^2</f>
        <v>0.48299125157438194</v>
      </c>
      <c r="O45" s="33">
        <f>'Hourly Loads p.u. of Peak'!O45^2</f>
        <v>0.50185954738211769</v>
      </c>
      <c r="P45" s="33">
        <f>'Hourly Loads p.u. of Peak'!P45^2</f>
        <v>0.51362562515399379</v>
      </c>
      <c r="Q45" s="33">
        <f>'Hourly Loads p.u. of Peak'!Q45^2</f>
        <v>0.50820787530783351</v>
      </c>
      <c r="R45" s="33">
        <f>'Hourly Loads p.u. of Peak'!R45^2</f>
        <v>0.48695005093768462</v>
      </c>
      <c r="S45" s="33">
        <f>'Hourly Loads p.u. of Peak'!S45^2</f>
        <v>0.46947906440481041</v>
      </c>
      <c r="T45" s="33">
        <f>'Hourly Loads p.u. of Peak'!T45^2</f>
        <v>0.4934571767764408</v>
      </c>
      <c r="U45" s="33">
        <f>'Hourly Loads p.u. of Peak'!U45^2</f>
        <v>0.48029849174702233</v>
      </c>
      <c r="V45" s="33">
        <f>'Hourly Loads p.u. of Peak'!V45^2</f>
        <v>0.43365060230501673</v>
      </c>
      <c r="W45" s="33">
        <f>'Hourly Loads p.u. of Peak'!W45^2</f>
        <v>0.37416529571129425</v>
      </c>
      <c r="X45" s="33">
        <f>'Hourly Loads p.u. of Peak'!X45^2</f>
        <v>0.30795160181362452</v>
      </c>
      <c r="Y45" s="33">
        <f>'Hourly Loads p.u. of Peak'!Y45^2</f>
        <v>0.24406217817739514</v>
      </c>
    </row>
    <row r="46" spans="1:25" x14ac:dyDescent="0.25">
      <c r="A46" s="29">
        <v>42041</v>
      </c>
      <c r="B46" s="33">
        <f>'Hourly Loads p.u. of Peak'!B46^2</f>
        <v>0.19560963820431984</v>
      </c>
      <c r="C46" s="33">
        <f>'Hourly Loads p.u. of Peak'!C46^2</f>
        <v>0.16579318155509845</v>
      </c>
      <c r="D46" s="33">
        <f>'Hourly Loads p.u. of Peak'!D46^2</f>
        <v>0.15117682637567689</v>
      </c>
      <c r="E46" s="33">
        <f>'Hourly Loads p.u. of Peak'!E46^2</f>
        <v>0.14393318957130882</v>
      </c>
      <c r="F46" s="33">
        <f>'Hourly Loads p.u. of Peak'!F46^2</f>
        <v>0.14599450511182455</v>
      </c>
      <c r="G46" s="33">
        <f>'Hourly Loads p.u. of Peak'!G46^2</f>
        <v>0.16741372062880785</v>
      </c>
      <c r="H46" s="33">
        <f>'Hourly Loads p.u. of Peak'!H46^2</f>
        <v>0.22270789528053114</v>
      </c>
      <c r="I46" s="33">
        <f>'Hourly Loads p.u. of Peak'!I46^2</f>
        <v>0.25812267756050988</v>
      </c>
      <c r="J46" s="33">
        <f>'Hourly Loads p.u. of Peak'!J46^2</f>
        <v>0.29252683551371705</v>
      </c>
      <c r="K46" s="33">
        <f>'Hourly Loads p.u. of Peak'!K46^2</f>
        <v>0.3347489806690539</v>
      </c>
      <c r="L46" s="33">
        <f>'Hourly Loads p.u. of Peak'!L46^2</f>
        <v>0.37377903211280811</v>
      </c>
      <c r="M46" s="33">
        <f>'Hourly Loads p.u. of Peak'!M46^2</f>
        <v>0.40358892629283627</v>
      </c>
      <c r="N46" s="33">
        <f>'Hourly Loads p.u. of Peak'!N46^2</f>
        <v>0.4286145687384289</v>
      </c>
      <c r="O46" s="33">
        <f>'Hourly Loads p.u. of Peak'!O46^2</f>
        <v>0.4525700239001989</v>
      </c>
      <c r="P46" s="33">
        <f>'Hourly Loads p.u. of Peak'!P46^2</f>
        <v>0.4627641663947043</v>
      </c>
      <c r="Q46" s="33">
        <f>'Hourly Loads p.u. of Peak'!Q46^2</f>
        <v>0.46898458316530095</v>
      </c>
      <c r="R46" s="33">
        <f>'Hourly Loads p.u. of Peak'!R46^2</f>
        <v>0.46307113077643158</v>
      </c>
      <c r="S46" s="33">
        <f>'Hourly Loads p.u. of Peak'!S46^2</f>
        <v>0.45561025466541022</v>
      </c>
      <c r="T46" s="33">
        <f>'Hourly Loads p.u. of Peak'!T46^2</f>
        <v>0.48198841509101403</v>
      </c>
      <c r="U46" s="33">
        <f>'Hourly Loads p.u. of Peak'!U46^2</f>
        <v>0.47530873539417789</v>
      </c>
      <c r="V46" s="33">
        <f>'Hourly Loads p.u. of Peak'!V46^2</f>
        <v>0.42973771783550818</v>
      </c>
      <c r="W46" s="33">
        <f>'Hourly Loads p.u. of Peak'!W46^2</f>
        <v>0.37152063691045617</v>
      </c>
      <c r="X46" s="33">
        <f>'Hourly Loads p.u. of Peak'!X46^2</f>
        <v>0.30685097151204305</v>
      </c>
      <c r="Y46" s="33">
        <f>'Hourly Loads p.u. of Peak'!Y46^2</f>
        <v>0.24117323634605109</v>
      </c>
    </row>
    <row r="47" spans="1:25" x14ac:dyDescent="0.25">
      <c r="A47" s="29">
        <v>42042</v>
      </c>
      <c r="B47" s="33">
        <f>'Hourly Loads p.u. of Peak'!B47^2</f>
        <v>0.19187626087910858</v>
      </c>
      <c r="C47" s="33">
        <f>'Hourly Loads p.u. of Peak'!C47^2</f>
        <v>0.16450974455507511</v>
      </c>
      <c r="D47" s="33">
        <f>'Hourly Loads p.u. of Peak'!D47^2</f>
        <v>0.14696146784920544</v>
      </c>
      <c r="E47" s="33">
        <f>'Hourly Loads p.u. of Peak'!E47^2</f>
        <v>0.13921411268212727</v>
      </c>
      <c r="F47" s="33">
        <f>'Hourly Loads p.u. of Peak'!F47^2</f>
        <v>0.1403949602133728</v>
      </c>
      <c r="G47" s="33">
        <f>'Hourly Loads p.u. of Peak'!G47^2</f>
        <v>0.16195783151922516</v>
      </c>
      <c r="H47" s="33">
        <f>'Hourly Loads p.u. of Peak'!H47^2</f>
        <v>0.21577906769544325</v>
      </c>
      <c r="I47" s="33">
        <f>'Hourly Loads p.u. of Peak'!I47^2</f>
        <v>0.2526053976100871</v>
      </c>
      <c r="J47" s="33">
        <f>'Hourly Loads p.u. of Peak'!J47^2</f>
        <v>0.27749835767606035</v>
      </c>
      <c r="K47" s="33">
        <f>'Hourly Loads p.u. of Peak'!K47^2</f>
        <v>0.31131565908674064</v>
      </c>
      <c r="L47" s="33">
        <f>'Hourly Loads p.u. of Peak'!L47^2</f>
        <v>0.34511268482880014</v>
      </c>
      <c r="M47" s="33">
        <f>'Hourly Loads p.u. of Peak'!M47^2</f>
        <v>0.37803890306989923</v>
      </c>
      <c r="N47" s="33">
        <f>'Hourly Loads p.u. of Peak'!N47^2</f>
        <v>0.39821846530656979</v>
      </c>
      <c r="O47" s="33">
        <f>'Hourly Loads p.u. of Peak'!O47^2</f>
        <v>0.40158508324539482</v>
      </c>
      <c r="P47" s="33">
        <f>'Hourly Loads p.u. of Peak'!P47^2</f>
        <v>0.4284373637506631</v>
      </c>
      <c r="Q47" s="33">
        <f>'Hourly Loads p.u. of Peak'!Q47^2</f>
        <v>0.43614985274689411</v>
      </c>
      <c r="R47" s="33">
        <f>'Hourly Loads p.u. of Peak'!R47^2</f>
        <v>0.43394775555103943</v>
      </c>
      <c r="S47" s="33">
        <f>'Hourly Loads p.u. of Peak'!S47^2</f>
        <v>0.42831924744720595</v>
      </c>
      <c r="T47" s="33">
        <f>'Hourly Loads p.u. of Peak'!T47^2</f>
        <v>0.43109928567222938</v>
      </c>
      <c r="U47" s="33">
        <f>'Hourly Loads p.u. of Peak'!U47^2</f>
        <v>0.40870687673604106</v>
      </c>
      <c r="V47" s="33">
        <f>'Hourly Loads p.u. of Peak'!V47^2</f>
        <v>0.37704092737326639</v>
      </c>
      <c r="W47" s="33">
        <f>'Hourly Loads p.u. of Peak'!W47^2</f>
        <v>0.32686059958599678</v>
      </c>
      <c r="X47" s="33">
        <f>'Hourly Loads p.u. of Peak'!X47^2</f>
        <v>0.28332769484255316</v>
      </c>
      <c r="Y47" s="33">
        <f>'Hourly Loads p.u. of Peak'!Y47^2</f>
        <v>0.23361162714711564</v>
      </c>
    </row>
    <row r="48" spans="1:25" x14ac:dyDescent="0.25">
      <c r="A48" s="29">
        <v>42043</v>
      </c>
      <c r="B48" s="33">
        <f>'Hourly Loads p.u. of Peak'!B48^2</f>
        <v>0.19227171885518327</v>
      </c>
      <c r="C48" s="33">
        <f>'Hourly Loads p.u. of Peak'!C48^2</f>
        <v>0.16370556525017643</v>
      </c>
      <c r="D48" s="33">
        <f>'Hourly Loads p.u. of Peak'!D48^2</f>
        <v>0.14775814631695239</v>
      </c>
      <c r="E48" s="33">
        <f>'Hourly Loads p.u. of Peak'!E48^2</f>
        <v>0.1400232993301449</v>
      </c>
      <c r="F48" s="33">
        <f>'Hourly Loads p.u. of Peak'!F48^2</f>
        <v>0.13944988322933116</v>
      </c>
      <c r="G48" s="33">
        <f>'Hourly Loads p.u. of Peak'!G48^2</f>
        <v>0.14578771405404503</v>
      </c>
      <c r="H48" s="33">
        <f>'Hourly Loads p.u. of Peak'!H48^2</f>
        <v>0.16407085703721769</v>
      </c>
      <c r="I48" s="33">
        <f>'Hourly Loads p.u. of Peak'!I48^2</f>
        <v>0.19144172730715825</v>
      </c>
      <c r="J48" s="33">
        <f>'Hourly Loads p.u. of Peak'!J48^2</f>
        <v>0.24782105631341689</v>
      </c>
      <c r="K48" s="33">
        <f>'Hourly Loads p.u. of Peak'!K48^2</f>
        <v>0.31302978255363534</v>
      </c>
      <c r="L48" s="33">
        <f>'Hourly Loads p.u. of Peak'!L48^2</f>
        <v>0.3666418176337598</v>
      </c>
      <c r="M48" s="33">
        <f>'Hourly Loads p.u. of Peak'!M48^2</f>
        <v>0.40152790386508835</v>
      </c>
      <c r="N48" s="33">
        <f>'Hourly Loads p.u. of Peak'!N48^2</f>
        <v>0.42566593571319777</v>
      </c>
      <c r="O48" s="33">
        <f>'Hourly Loads p.u. of Peak'!O48^2</f>
        <v>0.43764091129087268</v>
      </c>
      <c r="P48" s="33">
        <f>'Hourly Loads p.u. of Peak'!P48^2</f>
        <v>0.44531499437248268</v>
      </c>
      <c r="Q48" s="33">
        <f>'Hourly Loads p.u. of Peak'!Q48^2</f>
        <v>0.44051087610599809</v>
      </c>
      <c r="R48" s="33">
        <f>'Hourly Loads p.u. of Peak'!R48^2</f>
        <v>0.42985602954747731</v>
      </c>
      <c r="S48" s="33">
        <f>'Hourly Loads p.u. of Peak'!S48^2</f>
        <v>0.41437967540041298</v>
      </c>
      <c r="T48" s="33">
        <f>'Hourly Loads p.u. of Peak'!T48^2</f>
        <v>0.42407790569515996</v>
      </c>
      <c r="U48" s="33">
        <f>'Hourly Loads p.u. of Peak'!U48^2</f>
        <v>0.4043918598684712</v>
      </c>
      <c r="V48" s="33">
        <f>'Hourly Loads p.u. of Peak'!V48^2</f>
        <v>0.36495002569587243</v>
      </c>
      <c r="W48" s="33">
        <f>'Hourly Loads p.u. of Peak'!W48^2</f>
        <v>0.32269533891677854</v>
      </c>
      <c r="X48" s="33">
        <f>'Hourly Loads p.u. of Peak'!X48^2</f>
        <v>0.27930755552604369</v>
      </c>
      <c r="Y48" s="33">
        <f>'Hourly Loads p.u. of Peak'!Y48^2</f>
        <v>0.23579735277357786</v>
      </c>
    </row>
    <row r="49" spans="1:25" x14ac:dyDescent="0.25">
      <c r="A49" s="29">
        <v>42044</v>
      </c>
      <c r="B49" s="33">
        <f>'Hourly Loads p.u. of Peak'!B49^2</f>
        <v>0.19393708789834435</v>
      </c>
      <c r="C49" s="33">
        <f>'Hourly Loads p.u. of Peak'!C49^2</f>
        <v>0.16575644271934503</v>
      </c>
      <c r="D49" s="33">
        <f>'Hourly Loads p.u. of Peak'!D49^2</f>
        <v>0.1497418052935128</v>
      </c>
      <c r="E49" s="33">
        <f>'Hourly Loads p.u. of Peak'!E49^2</f>
        <v>0.1417166362165799</v>
      </c>
      <c r="F49" s="33">
        <f>'Hourly Loads p.u. of Peak'!F49^2</f>
        <v>0.13995577754724209</v>
      </c>
      <c r="G49" s="33">
        <f>'Hourly Loads p.u. of Peak'!G49^2</f>
        <v>0.1453401695320069</v>
      </c>
      <c r="H49" s="33">
        <f>'Hourly Loads p.u. of Peak'!H49^2</f>
        <v>0.15841866582883596</v>
      </c>
      <c r="I49" s="33">
        <f>'Hourly Loads p.u. of Peak'!I49^2</f>
        <v>0.17962771949120854</v>
      </c>
      <c r="J49" s="33">
        <f>'Hourly Loads p.u. of Peak'!J49^2</f>
        <v>0.22185705405138118</v>
      </c>
      <c r="K49" s="33">
        <f>'Hourly Loads p.u. of Peak'!K49^2</f>
        <v>0.2643022763426659</v>
      </c>
      <c r="L49" s="33">
        <f>'Hourly Loads p.u. of Peak'!L49^2</f>
        <v>0.294384299266154</v>
      </c>
      <c r="M49" s="33">
        <f>'Hourly Loads p.u. of Peak'!M49^2</f>
        <v>0.31056092424188336</v>
      </c>
      <c r="N49" s="33">
        <f>'Hourly Loads p.u. of Peak'!N49^2</f>
        <v>0.32588116530744132</v>
      </c>
      <c r="O49" s="33">
        <f>'Hourly Loads p.u. of Peak'!O49^2</f>
        <v>0.3353235000137581</v>
      </c>
      <c r="P49" s="33">
        <f>'Hourly Loads p.u. of Peak'!P49^2</f>
        <v>0.339516640999521</v>
      </c>
      <c r="Q49" s="33">
        <f>'Hourly Loads p.u. of Peak'!Q49^2</f>
        <v>0.33600311249879961</v>
      </c>
      <c r="R49" s="33">
        <f>'Hourly Loads p.u. of Peak'!R49^2</f>
        <v>0.32768652622987221</v>
      </c>
      <c r="S49" s="33">
        <f>'Hourly Loads p.u. of Peak'!S49^2</f>
        <v>0.32516041729512724</v>
      </c>
      <c r="T49" s="33">
        <f>'Hourly Loads p.u. of Peak'!T49^2</f>
        <v>0.35574201022145713</v>
      </c>
      <c r="U49" s="33">
        <f>'Hourly Loads p.u. of Peak'!U49^2</f>
        <v>0.36049382414290754</v>
      </c>
      <c r="V49" s="33">
        <f>'Hourly Loads p.u. of Peak'!V49^2</f>
        <v>0.32598419444537108</v>
      </c>
      <c r="W49" s="33">
        <f>'Hourly Loads p.u. of Peak'!W49^2</f>
        <v>0.28246381823725131</v>
      </c>
      <c r="X49" s="33">
        <f>'Hourly Loads p.u. of Peak'!X49^2</f>
        <v>0.23918327544498005</v>
      </c>
      <c r="Y49" s="33">
        <f>'Hourly Loads p.u. of Peak'!Y49^2</f>
        <v>0.18974782251473529</v>
      </c>
    </row>
    <row r="50" spans="1:25" x14ac:dyDescent="0.25">
      <c r="A50" s="29">
        <v>42045</v>
      </c>
      <c r="B50" s="33">
        <f>'Hourly Loads p.u. of Peak'!B50^2</f>
        <v>0.15311260212478631</v>
      </c>
      <c r="C50" s="33">
        <f>'Hourly Loads p.u. of Peak'!C50^2</f>
        <v>0.13414371775001485</v>
      </c>
      <c r="D50" s="33">
        <f>'Hourly Loads p.u. of Peak'!D50^2</f>
        <v>0.12665024912760325</v>
      </c>
      <c r="E50" s="33">
        <f>'Hourly Loads p.u. of Peak'!E50^2</f>
        <v>0.12546488684552942</v>
      </c>
      <c r="F50" s="33">
        <f>'Hourly Loads p.u. of Peak'!F50^2</f>
        <v>0.13151286781735522</v>
      </c>
      <c r="G50" s="33">
        <f>'Hourly Loads p.u. of Peak'!G50^2</f>
        <v>0.15823914443600132</v>
      </c>
      <c r="H50" s="33">
        <f>'Hourly Loads p.u. of Peak'!H50^2</f>
        <v>0.21800628709811648</v>
      </c>
      <c r="I50" s="33">
        <f>'Hourly Loads p.u. of Peak'!I50^2</f>
        <v>0.25706935036735962</v>
      </c>
      <c r="J50" s="33">
        <f>'Hourly Loads p.u. of Peak'!J50^2</f>
        <v>0.27479558316246289</v>
      </c>
      <c r="K50" s="33">
        <f>'Hourly Loads p.u. of Peak'!K50^2</f>
        <v>0.29767362092546773</v>
      </c>
      <c r="L50" s="33">
        <f>'Hourly Loads p.u. of Peak'!L50^2</f>
        <v>0.32402942539600044</v>
      </c>
      <c r="M50" s="33">
        <f>'Hourly Loads p.u. of Peak'!M50^2</f>
        <v>0.34178122006707412</v>
      </c>
      <c r="N50" s="33">
        <f>'Hourly Loads p.u. of Peak'!N50^2</f>
        <v>0.3586541588491014</v>
      </c>
      <c r="O50" s="33">
        <f>'Hourly Loads p.u. of Peak'!O50^2</f>
        <v>0.37207083400193758</v>
      </c>
      <c r="P50" s="33">
        <f>'Hourly Loads p.u. of Peak'!P50^2</f>
        <v>0.377706097947971</v>
      </c>
      <c r="Q50" s="33">
        <f>'Hourly Loads p.u. of Peak'!Q50^2</f>
        <v>0.38360723145856579</v>
      </c>
      <c r="R50" s="33">
        <f>'Hourly Loads p.u. of Peak'!R50^2</f>
        <v>0.38466981612996998</v>
      </c>
      <c r="S50" s="33">
        <f>'Hourly Loads p.u. of Peak'!S50^2</f>
        <v>0.38042829525345495</v>
      </c>
      <c r="T50" s="33">
        <f>'Hourly Loads p.u. of Peak'!T50^2</f>
        <v>0.41113328865508614</v>
      </c>
      <c r="U50" s="33">
        <f>'Hourly Loads p.u. of Peak'!U50^2</f>
        <v>0.41892270346885785</v>
      </c>
      <c r="V50" s="33">
        <f>'Hourly Loads p.u. of Peak'!V50^2</f>
        <v>0.37848287120906754</v>
      </c>
      <c r="W50" s="33">
        <f>'Hourly Loads p.u. of Peak'!W50^2</f>
        <v>0.32438907272675355</v>
      </c>
      <c r="X50" s="33">
        <f>'Hourly Loads p.u. of Peak'!X50^2</f>
        <v>0.26578881402930021</v>
      </c>
      <c r="Y50" s="33">
        <f>'Hourly Loads p.u. of Peak'!Y50^2</f>
        <v>0.20867110139252329</v>
      </c>
    </row>
    <row r="51" spans="1:25" x14ac:dyDescent="0.25">
      <c r="A51" s="29">
        <v>42046</v>
      </c>
      <c r="B51" s="33">
        <f>'Hourly Loads p.u. of Peak'!B51^2</f>
        <v>0.16785705369031226</v>
      </c>
      <c r="C51" s="33">
        <f>'Hourly Loads p.u. of Peak'!C51^2</f>
        <v>0.14461866634721438</v>
      </c>
      <c r="D51" s="33">
        <f>'Hourly Loads p.u. of Peak'!D51^2</f>
        <v>0.13397852631472376</v>
      </c>
      <c r="E51" s="33">
        <f>'Hourly Loads p.u. of Peak'!E51^2</f>
        <v>0.13056561894912336</v>
      </c>
      <c r="F51" s="33">
        <f>'Hourly Loads p.u. of Peak'!F51^2</f>
        <v>0.13500435383082662</v>
      </c>
      <c r="G51" s="33">
        <f>'Hourly Loads p.u. of Peak'!G51^2</f>
        <v>0.16043625871480108</v>
      </c>
      <c r="H51" s="33">
        <f>'Hourly Loads p.u. of Peak'!H51^2</f>
        <v>0.22054146828013002</v>
      </c>
      <c r="I51" s="33">
        <f>'Hourly Loads p.u. of Peak'!I51^2</f>
        <v>0.25954578686546576</v>
      </c>
      <c r="J51" s="33">
        <f>'Hourly Loads p.u. of Peak'!J51^2</f>
        <v>0.28054881482006411</v>
      </c>
      <c r="K51" s="33">
        <f>'Hourly Loads p.u. of Peak'!K51^2</f>
        <v>0.30990756163361488</v>
      </c>
      <c r="L51" s="33">
        <f>'Hourly Loads p.u. of Peak'!L51^2</f>
        <v>0.33752165036477222</v>
      </c>
      <c r="M51" s="33">
        <f>'Hourly Loads p.u. of Peak'!M51^2</f>
        <v>0.36391505468981422</v>
      </c>
      <c r="N51" s="33">
        <f>'Hourly Loads p.u. of Peak'!N51^2</f>
        <v>0.38685551529486295</v>
      </c>
      <c r="O51" s="33">
        <f>'Hourly Loads p.u. of Peak'!O51^2</f>
        <v>0.40766918425935283</v>
      </c>
      <c r="P51" s="33">
        <f>'Hourly Loads p.u. of Peak'!P51^2</f>
        <v>0.4205010607655536</v>
      </c>
      <c r="Q51" s="33">
        <f>'Hourly Loads p.u. of Peak'!Q51^2</f>
        <v>0.43394775555103943</v>
      </c>
      <c r="R51" s="33">
        <f>'Hourly Loads p.u. of Peak'!R51^2</f>
        <v>0.43787971677652787</v>
      </c>
      <c r="S51" s="33">
        <f>'Hourly Loads p.u. of Peak'!S51^2</f>
        <v>0.43021106238764073</v>
      </c>
      <c r="T51" s="33">
        <f>'Hourly Loads p.u. of Peak'!T51^2</f>
        <v>0.45366333452460333</v>
      </c>
      <c r="U51" s="33">
        <f>'Hourly Loads p.u. of Peak'!U51^2</f>
        <v>0.45664625156615635</v>
      </c>
      <c r="V51" s="33">
        <f>'Hourly Loads p.u. of Peak'!V51^2</f>
        <v>0.41892270346885785</v>
      </c>
      <c r="W51" s="33">
        <f>'Hourly Loads p.u. of Peak'!W51^2</f>
        <v>0.35059416838243856</v>
      </c>
      <c r="X51" s="33">
        <f>'Hourly Loads p.u. of Peak'!X51^2</f>
        <v>0.28477042031240229</v>
      </c>
      <c r="Y51" s="33">
        <f>'Hourly Loads p.u. of Peak'!Y51^2</f>
        <v>0.22155964433168662</v>
      </c>
    </row>
    <row r="52" spans="1:25" x14ac:dyDescent="0.25">
      <c r="A52" s="29">
        <v>42047</v>
      </c>
      <c r="B52" s="33">
        <f>'Hourly Loads p.u. of Peak'!B52^2</f>
        <v>0.1731852229822772</v>
      </c>
      <c r="C52" s="33">
        <f>'Hourly Loads p.u. of Peak'!C52^2</f>
        <v>0.14890496834105318</v>
      </c>
      <c r="D52" s="33">
        <f>'Hourly Loads p.u. of Peak'!D52^2</f>
        <v>0.13493805335112363</v>
      </c>
      <c r="E52" s="33">
        <f>'Hourly Loads p.u. of Peak'!E52^2</f>
        <v>0.1292971307002648</v>
      </c>
      <c r="F52" s="33">
        <f>'Hourly Loads p.u. of Peak'!F52^2</f>
        <v>0.13226656862550343</v>
      </c>
      <c r="G52" s="33">
        <f>'Hourly Loads p.u. of Peak'!G52^2</f>
        <v>0.1544217801252494</v>
      </c>
      <c r="H52" s="33">
        <f>'Hourly Loads p.u. of Peak'!H52^2</f>
        <v>0.20978549781667105</v>
      </c>
      <c r="I52" s="33">
        <f>'Hourly Loads p.u. of Peak'!I52^2</f>
        <v>0.24375023494962372</v>
      </c>
      <c r="J52" s="33">
        <f>'Hourly Loads p.u. of Peak'!J52^2</f>
        <v>0.271729613432317</v>
      </c>
      <c r="K52" s="33">
        <f>'Hourly Loads p.u. of Peak'!K52^2</f>
        <v>0.30970666539927955</v>
      </c>
      <c r="L52" s="33">
        <f>'Hourly Loads p.u. of Peak'!L52^2</f>
        <v>0.34479470632771675</v>
      </c>
      <c r="M52" s="33">
        <f>'Hourly Loads p.u. of Peak'!M52^2</f>
        <v>0.37444132041196138</v>
      </c>
      <c r="N52" s="33">
        <f>'Hourly Loads p.u. of Peak'!N52^2</f>
        <v>0.39725105272251027</v>
      </c>
      <c r="O52" s="33">
        <f>'Hourly Loads p.u. of Peak'!O52^2</f>
        <v>0.41635692457068019</v>
      </c>
      <c r="P52" s="33">
        <f>'Hourly Loads p.u. of Peak'!P52^2</f>
        <v>0.4213206366327904</v>
      </c>
      <c r="Q52" s="33">
        <f>'Hourly Loads p.u. of Peak'!Q52^2</f>
        <v>0.41362491205848118</v>
      </c>
      <c r="R52" s="33">
        <f>'Hourly Loads p.u. of Peak'!R52^2</f>
        <v>0.40335966325618161</v>
      </c>
      <c r="S52" s="33">
        <f>'Hourly Loads p.u. of Peak'!S52^2</f>
        <v>0.40525303128718554</v>
      </c>
      <c r="T52" s="33">
        <f>'Hourly Loads p.u. of Peak'!T52^2</f>
        <v>0.4435704909884946</v>
      </c>
      <c r="U52" s="33">
        <f>'Hourly Loads p.u. of Peak'!U52^2</f>
        <v>0.4338883167598136</v>
      </c>
      <c r="V52" s="33">
        <f>'Hourly Loads p.u. of Peak'!V52^2</f>
        <v>0.3940159609962755</v>
      </c>
      <c r="W52" s="33">
        <f>'Hourly Loads p.u. of Peak'!W52^2</f>
        <v>0.33830844441862273</v>
      </c>
      <c r="X52" s="33">
        <f>'Hourly Loads p.u. of Peak'!X52^2</f>
        <v>0.26746615184381867</v>
      </c>
      <c r="Y52" s="33">
        <f>'Hourly Loads p.u. of Peak'!Y52^2</f>
        <v>0.20403934768212295</v>
      </c>
    </row>
    <row r="53" spans="1:25" x14ac:dyDescent="0.25">
      <c r="A53" s="29">
        <v>42048</v>
      </c>
      <c r="B53" s="33">
        <f>'Hourly Loads p.u. of Peak'!B53^2</f>
        <v>0.16330421448616295</v>
      </c>
      <c r="C53" s="33">
        <f>'Hourly Loads p.u. of Peak'!C53^2</f>
        <v>0.139888272048382</v>
      </c>
      <c r="D53" s="33">
        <f>'Hourly Loads p.u. of Peak'!D53^2</f>
        <v>0.1295893091712538</v>
      </c>
      <c r="E53" s="33">
        <f>'Hourly Loads p.u. of Peak'!E53^2</f>
        <v>0.1256887171184505</v>
      </c>
      <c r="F53" s="33">
        <f>'Hourly Loads p.u. of Peak'!F53^2</f>
        <v>0.13020721327662332</v>
      </c>
      <c r="G53" s="33">
        <f>'Hourly Loads p.u. of Peak'!G53^2</f>
        <v>0.15438632365785573</v>
      </c>
      <c r="H53" s="33">
        <f>'Hourly Loads p.u. of Peak'!H53^2</f>
        <v>0.21243888486437648</v>
      </c>
      <c r="I53" s="33">
        <f>'Hourly Loads p.u. of Peak'!I53^2</f>
        <v>0.25283220379180488</v>
      </c>
      <c r="J53" s="33">
        <f>'Hourly Loads p.u. of Peak'!J53^2</f>
        <v>0.27545819714246939</v>
      </c>
      <c r="K53" s="33">
        <f>'Hourly Loads p.u. of Peak'!K53^2</f>
        <v>0.29038343211413636</v>
      </c>
      <c r="L53" s="33">
        <f>'Hourly Loads p.u. of Peak'!L53^2</f>
        <v>0.30405825819531163</v>
      </c>
      <c r="M53" s="33">
        <f>'Hourly Loads p.u. of Peak'!M53^2</f>
        <v>0.30895388463954182</v>
      </c>
      <c r="N53" s="33">
        <f>'Hourly Loads p.u. of Peak'!N53^2</f>
        <v>0.31166818214882874</v>
      </c>
      <c r="O53" s="33">
        <f>'Hourly Loads p.u. of Peak'!O53^2</f>
        <v>0.31086270826253837</v>
      </c>
      <c r="P53" s="33">
        <f>'Hourly Loads p.u. of Peak'!P53^2</f>
        <v>0.3081018404267401</v>
      </c>
      <c r="Q53" s="33">
        <f>'Hourly Loads p.u. of Peak'!Q53^2</f>
        <v>0.30380952962115859</v>
      </c>
      <c r="R53" s="33">
        <f>'Hourly Loads p.u. of Peak'!R53^2</f>
        <v>0.29954732801046119</v>
      </c>
      <c r="S53" s="33">
        <f>'Hourly Loads p.u. of Peak'!S53^2</f>
        <v>0.299646107013256</v>
      </c>
      <c r="T53" s="33">
        <f>'Hourly Loads p.u. of Peak'!T53^2</f>
        <v>0.33548027259899227</v>
      </c>
      <c r="U53" s="33">
        <f>'Hourly Loads p.u. of Peak'!U53^2</f>
        <v>0.34989994911112821</v>
      </c>
      <c r="V53" s="33">
        <f>'Hourly Loads p.u. of Peak'!V53^2</f>
        <v>0.32799651740802932</v>
      </c>
      <c r="W53" s="33">
        <f>'Hourly Loads p.u. of Peak'!W53^2</f>
        <v>0.2918439886107016</v>
      </c>
      <c r="X53" s="33">
        <f>'Hourly Loads p.u. of Peak'!X53^2</f>
        <v>0.24665452449117772</v>
      </c>
      <c r="Y53" s="33">
        <f>'Hourly Loads p.u. of Peak'!Y53^2</f>
        <v>0.19962080501332197</v>
      </c>
    </row>
    <row r="54" spans="1:25" x14ac:dyDescent="0.25">
      <c r="A54" s="29">
        <v>42049</v>
      </c>
      <c r="B54" s="33">
        <f>'Hourly Loads p.u. of Peak'!B54^2</f>
        <v>0.16605046739367099</v>
      </c>
      <c r="C54" s="33">
        <f>'Hourly Loads p.u. of Peak'!C54^2</f>
        <v>0.15058098714811596</v>
      </c>
      <c r="D54" s="33">
        <f>'Hourly Loads p.u. of Peak'!D54^2</f>
        <v>0.14554664305095436</v>
      </c>
      <c r="E54" s="33">
        <f>'Hourly Loads p.u. of Peak'!E54^2</f>
        <v>0.14723832914256441</v>
      </c>
      <c r="F54" s="33">
        <f>'Hourly Loads p.u. of Peak'!F54^2</f>
        <v>0.15831094078010316</v>
      </c>
      <c r="G54" s="33">
        <f>'Hourly Loads p.u. of Peak'!G54^2</f>
        <v>0.19656860547675314</v>
      </c>
      <c r="H54" s="33">
        <f>'Hourly Loads p.u. of Peak'!H54^2</f>
        <v>0.28131403455289128</v>
      </c>
      <c r="I54" s="33">
        <f>'Hourly Loads p.u. of Peak'!I54^2</f>
        <v>0.34304844426712111</v>
      </c>
      <c r="J54" s="33">
        <f>'Hourly Loads p.u. of Peak'!J54^2</f>
        <v>0.34178122006707412</v>
      </c>
      <c r="K54" s="33">
        <f>'Hourly Loads p.u. of Peak'!K54^2</f>
        <v>0.32593267784090085</v>
      </c>
      <c r="L54" s="33">
        <f>'Hourly Loads p.u. of Peak'!L54^2</f>
        <v>0.31338327451626175</v>
      </c>
      <c r="M54" s="33">
        <f>'Hourly Loads p.u. of Peak'!M54^2</f>
        <v>0.29281972844707788</v>
      </c>
      <c r="N54" s="33">
        <f>'Hourly Loads p.u. of Peak'!N54^2</f>
        <v>0.27692825334242321</v>
      </c>
      <c r="O54" s="33">
        <f>'Hourly Loads p.u. of Peak'!O54^2</f>
        <v>0.26630077415310321</v>
      </c>
      <c r="P54" s="33">
        <f>'Hourly Loads p.u. of Peak'!P54^2</f>
        <v>0.2596837147423281</v>
      </c>
      <c r="Q54" s="33">
        <f>'Hourly Loads p.u. of Peak'!Q54^2</f>
        <v>0.25945385530261095</v>
      </c>
      <c r="R54" s="33">
        <f>'Hourly Loads p.u. of Peak'!R54^2</f>
        <v>0.25927004102902923</v>
      </c>
      <c r="S54" s="33">
        <f>'Hourly Loads p.u. of Peak'!S54^2</f>
        <v>0.26416312716260393</v>
      </c>
      <c r="T54" s="33">
        <f>'Hourly Loads p.u. of Peak'!T54^2</f>
        <v>0.29821540527340828</v>
      </c>
      <c r="U54" s="33">
        <f>'Hourly Loads p.u. of Peak'!U54^2</f>
        <v>0.30510402959266625</v>
      </c>
      <c r="V54" s="33">
        <f>'Hourly Loads p.u. of Peak'!V54^2</f>
        <v>0.28371206338557436</v>
      </c>
      <c r="W54" s="33">
        <f>'Hourly Loads p.u. of Peak'!W54^2</f>
        <v>0.25592687211163917</v>
      </c>
      <c r="X54" s="33">
        <f>'Hourly Loads p.u. of Peak'!X54^2</f>
        <v>0.22634213738951448</v>
      </c>
      <c r="Y54" s="33">
        <f>'Hourly Loads p.u. of Peak'!Y54^2</f>
        <v>0.19338116696586685</v>
      </c>
    </row>
    <row r="55" spans="1:25" x14ac:dyDescent="0.25">
      <c r="A55" s="29">
        <v>42050</v>
      </c>
      <c r="B55" s="33">
        <f>'Hourly Loads p.u. of Peak'!B55^2</f>
        <v>0.1668603786815871</v>
      </c>
      <c r="C55" s="33">
        <f>'Hourly Loads p.u. of Peak'!C55^2</f>
        <v>0.15100145741372134</v>
      </c>
      <c r="D55" s="33">
        <f>'Hourly Loads p.u. of Peak'!D55^2</f>
        <v>0.14290802766544974</v>
      </c>
      <c r="E55" s="33">
        <f>'Hourly Loads p.u. of Peak'!E55^2</f>
        <v>0.13998953640318809</v>
      </c>
      <c r="F55" s="33">
        <f>'Hourly Loads p.u. of Peak'!F55^2</f>
        <v>0.1412414759936903</v>
      </c>
      <c r="G55" s="33">
        <f>'Hourly Loads p.u. of Peak'!G55^2</f>
        <v>0.1512470024575337</v>
      </c>
      <c r="H55" s="33">
        <f>'Hourly Loads p.u. of Peak'!H55^2</f>
        <v>0.17179862250097203</v>
      </c>
      <c r="I55" s="33">
        <f>'Hourly Loads p.u. of Peak'!I55^2</f>
        <v>0.20298099075529505</v>
      </c>
      <c r="J55" s="33">
        <f>'Hourly Loads p.u. of Peak'!J55^2</f>
        <v>0.23971312562515384</v>
      </c>
      <c r="K55" s="33">
        <f>'Hourly Loads p.u. of Peak'!K55^2</f>
        <v>0.26476637155856592</v>
      </c>
      <c r="L55" s="33">
        <f>'Hourly Loads p.u. of Peak'!L55^2</f>
        <v>0.27949833936988522</v>
      </c>
      <c r="M55" s="33">
        <f>'Hourly Loads p.u. of Peak'!M55^2</f>
        <v>0.28102695502276109</v>
      </c>
      <c r="N55" s="33">
        <f>'Hourly Loads p.u. of Peak'!N55^2</f>
        <v>0.27418101321482868</v>
      </c>
      <c r="O55" s="33">
        <f>'Hourly Loads p.u. of Peak'!O55^2</f>
        <v>0.26732617217758087</v>
      </c>
      <c r="P55" s="33">
        <f>'Hourly Loads p.u. of Peak'!P55^2</f>
        <v>0.26134170711416266</v>
      </c>
      <c r="Q55" s="33">
        <f>'Hourly Loads p.u. of Peak'!Q55^2</f>
        <v>0.25913222306945499</v>
      </c>
      <c r="R55" s="33">
        <f>'Hourly Loads p.u. of Peak'!R55^2</f>
        <v>0.25789351019260592</v>
      </c>
      <c r="S55" s="33">
        <f>'Hourly Loads p.u. of Peak'!S55^2</f>
        <v>0.26120333956814851</v>
      </c>
      <c r="T55" s="33">
        <f>'Hourly Loads p.u. of Peak'!T55^2</f>
        <v>0.28742493299455674</v>
      </c>
      <c r="U55" s="33">
        <f>'Hourly Loads p.u. of Peak'!U55^2</f>
        <v>0.29374818960108712</v>
      </c>
      <c r="V55" s="33">
        <f>'Hourly Loads p.u. of Peak'!V55^2</f>
        <v>0.27366152986331532</v>
      </c>
      <c r="W55" s="33">
        <f>'Hourly Loads p.u. of Peak'!W55^2</f>
        <v>0.24813559277498254</v>
      </c>
      <c r="X55" s="33">
        <f>'Hourly Loads p.u. of Peak'!X55^2</f>
        <v>0.21990629901852701</v>
      </c>
      <c r="Y55" s="33">
        <f>'Hourly Loads p.u. of Peak'!Y55^2</f>
        <v>0.18587651731266175</v>
      </c>
    </row>
    <row r="56" spans="1:25" x14ac:dyDescent="0.25">
      <c r="A56" s="29">
        <v>42051</v>
      </c>
      <c r="B56" s="33">
        <f>'Hourly Loads p.u. of Peak'!B56^2</f>
        <v>0.15938984002675066</v>
      </c>
      <c r="C56" s="33">
        <f>'Hourly Loads p.u. of Peak'!C56^2</f>
        <v>0.1452713775937764</v>
      </c>
      <c r="D56" s="33">
        <f>'Hourly Loads p.u. of Peak'!D56^2</f>
        <v>0.14345432472871333</v>
      </c>
      <c r="E56" s="33">
        <f>'Hourly Loads p.u. of Peak'!E56^2</f>
        <v>0.14509946899088677</v>
      </c>
      <c r="F56" s="33">
        <f>'Hourly Loads p.u. of Peak'!F56^2</f>
        <v>0.14845266073653599</v>
      </c>
      <c r="G56" s="33">
        <f>'Hourly Loads p.u. of Peak'!G56^2</f>
        <v>0.16352307201955577</v>
      </c>
      <c r="H56" s="33">
        <f>'Hourly Loads p.u. of Peak'!H56^2</f>
        <v>0.19183673747205968</v>
      </c>
      <c r="I56" s="33">
        <f>'Hourly Loads p.u. of Peak'!I56^2</f>
        <v>0.23378611066425128</v>
      </c>
      <c r="J56" s="33">
        <f>'Hourly Loads p.u. of Peak'!J56^2</f>
        <v>0.27064885169829006</v>
      </c>
      <c r="K56" s="33">
        <f>'Hourly Loads p.u. of Peak'!K56^2</f>
        <v>0.28188863328230329</v>
      </c>
      <c r="L56" s="33">
        <f>'Hourly Loads p.u. of Peak'!L56^2</f>
        <v>0.27650105980270329</v>
      </c>
      <c r="M56" s="33">
        <f>'Hourly Loads p.u. of Peak'!M56^2</f>
        <v>0.26416312716260393</v>
      </c>
      <c r="N56" s="33">
        <f>'Hourly Loads p.u. of Peak'!N56^2</f>
        <v>0.25729815134430356</v>
      </c>
      <c r="O56" s="33">
        <f>'Hourly Loads p.u. of Peak'!O56^2</f>
        <v>0.25233336453537769</v>
      </c>
      <c r="P56" s="33">
        <f>'Hourly Loads p.u. of Peak'!P56^2</f>
        <v>0.25007212166106502</v>
      </c>
      <c r="Q56" s="33">
        <f>'Hourly Loads p.u. of Peak'!Q56^2</f>
        <v>0.25088499664474584</v>
      </c>
      <c r="R56" s="33">
        <f>'Hourly Loads p.u. of Peak'!R56^2</f>
        <v>0.25364954874519663</v>
      </c>
      <c r="S56" s="33">
        <f>'Hourly Loads p.u. of Peak'!S56^2</f>
        <v>0.25885669706759434</v>
      </c>
      <c r="T56" s="33">
        <f>'Hourly Loads p.u. of Peak'!T56^2</f>
        <v>0.28868408030944276</v>
      </c>
      <c r="U56" s="33">
        <f>'Hourly Loads p.u. of Peak'!U56^2</f>
        <v>0.29944856529170916</v>
      </c>
      <c r="V56" s="33">
        <f>'Hourly Loads p.u. of Peak'!V56^2</f>
        <v>0.27583719195141171</v>
      </c>
      <c r="W56" s="33">
        <f>'Hourly Loads p.u. of Peak'!W56^2</f>
        <v>0.24558016849243325</v>
      </c>
      <c r="X56" s="33">
        <f>'Hourly Loads p.u. of Peak'!X56^2</f>
        <v>0.21540199643904048</v>
      </c>
      <c r="Y56" s="33">
        <f>'Hourly Loads p.u. of Peak'!Y56^2</f>
        <v>0.17813933560123738</v>
      </c>
    </row>
    <row r="57" spans="1:25" x14ac:dyDescent="0.25">
      <c r="A57" s="29">
        <v>42052</v>
      </c>
      <c r="B57" s="33">
        <f>'Hourly Loads p.u. of Peak'!B57^2</f>
        <v>0.15103652306409113</v>
      </c>
      <c r="C57" s="33">
        <f>'Hourly Loads p.u. of Peak'!C57^2</f>
        <v>0.13730169232120751</v>
      </c>
      <c r="D57" s="33">
        <f>'Hourly Loads p.u. of Peak'!D57^2</f>
        <v>0.13292371116717511</v>
      </c>
      <c r="E57" s="33">
        <f>'Hourly Loads p.u. of Peak'!E57^2</f>
        <v>0.13430901096057252</v>
      </c>
      <c r="F57" s="33">
        <f>'Hourly Loads p.u. of Peak'!F57^2</f>
        <v>0.14307863354492631</v>
      </c>
      <c r="G57" s="33">
        <f>'Hourly Loads p.u. of Peak'!G57^2</f>
        <v>0.16852315245544869</v>
      </c>
      <c r="H57" s="33">
        <f>'Hourly Loads p.u. of Peak'!H57^2</f>
        <v>0.21506709881763003</v>
      </c>
      <c r="I57" s="33">
        <f>'Hourly Loads p.u. of Peak'!I57^2</f>
        <v>0.26226509375337698</v>
      </c>
      <c r="J57" s="33">
        <f>'Hourly Loads p.u. of Peak'!J57^2</f>
        <v>0.29043205830103386</v>
      </c>
      <c r="K57" s="33">
        <f>'Hourly Loads p.u. of Peak'!K57^2</f>
        <v>0.3015755523407801</v>
      </c>
      <c r="L57" s="33">
        <f>'Hourly Loads p.u. of Peak'!L57^2</f>
        <v>0.30665106860431007</v>
      </c>
      <c r="M57" s="33">
        <f>'Hourly Loads p.u. of Peak'!M57^2</f>
        <v>0.30785146309326744</v>
      </c>
      <c r="N57" s="33">
        <f>'Hourly Loads p.u. of Peak'!N57^2</f>
        <v>0.30970666539927955</v>
      </c>
      <c r="O57" s="33">
        <f>'Hourly Loads p.u. of Peak'!O57^2</f>
        <v>0.31313075990218942</v>
      </c>
      <c r="P57" s="33">
        <f>'Hourly Loads p.u. of Peak'!P57^2</f>
        <v>0.31672600580000532</v>
      </c>
      <c r="Q57" s="33">
        <f>'Hourly Loads p.u. of Peak'!Q57^2</f>
        <v>0.32197812454172253</v>
      </c>
      <c r="R57" s="33">
        <f>'Hourly Loads p.u. of Peak'!R57^2</f>
        <v>0.32474891953702933</v>
      </c>
      <c r="S57" s="33">
        <f>'Hourly Loads p.u. of Peak'!S57^2</f>
        <v>0.32629337956341636</v>
      </c>
      <c r="T57" s="33">
        <f>'Hourly Loads p.u. of Peak'!T57^2</f>
        <v>0.35252021238055159</v>
      </c>
      <c r="U57" s="33">
        <f>'Hourly Loads p.u. of Peak'!U57^2</f>
        <v>0.36141542157293433</v>
      </c>
      <c r="V57" s="33">
        <f>'Hourly Loads p.u. of Peak'!V57^2</f>
        <v>0.32634492466496129</v>
      </c>
      <c r="W57" s="33">
        <f>'Hourly Loads p.u. of Peak'!W57^2</f>
        <v>0.2801188367090488</v>
      </c>
      <c r="X57" s="33">
        <f>'Hourly Loads p.u. of Peak'!X57^2</f>
        <v>0.22776100470135663</v>
      </c>
      <c r="Y57" s="33">
        <f>'Hourly Loads p.u. of Peak'!Y57^2</f>
        <v>0.1813143554940877</v>
      </c>
    </row>
    <row r="58" spans="1:25" x14ac:dyDescent="0.25">
      <c r="A58" s="29">
        <v>42053</v>
      </c>
      <c r="B58" s="33">
        <f>'Hourly Loads p.u. of Peak'!B58^2</f>
        <v>0.14537457160763809</v>
      </c>
      <c r="C58" s="33">
        <f>'Hourly Loads p.u. of Peak'!C58^2</f>
        <v>0.12639348234289063</v>
      </c>
      <c r="D58" s="33">
        <f>'Hourly Loads p.u. of Peak'!D58^2</f>
        <v>0.12005898974692261</v>
      </c>
      <c r="E58" s="33">
        <f>'Hourly Loads p.u. of Peak'!E58^2</f>
        <v>0.11843869493385317</v>
      </c>
      <c r="F58" s="33">
        <f>'Hourly Loads p.u. of Peak'!F58^2</f>
        <v>0.12495402385910091</v>
      </c>
      <c r="G58" s="33">
        <f>'Hourly Loads p.u. of Peak'!G58^2</f>
        <v>0.15100145741372134</v>
      </c>
      <c r="H58" s="33">
        <f>'Hourly Loads p.u. of Peak'!H58^2</f>
        <v>0.21123450282047207</v>
      </c>
      <c r="I58" s="33">
        <f>'Hourly Loads p.u. of Peak'!I58^2</f>
        <v>0.25369499547276414</v>
      </c>
      <c r="J58" s="33">
        <f>'Hourly Loads p.u. of Peak'!J58^2</f>
        <v>0.27088361670585936</v>
      </c>
      <c r="K58" s="33">
        <f>'Hourly Loads p.u. of Peak'!K58^2</f>
        <v>0.28819946719978717</v>
      </c>
      <c r="L58" s="33">
        <f>'Hourly Loads p.u. of Peak'!L58^2</f>
        <v>0.30480505456937074</v>
      </c>
      <c r="M58" s="33">
        <f>'Hourly Loads p.u. of Peak'!M58^2</f>
        <v>0.31876053409034005</v>
      </c>
      <c r="N58" s="33">
        <f>'Hourly Loads p.u. of Peak'!N58^2</f>
        <v>0.33115641349625624</v>
      </c>
      <c r="O58" s="33">
        <f>'Hourly Loads p.u. of Peak'!O58^2</f>
        <v>0.34458280208054104</v>
      </c>
      <c r="P58" s="33">
        <f>'Hourly Loads p.u. of Peak'!P58^2</f>
        <v>0.35735840500630867</v>
      </c>
      <c r="Q58" s="33">
        <f>'Hourly Loads p.u. of Peak'!Q58^2</f>
        <v>0.369707874890635</v>
      </c>
      <c r="R58" s="33">
        <f>'Hourly Loads p.u. of Peak'!R58^2</f>
        <v>0.37416529571129425</v>
      </c>
      <c r="S58" s="33">
        <f>'Hourly Loads p.u. of Peak'!S58^2</f>
        <v>0.36740713507084283</v>
      </c>
      <c r="T58" s="33">
        <f>'Hourly Loads p.u. of Peak'!T58^2</f>
        <v>0.38556576415729699</v>
      </c>
      <c r="U58" s="33">
        <f>'Hourly Loads p.u. of Peak'!U58^2</f>
        <v>0.39452588561474566</v>
      </c>
      <c r="V58" s="33">
        <f>'Hourly Loads p.u. of Peak'!V58^2</f>
        <v>0.35579583101796419</v>
      </c>
      <c r="W58" s="33">
        <f>'Hourly Loads p.u. of Peak'!W58^2</f>
        <v>0.30014024628786951</v>
      </c>
      <c r="X58" s="33">
        <f>'Hourly Loads p.u. of Peak'!X58^2</f>
        <v>0.24634092843307595</v>
      </c>
      <c r="Y58" s="33">
        <f>'Hourly Loads p.u. of Peak'!Y58^2</f>
        <v>0.19021978292324157</v>
      </c>
    </row>
    <row r="59" spans="1:25" x14ac:dyDescent="0.25">
      <c r="A59" s="29">
        <v>42054</v>
      </c>
      <c r="B59" s="33">
        <f>'Hourly Loads p.u. of Peak'!B59^2</f>
        <v>0.15110666657786259</v>
      </c>
      <c r="C59" s="33">
        <f>'Hourly Loads p.u. of Peak'!C59^2</f>
        <v>0.12978427801405976</v>
      </c>
      <c r="D59" s="33">
        <f>'Hourly Loads p.u. of Peak'!D59^2</f>
        <v>0.12068511118732102</v>
      </c>
      <c r="E59" s="33">
        <f>'Hourly Loads p.u. of Peak'!E59^2</f>
        <v>0.11707627422039751</v>
      </c>
      <c r="F59" s="33">
        <f>'Hourly Loads p.u. of Peak'!F59^2</f>
        <v>0.12140716395855336</v>
      </c>
      <c r="G59" s="33">
        <f>'Hourly Loads p.u. of Peak'!G59^2</f>
        <v>0.14472162831346821</v>
      </c>
      <c r="H59" s="33">
        <f>'Hourly Loads p.u. of Peak'!H59^2</f>
        <v>0.2003471384522694</v>
      </c>
      <c r="I59" s="33">
        <f>'Hourly Loads p.u. of Peak'!I59^2</f>
        <v>0.23619186423967284</v>
      </c>
      <c r="J59" s="33">
        <f>'Hourly Loads p.u. of Peak'!J59^2</f>
        <v>0.25876488763505945</v>
      </c>
      <c r="K59" s="33">
        <f>'Hourly Loads p.u. of Peak'!K59^2</f>
        <v>0.28573427279763458</v>
      </c>
      <c r="L59" s="33">
        <f>'Hourly Loads p.u. of Peak'!L59^2</f>
        <v>0.31429316982612954</v>
      </c>
      <c r="M59" s="33">
        <f>'Hourly Loads p.u. of Peak'!M59^2</f>
        <v>0.33972698197860096</v>
      </c>
      <c r="N59" s="33">
        <f>'Hourly Loads p.u. of Peak'!N59^2</f>
        <v>0.36033131143263458</v>
      </c>
      <c r="O59" s="33">
        <f>'Hourly Loads p.u. of Peak'!O59^2</f>
        <v>0.38070662007514822</v>
      </c>
      <c r="P59" s="33">
        <f>'Hourly Loads p.u. of Peak'!P59^2</f>
        <v>0.40067070168177332</v>
      </c>
      <c r="Q59" s="33">
        <f>'Hourly Loads p.u. of Peak'!Q59^2</f>
        <v>0.42015005822594936</v>
      </c>
      <c r="R59" s="33">
        <f>'Hourly Loads p.u. of Peak'!R59^2</f>
        <v>0.42495977820310998</v>
      </c>
      <c r="S59" s="33">
        <f>'Hourly Loads p.u. of Peak'!S59^2</f>
        <v>0.41321878599895662</v>
      </c>
      <c r="T59" s="33">
        <f>'Hourly Loads p.u. of Peak'!T59^2</f>
        <v>0.42401914676271529</v>
      </c>
      <c r="U59" s="33">
        <f>'Hourly Loads p.u. of Peak'!U59^2</f>
        <v>0.42890999180491846</v>
      </c>
      <c r="V59" s="33">
        <f>'Hourly Loads p.u. of Peak'!V59^2</f>
        <v>0.38932886596688443</v>
      </c>
      <c r="W59" s="33">
        <f>'Hourly Loads p.u. of Peak'!W59^2</f>
        <v>0.33240380373233946</v>
      </c>
      <c r="X59" s="33">
        <f>'Hourly Loads p.u. of Peak'!X59^2</f>
        <v>0.27205896837270604</v>
      </c>
      <c r="Y59" s="33">
        <f>'Hourly Loads p.u. of Peak'!Y59^2</f>
        <v>0.21252207189632122</v>
      </c>
    </row>
    <row r="60" spans="1:25" x14ac:dyDescent="0.25">
      <c r="A60" s="29">
        <v>42055</v>
      </c>
      <c r="B60" s="33">
        <f>'Hourly Loads p.u. of Peak'!B60^2</f>
        <v>0.1671184909353248</v>
      </c>
      <c r="C60" s="33">
        <f>'Hourly Loads p.u. of Peak'!C60^2</f>
        <v>0.14331765275864145</v>
      </c>
      <c r="D60" s="33">
        <f>'Hourly Loads p.u. of Peak'!D60^2</f>
        <v>0.13085922634485606</v>
      </c>
      <c r="E60" s="33">
        <f>'Hourly Loads p.u. of Peak'!E60^2</f>
        <v>0.12444420305140279</v>
      </c>
      <c r="F60" s="33">
        <f>'Hourly Loads p.u. of Peak'!F60^2</f>
        <v>0.12623313541029185</v>
      </c>
      <c r="G60" s="33">
        <f>'Hourly Loads p.u. of Peak'!G60^2</f>
        <v>0.14883533777462549</v>
      </c>
      <c r="H60" s="33">
        <f>'Hourly Loads p.u. of Peak'!H60^2</f>
        <v>0.20298099075529505</v>
      </c>
      <c r="I60" s="33">
        <f>'Hourly Loads p.u. of Peak'!I60^2</f>
        <v>0.24011089797079213</v>
      </c>
      <c r="J60" s="33">
        <f>'Hourly Loads p.u. of Peak'!J60^2</f>
        <v>0.27333120602238781</v>
      </c>
      <c r="K60" s="33">
        <f>'Hourly Loads p.u. of Peak'!K60^2</f>
        <v>0.31484986628613892</v>
      </c>
      <c r="L60" s="33">
        <f>'Hourly Loads p.u. of Peak'!L60^2</f>
        <v>0.35654974962518299</v>
      </c>
      <c r="M60" s="33">
        <f>'Hourly Loads p.u. of Peak'!M60^2</f>
        <v>0.38635057359344777</v>
      </c>
      <c r="N60" s="33">
        <f>'Hourly Loads p.u. of Peak'!N60^2</f>
        <v>0.41472825975968192</v>
      </c>
      <c r="O60" s="33">
        <f>'Hourly Loads p.u. of Peak'!O60^2</f>
        <v>0.43752153297410912</v>
      </c>
      <c r="P60" s="33">
        <f>'Hourly Loads p.u. of Peak'!P60^2</f>
        <v>0.45390647156560687</v>
      </c>
      <c r="Q60" s="33">
        <f>'Hourly Loads p.u. of Peak'!Q60^2</f>
        <v>0.46830509688159005</v>
      </c>
      <c r="R60" s="33">
        <f>'Hourly Loads p.u. of Peak'!R60^2</f>
        <v>0.47028315211196908</v>
      </c>
      <c r="S60" s="33">
        <f>'Hourly Loads p.u. of Peak'!S60^2</f>
        <v>0.45658527800390936</v>
      </c>
      <c r="T60" s="33">
        <f>'Hourly Loads p.u. of Peak'!T60^2</f>
        <v>0.47238940346821368</v>
      </c>
      <c r="U60" s="33">
        <f>'Hourly Loads p.u. of Peak'!U60^2</f>
        <v>0.48054866349445635</v>
      </c>
      <c r="V60" s="33">
        <f>'Hourly Loads p.u. of Peak'!V60^2</f>
        <v>0.44134971599570527</v>
      </c>
      <c r="W60" s="33">
        <f>'Hourly Loads p.u. of Peak'!W60^2</f>
        <v>0.3866871647552953</v>
      </c>
      <c r="X60" s="33">
        <f>'Hourly Loads p.u. of Peak'!X60^2</f>
        <v>0.32126170808475696</v>
      </c>
      <c r="Y60" s="33">
        <f>'Hourly Loads p.u. of Peak'!Y60^2</f>
        <v>0.25982167925828625</v>
      </c>
    </row>
    <row r="61" spans="1:25" x14ac:dyDescent="0.25">
      <c r="A61" s="29">
        <v>42056</v>
      </c>
      <c r="B61" s="33">
        <f>'Hourly Loads p.u. of Peak'!B61^2</f>
        <v>0.20887724719511214</v>
      </c>
      <c r="C61" s="33">
        <f>'Hourly Loads p.u. of Peak'!C61^2</f>
        <v>0.17612658518245916</v>
      </c>
      <c r="D61" s="33">
        <f>'Hourly Loads p.u. of Peak'!D61^2</f>
        <v>0.16003893825134671</v>
      </c>
      <c r="E61" s="33">
        <f>'Hourly Loads p.u. of Peak'!E61^2</f>
        <v>0.15230159777050645</v>
      </c>
      <c r="F61" s="33">
        <f>'Hourly Loads p.u. of Peak'!F61^2</f>
        <v>0.15275972692027567</v>
      </c>
      <c r="G61" s="33">
        <f>'Hourly Loads p.u. of Peak'!G61^2</f>
        <v>0.17363612812361995</v>
      </c>
      <c r="H61" s="33">
        <f>'Hourly Loads p.u. of Peak'!H61^2</f>
        <v>0.22961648383609407</v>
      </c>
      <c r="I61" s="33">
        <f>'Hourly Loads p.u. of Peak'!I61^2</f>
        <v>0.26914876568815999</v>
      </c>
      <c r="J61" s="33">
        <f>'Hourly Loads p.u. of Peak'!J61^2</f>
        <v>0.32095491672098303</v>
      </c>
      <c r="K61" s="33">
        <f>'Hourly Loads p.u. of Peak'!K61^2</f>
        <v>0.38009443981077484</v>
      </c>
      <c r="L61" s="33">
        <f>'Hourly Loads p.u. of Peak'!L61^2</f>
        <v>0.43400719841327595</v>
      </c>
      <c r="M61" s="33">
        <f>'Hourly Loads p.u. of Peak'!M61^2</f>
        <v>0.47561983185173079</v>
      </c>
      <c r="N61" s="33">
        <f>'Hourly Loads p.u. of Peak'!N61^2</f>
        <v>0.50525318461873159</v>
      </c>
      <c r="O61" s="33">
        <f>'Hourly Loads p.u. of Peak'!O61^2</f>
        <v>0.5248741105588105</v>
      </c>
      <c r="P61" s="33">
        <f>'Hourly Loads p.u. of Peak'!P61^2</f>
        <v>0.52729567186864734</v>
      </c>
      <c r="Q61" s="33">
        <f>'Hourly Loads p.u. of Peak'!Q61^2</f>
        <v>0.5217409304780779</v>
      </c>
      <c r="R61" s="33">
        <f>'Hourly Loads p.u. of Peak'!R61^2</f>
        <v>0.48972450984259069</v>
      </c>
      <c r="S61" s="33">
        <f>'Hourly Loads p.u. of Peak'!S61^2</f>
        <v>0.46405410072775033</v>
      </c>
      <c r="T61" s="33">
        <f>'Hourly Loads p.u. of Peak'!T61^2</f>
        <v>0.47518432530823129</v>
      </c>
      <c r="U61" s="33">
        <f>'Hourly Loads p.u. of Peak'!U61^2</f>
        <v>0.46104704666395979</v>
      </c>
      <c r="V61" s="33">
        <f>'Hourly Loads p.u. of Peak'!V61^2</f>
        <v>0.41734731393893743</v>
      </c>
      <c r="W61" s="33">
        <f>'Hourly Loads p.u. of Peak'!W61^2</f>
        <v>0.36386062324170715</v>
      </c>
      <c r="X61" s="33">
        <f>'Hourly Loads p.u. of Peak'!X61^2</f>
        <v>0.31495113674746117</v>
      </c>
      <c r="Y61" s="33">
        <f>'Hourly Loads p.u. of Peak'!Y61^2</f>
        <v>0.25922409763816051</v>
      </c>
    </row>
    <row r="62" spans="1:25" x14ac:dyDescent="0.25">
      <c r="A62" s="29">
        <v>42057</v>
      </c>
      <c r="B62" s="33">
        <f>'Hourly Loads p.u. of Peak'!B62^2</f>
        <v>0.2109028620075942</v>
      </c>
      <c r="C62" s="33">
        <f>'Hourly Loads p.u. of Peak'!C62^2</f>
        <v>0.17642966378450592</v>
      </c>
      <c r="D62" s="33">
        <f>'Hourly Loads p.u. of Peak'!D62^2</f>
        <v>0.15902979984346824</v>
      </c>
      <c r="E62" s="33">
        <f>'Hourly Loads p.u. of Peak'!E62^2</f>
        <v>0.14834837976282653</v>
      </c>
      <c r="F62" s="33">
        <f>'Hourly Loads p.u. of Peak'!F62^2</f>
        <v>0.14561550012535557</v>
      </c>
      <c r="G62" s="33">
        <f>'Hourly Loads p.u. of Peak'!G62^2</f>
        <v>0.14911395774459213</v>
      </c>
      <c r="H62" s="33">
        <f>'Hourly Loads p.u. of Peak'!H62^2</f>
        <v>0.16527920831652121</v>
      </c>
      <c r="I62" s="33">
        <f>'Hourly Loads p.u. of Peak'!I62^2</f>
        <v>0.19485211878816708</v>
      </c>
      <c r="J62" s="33">
        <f>'Hourly Loads p.u. of Peak'!J62^2</f>
        <v>0.26471994371742791</v>
      </c>
      <c r="K62" s="33">
        <f>'Hourly Loads p.u. of Peak'!K62^2</f>
        <v>0.33715479327413</v>
      </c>
      <c r="L62" s="33">
        <f>'Hourly Loads p.u. of Peak'!L62^2</f>
        <v>0.3943558741028263</v>
      </c>
      <c r="M62" s="33">
        <f>'Hourly Loads p.u. of Peak'!M62^2</f>
        <v>0.43889536676596635</v>
      </c>
      <c r="N62" s="33">
        <f>'Hourly Loads p.u. of Peak'!N62^2</f>
        <v>0.47524652831569936</v>
      </c>
      <c r="O62" s="33">
        <f>'Hourly Loads p.u. of Peak'!O62^2</f>
        <v>0.49561464144686113</v>
      </c>
      <c r="P62" s="33">
        <f>'Hourly Loads p.u. of Peak'!P62^2</f>
        <v>0.50365098748357706</v>
      </c>
      <c r="Q62" s="33">
        <f>'Hourly Loads p.u. of Peak'!Q62^2</f>
        <v>0.50724344270358124</v>
      </c>
      <c r="R62" s="33">
        <f>'Hourly Loads p.u. of Peak'!R62^2</f>
        <v>0.4942180975220048</v>
      </c>
      <c r="S62" s="33">
        <f>'Hourly Loads p.u. of Peak'!S62^2</f>
        <v>0.46135344110419385</v>
      </c>
      <c r="T62" s="33">
        <f>'Hourly Loads p.u. of Peak'!T62^2</f>
        <v>0.45591483750589784</v>
      </c>
      <c r="U62" s="33">
        <f>'Hourly Loads p.u. of Peak'!U62^2</f>
        <v>0.44320998670999634</v>
      </c>
      <c r="V62" s="33">
        <f>'Hourly Loads p.u. of Peak'!V62^2</f>
        <v>0.3955467241072777</v>
      </c>
      <c r="W62" s="33">
        <f>'Hourly Loads p.u. of Peak'!W62^2</f>
        <v>0.34750219507166513</v>
      </c>
      <c r="X62" s="33">
        <f>'Hourly Loads p.u. of Peak'!X62^2</f>
        <v>0.29875768221363946</v>
      </c>
      <c r="Y62" s="33">
        <f>'Hourly Loads p.u. of Peak'!Y62^2</f>
        <v>0.24652010175449868</v>
      </c>
    </row>
    <row r="63" spans="1:25" x14ac:dyDescent="0.25">
      <c r="A63" s="29">
        <v>42058</v>
      </c>
      <c r="B63" s="33">
        <f>'Hourly Loads p.u. of Peak'!B63^2</f>
        <v>0.2011152547091852</v>
      </c>
      <c r="C63" s="33">
        <f>'Hourly Loads p.u. of Peak'!C63^2</f>
        <v>0.17097679943584781</v>
      </c>
      <c r="D63" s="33">
        <f>'Hourly Loads p.u. of Peak'!D63^2</f>
        <v>0.15290082814995196</v>
      </c>
      <c r="E63" s="33">
        <f>'Hourly Loads p.u. of Peak'!E63^2</f>
        <v>0.14280571298989186</v>
      </c>
      <c r="F63" s="33">
        <f>'Hourly Loads p.u. of Peak'!F63^2</f>
        <v>0.13834013997037428</v>
      </c>
      <c r="G63" s="33">
        <f>'Hourly Loads p.u. of Peak'!G63^2</f>
        <v>0.13995577754724209</v>
      </c>
      <c r="H63" s="33">
        <f>'Hourly Loads p.u. of Peak'!H63^2</f>
        <v>0.14998632444263743</v>
      </c>
      <c r="I63" s="33">
        <f>'Hourly Loads p.u. of Peak'!I63^2</f>
        <v>0.17431358500851399</v>
      </c>
      <c r="J63" s="33">
        <f>'Hourly Loads p.u. of Peak'!J63^2</f>
        <v>0.23803727780053902</v>
      </c>
      <c r="K63" s="33">
        <f>'Hourly Loads p.u. of Peak'!K63^2</f>
        <v>0.31010852300412084</v>
      </c>
      <c r="L63" s="33">
        <f>'Hourly Loads p.u. of Peak'!L63^2</f>
        <v>0.37234608521057833</v>
      </c>
      <c r="M63" s="33">
        <f>'Hourly Loads p.u. of Peak'!M63^2</f>
        <v>0.42278614958484106</v>
      </c>
      <c r="N63" s="33">
        <f>'Hourly Loads p.u. of Peak'!N63^2</f>
        <v>0.48487437897805613</v>
      </c>
      <c r="O63" s="33">
        <f>'Hourly Loads p.u. of Peak'!O63^2</f>
        <v>0.49523357042247934</v>
      </c>
      <c r="P63" s="33">
        <f>'Hourly Loads p.u. of Peak'!P63^2</f>
        <v>0.50416341373810114</v>
      </c>
      <c r="Q63" s="33">
        <f>'Hourly Loads p.u. of Peak'!Q63^2</f>
        <v>0.51226849471889824</v>
      </c>
      <c r="R63" s="33">
        <f>'Hourly Loads p.u. of Peak'!R63^2</f>
        <v>0.50461200043886967</v>
      </c>
      <c r="S63" s="33">
        <f>'Hourly Loads p.u. of Peak'!S63^2</f>
        <v>0.48368130620178124</v>
      </c>
      <c r="T63" s="33">
        <f>'Hourly Loads p.u. of Peak'!T63^2</f>
        <v>0.48343032025221405</v>
      </c>
      <c r="U63" s="33">
        <f>'Hourly Loads p.u. of Peak'!U63^2</f>
        <v>0.48500005107730887</v>
      </c>
      <c r="V63" s="33">
        <f>'Hourly Loads p.u. of Peak'!V63^2</f>
        <v>0.44003189727510394</v>
      </c>
      <c r="W63" s="33">
        <f>'Hourly Loads p.u. of Peak'!W63^2</f>
        <v>0.37108077235003895</v>
      </c>
      <c r="X63" s="33">
        <f>'Hourly Loads p.u. of Peak'!X63^2</f>
        <v>0.31192010646635449</v>
      </c>
      <c r="Y63" s="33">
        <f>'Hourly Loads p.u. of Peak'!Y63^2</f>
        <v>0.24652010175449868</v>
      </c>
    </row>
    <row r="64" spans="1:25" x14ac:dyDescent="0.25">
      <c r="A64" s="29">
        <v>42059</v>
      </c>
      <c r="B64" s="33">
        <f>'Hourly Loads p.u. of Peak'!B64^2</f>
        <v>0.19393708789834435</v>
      </c>
      <c r="C64" s="33">
        <f>'Hourly Loads p.u. of Peak'!C64^2</f>
        <v>0.16822694571940588</v>
      </c>
      <c r="D64" s="33">
        <f>'Hourly Loads p.u. of Peak'!D64^2</f>
        <v>0.15233681404827085</v>
      </c>
      <c r="E64" s="33">
        <f>'Hourly Loads p.u. of Peak'!E64^2</f>
        <v>0.14355687145187926</v>
      </c>
      <c r="F64" s="33">
        <f>'Hourly Loads p.u. of Peak'!F64^2</f>
        <v>0.14461866634721438</v>
      </c>
      <c r="G64" s="33">
        <f>'Hourly Loads p.u. of Peak'!G64^2</f>
        <v>0.16601370006084293</v>
      </c>
      <c r="H64" s="33">
        <f>'Hourly Loads p.u. of Peak'!H64^2</f>
        <v>0.21347989317925214</v>
      </c>
      <c r="I64" s="33">
        <f>'Hourly Loads p.u. of Peak'!I64^2</f>
        <v>0.25242402594290481</v>
      </c>
      <c r="J64" s="33">
        <f>'Hourly Loads p.u. of Peak'!J64^2</f>
        <v>0.29330820901686594</v>
      </c>
      <c r="K64" s="33">
        <f>'Hourly Loads p.u. of Peak'!K64^2</f>
        <v>0.34675790847568144</v>
      </c>
      <c r="L64" s="33">
        <f>'Hourly Loads p.u. of Peak'!L64^2</f>
        <v>0.39970031318891708</v>
      </c>
      <c r="M64" s="33">
        <f>'Hourly Loads p.u. of Peak'!M64^2</f>
        <v>0.43925411236785694</v>
      </c>
      <c r="N64" s="33">
        <f>'Hourly Loads p.u. of Peak'!N64^2</f>
        <v>0.47967334734918382</v>
      </c>
      <c r="O64" s="33">
        <f>'Hourly Loads p.u. of Peak'!O64^2</f>
        <v>0.50827220338286894</v>
      </c>
      <c r="P64" s="33">
        <f>'Hourly Loads p.u. of Peak'!P64^2</f>
        <v>0.52624782629135847</v>
      </c>
      <c r="Q64" s="33">
        <f>'Hourly Loads p.u. of Peak'!Q64^2</f>
        <v>0.54028268237828958</v>
      </c>
      <c r="R64" s="33">
        <f>'Hourly Loads p.u. of Peak'!R64^2</f>
        <v>0.52775443202506978</v>
      </c>
      <c r="S64" s="33">
        <f>'Hourly Loads p.u. of Peak'!S64^2</f>
        <v>0.50827220338286894</v>
      </c>
      <c r="T64" s="33">
        <f>'Hourly Loads p.u. of Peak'!T64^2</f>
        <v>0.52696810817295126</v>
      </c>
      <c r="U64" s="33">
        <f>'Hourly Loads p.u. of Peak'!U64^2</f>
        <v>0.53077410418641868</v>
      </c>
      <c r="V64" s="33">
        <f>'Hourly Loads p.u. of Peak'!V64^2</f>
        <v>0.47028315211196908</v>
      </c>
      <c r="W64" s="33">
        <f>'Hourly Loads p.u. of Peak'!W64^2</f>
        <v>0.39861715362960781</v>
      </c>
      <c r="X64" s="33">
        <f>'Hourly Loads p.u. of Peak'!X64^2</f>
        <v>0.32279786324938592</v>
      </c>
      <c r="Y64" s="33">
        <f>'Hourly Loads p.u. of Peak'!Y64^2</f>
        <v>0.25246936275318438</v>
      </c>
    </row>
    <row r="65" spans="1:25" x14ac:dyDescent="0.25">
      <c r="A65" s="29">
        <v>42060</v>
      </c>
      <c r="B65" s="33">
        <f>'Hourly Loads p.u. of Peak'!B65^2</f>
        <v>0.19817209515779416</v>
      </c>
      <c r="C65" s="33">
        <f>'Hourly Loads p.u. of Peak'!C65^2</f>
        <v>0.16785705369031226</v>
      </c>
      <c r="D65" s="33">
        <f>'Hourly Loads p.u. of Peak'!D65^2</f>
        <v>0.15082619022703245</v>
      </c>
      <c r="E65" s="33">
        <f>'Hourly Loads p.u. of Peak'!E65^2</f>
        <v>0.14181856007511393</v>
      </c>
      <c r="F65" s="33">
        <f>'Hourly Loads p.u. of Peak'!F65^2</f>
        <v>0.14249898879779394</v>
      </c>
      <c r="G65" s="33">
        <f>'Hourly Loads p.u. of Peak'!G65^2</f>
        <v>0.16399776611172412</v>
      </c>
      <c r="H65" s="33">
        <f>'Hourly Loads p.u. of Peak'!H65^2</f>
        <v>0.21750100953832138</v>
      </c>
      <c r="I65" s="33">
        <f>'Hourly Loads p.u. of Peak'!I65^2</f>
        <v>0.25097539750759035</v>
      </c>
      <c r="J65" s="33">
        <f>'Hourly Loads p.u. of Peak'!J65^2</f>
        <v>0.28805416265159856</v>
      </c>
      <c r="K65" s="33">
        <f>'Hourly Loads p.u. of Peak'!K65^2</f>
        <v>0.33334088525143346</v>
      </c>
      <c r="L65" s="33">
        <f>'Hourly Loads p.u. of Peak'!L65^2</f>
        <v>0.37659780600431653</v>
      </c>
      <c r="M65" s="33">
        <f>'Hourly Loads p.u. of Peak'!M65^2</f>
        <v>0.41455394926049954</v>
      </c>
      <c r="N65" s="33">
        <f>'Hourly Loads p.u. of Peak'!N65^2</f>
        <v>0.4522665605876442</v>
      </c>
      <c r="O65" s="33">
        <f>'Hourly Loads p.u. of Peak'!O65^2</f>
        <v>0.48644645063428382</v>
      </c>
      <c r="P65" s="33">
        <f>'Hourly Loads p.u. of Peak'!P65^2</f>
        <v>0.51394901606375731</v>
      </c>
      <c r="Q65" s="33">
        <f>'Hourly Loads p.u. of Peak'!Q65^2</f>
        <v>0.53031403316456216</v>
      </c>
      <c r="R65" s="33">
        <f>'Hourly Loads p.u. of Peak'!R65^2</f>
        <v>0.52546262603818372</v>
      </c>
      <c r="S65" s="33">
        <f>'Hourly Loads p.u. of Peak'!S65^2</f>
        <v>0.49726764275961949</v>
      </c>
      <c r="T65" s="33">
        <f>'Hourly Loads p.u. of Peak'!T65^2</f>
        <v>0.50288283662307065</v>
      </c>
      <c r="U65" s="33">
        <f>'Hourly Loads p.u. of Peak'!U65^2</f>
        <v>0.50307481937955323</v>
      </c>
      <c r="V65" s="33">
        <f>'Hourly Loads p.u. of Peak'!V65^2</f>
        <v>0.45026625524847147</v>
      </c>
      <c r="W65" s="33">
        <f>'Hourly Loads p.u. of Peak'!W65^2</f>
        <v>0.37992756704807884</v>
      </c>
      <c r="X65" s="33">
        <f>'Hourly Loads p.u. of Peak'!X65^2</f>
        <v>0.31111430689921077</v>
      </c>
      <c r="Y65" s="33">
        <f>'Hourly Loads p.u. of Peak'!Y65^2</f>
        <v>0.24112892543045933</v>
      </c>
    </row>
    <row r="66" spans="1:25" x14ac:dyDescent="0.25">
      <c r="A66" s="29">
        <v>42061</v>
      </c>
      <c r="B66" s="33">
        <f>'Hourly Loads p.u. of Peak'!B66^2</f>
        <v>0.18868805498271174</v>
      </c>
      <c r="C66" s="33">
        <f>'Hourly Loads p.u. of Peak'!C66^2</f>
        <v>0.15888589775845391</v>
      </c>
      <c r="D66" s="33">
        <f>'Hourly Loads p.u. of Peak'!D66^2</f>
        <v>0.14178458138459191</v>
      </c>
      <c r="E66" s="33">
        <f>'Hourly Loads p.u. of Peak'!E66^2</f>
        <v>0.13414371775001485</v>
      </c>
      <c r="F66" s="33">
        <f>'Hourly Loads p.u. of Peak'!F66^2</f>
        <v>0.13470612990899897</v>
      </c>
      <c r="G66" s="33">
        <f>'Hourly Loads p.u. of Peak'!G66^2</f>
        <v>0.15293611363489767</v>
      </c>
      <c r="H66" s="33">
        <f>'Hourly Loads p.u. of Peak'!H66^2</f>
        <v>0.2027777760803855</v>
      </c>
      <c r="I66" s="33">
        <f>'Hourly Loads p.u. of Peak'!I66^2</f>
        <v>0.23808130374538419</v>
      </c>
      <c r="J66" s="33">
        <f>'Hourly Loads p.u. of Peak'!J66^2</f>
        <v>0.26942971427622736</v>
      </c>
      <c r="K66" s="33">
        <f>'Hourly Loads p.u. of Peak'!K66^2</f>
        <v>0.30655114157650759</v>
      </c>
      <c r="L66" s="33">
        <f>'Hourly Loads p.u. of Peak'!L66^2</f>
        <v>0.35919474835541154</v>
      </c>
      <c r="M66" s="33">
        <f>'Hourly Loads p.u. of Peak'!M66^2</f>
        <v>0.39645524341554045</v>
      </c>
      <c r="N66" s="33">
        <f>'Hourly Loads p.u. of Peak'!N66^2</f>
        <v>0.43121778465068916</v>
      </c>
      <c r="O66" s="33">
        <f>'Hourly Loads p.u. of Peak'!O66^2</f>
        <v>0.45573207558857343</v>
      </c>
      <c r="P66" s="33">
        <f>'Hourly Loads p.u. of Peak'!P66^2</f>
        <v>0.47170745422304994</v>
      </c>
      <c r="Q66" s="33">
        <f>'Hourly Loads p.u. of Peak'!Q66^2</f>
        <v>0.47499774071189155</v>
      </c>
      <c r="R66" s="33">
        <f>'Hourly Loads p.u. of Peak'!R66^2</f>
        <v>0.46074075399899256</v>
      </c>
      <c r="S66" s="33">
        <f>'Hourly Loads p.u. of Peak'!S66^2</f>
        <v>0.45099312606082681</v>
      </c>
      <c r="T66" s="33">
        <f>'Hourly Loads p.u. of Peak'!T66^2</f>
        <v>0.47661602444569201</v>
      </c>
      <c r="U66" s="33">
        <f>'Hourly Loads p.u. of Peak'!U66^2</f>
        <v>0.4758065385783905</v>
      </c>
      <c r="V66" s="33">
        <f>'Hourly Loads p.u. of Peak'!V66^2</f>
        <v>0.43234433711268505</v>
      </c>
      <c r="W66" s="33">
        <f>'Hourly Loads p.u. of Peak'!W66^2</f>
        <v>0.37471744688789516</v>
      </c>
      <c r="X66" s="33">
        <f>'Hourly Loads p.u. of Peak'!X66^2</f>
        <v>0.30905420248436805</v>
      </c>
      <c r="Y66" s="33">
        <f>'Hourly Loads p.u. of Peak'!Y66^2</f>
        <v>0.24620659118762092</v>
      </c>
    </row>
    <row r="67" spans="1:25" x14ac:dyDescent="0.25">
      <c r="A67" s="29">
        <v>42062</v>
      </c>
      <c r="B67" s="33">
        <f>'Hourly Loads p.u. of Peak'!B67^2</f>
        <v>0.19732945090861986</v>
      </c>
      <c r="C67" s="33">
        <f>'Hourly Loads p.u. of Peak'!C67^2</f>
        <v>0.17146218400202456</v>
      </c>
      <c r="D67" s="33">
        <f>'Hourly Loads p.u. of Peak'!D67^2</f>
        <v>0.15834684505867014</v>
      </c>
      <c r="E67" s="33">
        <f>'Hourly Loads p.u. of Peak'!E67^2</f>
        <v>0.15237203439704591</v>
      </c>
      <c r="F67" s="33">
        <f>'Hourly Loads p.u. of Peak'!F67^2</f>
        <v>0.15424453849838768</v>
      </c>
      <c r="G67" s="33">
        <f>'Hourly Loads p.u. of Peak'!G67^2</f>
        <v>0.17563463814708924</v>
      </c>
      <c r="H67" s="33">
        <f>'Hourly Loads p.u. of Peak'!H67^2</f>
        <v>0.23100219073055803</v>
      </c>
      <c r="I67" s="33">
        <f>'Hourly Loads p.u. of Peak'!I67^2</f>
        <v>0.26448786557689791</v>
      </c>
      <c r="J67" s="33">
        <f>'Hourly Loads p.u. of Peak'!J67^2</f>
        <v>0.28544494606961685</v>
      </c>
      <c r="K67" s="33">
        <f>'Hourly Loads p.u. of Peak'!K67^2</f>
        <v>0.31252514007150412</v>
      </c>
      <c r="L67" s="33">
        <f>'Hourly Loads p.u. of Peak'!L67^2</f>
        <v>0.34341849303012528</v>
      </c>
      <c r="M67" s="33">
        <f>'Hourly Loads p.u. of Peak'!M67^2</f>
        <v>0.33678813566301047</v>
      </c>
      <c r="N67" s="33">
        <f>'Hourly Loads p.u. of Peak'!N67^2</f>
        <v>0.36855660732288709</v>
      </c>
      <c r="O67" s="33">
        <f>'Hourly Loads p.u. of Peak'!O67^2</f>
        <v>0.37300710335440385</v>
      </c>
      <c r="P67" s="33">
        <f>'Hourly Loads p.u. of Peak'!P67^2</f>
        <v>0.37135565716771973</v>
      </c>
      <c r="Q67" s="33">
        <f>'Hourly Loads p.u. of Peak'!Q67^2</f>
        <v>0.36729775515627444</v>
      </c>
      <c r="R67" s="33">
        <f>'Hourly Loads p.u. of Peak'!R67^2</f>
        <v>0.35854608979996738</v>
      </c>
      <c r="S67" s="33">
        <f>'Hourly Loads p.u. of Peak'!S67^2</f>
        <v>0.37289689295365952</v>
      </c>
      <c r="T67" s="33">
        <f>'Hourly Loads p.u. of Peak'!T67^2</f>
        <v>0.40009974243589636</v>
      </c>
      <c r="U67" s="33">
        <f>'Hourly Loads p.u. of Peak'!U67^2</f>
        <v>0.40502329601329379</v>
      </c>
      <c r="V67" s="33">
        <f>'Hourly Loads p.u. of Peak'!V67^2</f>
        <v>0.37168565329228853</v>
      </c>
      <c r="W67" s="33">
        <f>'Hourly Loads p.u. of Peak'!W67^2</f>
        <v>0.31743734977768118</v>
      </c>
      <c r="X67" s="33">
        <f>'Hourly Loads p.u. of Peak'!X67^2</f>
        <v>0.25908629189161825</v>
      </c>
      <c r="Y67" s="33">
        <f>'Hourly Loads p.u. of Peak'!Y67^2</f>
        <v>0.20645121184455376</v>
      </c>
    </row>
    <row r="68" spans="1:25" x14ac:dyDescent="0.25">
      <c r="A68" s="29">
        <v>42063</v>
      </c>
      <c r="B68" s="33">
        <f>'Hourly Loads p.u. of Peak'!B68^2</f>
        <v>0.16638155658460366</v>
      </c>
      <c r="C68" s="33">
        <f>'Hourly Loads p.u. of Peak'!C68^2</f>
        <v>0.1453401695320069</v>
      </c>
      <c r="D68" s="33">
        <f>'Hourly Loads p.u. of Peak'!D68^2</f>
        <v>0.13606737613587752</v>
      </c>
      <c r="E68" s="33">
        <f>'Hourly Loads p.u. of Peak'!E68^2</f>
        <v>0.13321995657781924</v>
      </c>
      <c r="F68" s="33">
        <f>'Hourly Loads p.u. of Peak'!F68^2</f>
        <v>0.13743546573168536</v>
      </c>
      <c r="G68" s="33">
        <f>'Hourly Loads p.u. of Peak'!G68^2</f>
        <v>0.16250299073500768</v>
      </c>
      <c r="H68" s="33">
        <f>'Hourly Loads p.u. of Peak'!H68^2</f>
        <v>0.2224950323103437</v>
      </c>
      <c r="I68" s="33">
        <f>'Hourly Loads p.u. of Peak'!I68^2</f>
        <v>0.2609267143934082</v>
      </c>
      <c r="J68" s="33">
        <f>'Hourly Loads p.u. of Peak'!J68^2</f>
        <v>0.27356713126799703</v>
      </c>
      <c r="K68" s="33">
        <f>'Hourly Loads p.u. of Peak'!K68^2</f>
        <v>0.28145762927660029</v>
      </c>
      <c r="L68" s="33">
        <f>'Hourly Loads p.u. of Peak'!L68^2</f>
        <v>0.28776366347250909</v>
      </c>
      <c r="M68" s="33">
        <f>'Hourly Loads p.u. of Peak'!M68^2</f>
        <v>0.28970309295369112</v>
      </c>
      <c r="N68" s="33">
        <f>'Hourly Loads p.u. of Peak'!N68^2</f>
        <v>0.29009176048397528</v>
      </c>
      <c r="O68" s="33">
        <f>'Hourly Loads p.u. of Peak'!O68^2</f>
        <v>0.29325934264033926</v>
      </c>
      <c r="P68" s="33">
        <f>'Hourly Loads p.u. of Peak'!P68^2</f>
        <v>0.29673897183524661</v>
      </c>
      <c r="Q68" s="33">
        <f>'Hourly Loads p.u. of Peak'!Q68^2</f>
        <v>0.30162510671810938</v>
      </c>
      <c r="R68" s="33">
        <f>'Hourly Loads p.u. of Peak'!R68^2</f>
        <v>0.30470542879635742</v>
      </c>
      <c r="S68" s="33">
        <f>'Hourly Loads p.u. of Peak'!S68^2</f>
        <v>0.30068426969167628</v>
      </c>
      <c r="T68" s="33">
        <f>'Hourly Loads p.u. of Peak'!T68^2</f>
        <v>0.31484986628613892</v>
      </c>
      <c r="U68" s="33">
        <f>'Hourly Loads p.u. of Peak'!U68^2</f>
        <v>0.32341335120992526</v>
      </c>
      <c r="V68" s="33">
        <f>'Hourly Loads p.u. of Peak'!V68^2</f>
        <v>0.29624764155799249</v>
      </c>
      <c r="W68" s="33">
        <f>'Hourly Loads p.u. of Peak'!W68^2</f>
        <v>0.26231130583094969</v>
      </c>
      <c r="X68" s="33">
        <f>'Hourly Loads p.u. of Peak'!X68^2</f>
        <v>0.22462824189921721</v>
      </c>
      <c r="Y68" s="33">
        <f>'Hourly Loads p.u. of Peak'!Y68^2</f>
        <v>0.18525459715527046</v>
      </c>
    </row>
    <row r="69" spans="1:25" x14ac:dyDescent="0.25">
      <c r="A69" s="29">
        <v>42064</v>
      </c>
      <c r="B69" s="33">
        <f>'Hourly Loads p.u. of Peak'!B69^2</f>
        <v>0.15321854407084745</v>
      </c>
      <c r="C69" s="33">
        <f>'Hourly Loads p.u. of Peak'!C69^2</f>
        <v>0.13457369179001949</v>
      </c>
      <c r="D69" s="33">
        <f>'Hourly Loads p.u. of Peak'!D69^2</f>
        <v>0.1248902392639893</v>
      </c>
      <c r="E69" s="33">
        <f>'Hourly Loads p.u. of Peak'!E69^2</f>
        <v>0.12077916985324873</v>
      </c>
      <c r="F69" s="33">
        <f>'Hourly Loads p.u. of Peak'!F69^2</f>
        <v>0.12238377295570685</v>
      </c>
      <c r="G69" s="33">
        <f>'Hourly Loads p.u. of Peak'!G69^2</f>
        <v>0.13246354040555694</v>
      </c>
      <c r="H69" s="33">
        <f>'Hourly Loads p.u. of Peak'!H69^2</f>
        <v>0.15300669681782111</v>
      </c>
      <c r="I69" s="33">
        <f>'Hourly Loads p.u. of Peak'!I69^2</f>
        <v>0.18304747633225413</v>
      </c>
      <c r="J69" s="33">
        <f>'Hourly Loads p.u. of Peak'!J69^2</f>
        <v>0.22454271810715026</v>
      </c>
      <c r="K69" s="33">
        <f>'Hourly Loads p.u. of Peak'!K69^2</f>
        <v>0.25410419921635197</v>
      </c>
      <c r="L69" s="33">
        <f>'Hourly Loads p.u. of Peak'!L69^2</f>
        <v>0.27366152986331532</v>
      </c>
      <c r="M69" s="33">
        <f>'Hourly Loads p.u. of Peak'!M69^2</f>
        <v>0.28404859958877776</v>
      </c>
      <c r="N69" s="33">
        <f>'Hourly Loads p.u. of Peak'!N69^2</f>
        <v>0.29413956028245347</v>
      </c>
      <c r="O69" s="33">
        <f>'Hourly Loads p.u. of Peak'!O69^2</f>
        <v>0.3042573143328261</v>
      </c>
      <c r="P69" s="33">
        <f>'Hourly Loads p.u. of Peak'!P69^2</f>
        <v>0.31186971346082792</v>
      </c>
      <c r="Q69" s="33">
        <f>'Hourly Loads p.u. of Peak'!Q69^2</f>
        <v>0.32177335270523333</v>
      </c>
      <c r="R69" s="33">
        <f>'Hourly Loads p.u. of Peak'!R69^2</f>
        <v>0.3230029607667283</v>
      </c>
      <c r="S69" s="33">
        <f>'Hourly Loads p.u. of Peak'!S69^2</f>
        <v>0.31464737421562261</v>
      </c>
      <c r="T69" s="33">
        <f>'Hourly Loads p.u. of Peak'!T69^2</f>
        <v>0.3153563814331764</v>
      </c>
      <c r="U69" s="33">
        <f>'Hourly Loads p.u. of Peak'!U69^2</f>
        <v>0.32706698354270974</v>
      </c>
      <c r="V69" s="33">
        <f>'Hourly Loads p.u. of Peak'!V69^2</f>
        <v>0.2958057923798757</v>
      </c>
      <c r="W69" s="33">
        <f>'Hourly Loads p.u. of Peak'!W69^2</f>
        <v>0.26258866378760998</v>
      </c>
      <c r="X69" s="33">
        <f>'Hourly Loads p.u. of Peak'!X69^2</f>
        <v>0.22685757619193134</v>
      </c>
      <c r="Y69" s="33">
        <f>'Hourly Loads p.u. of Peak'!Y69^2</f>
        <v>0.18704542660512977</v>
      </c>
    </row>
    <row r="70" spans="1:25" x14ac:dyDescent="0.25">
      <c r="A70" s="29">
        <v>42065</v>
      </c>
      <c r="B70" s="33">
        <f>'Hourly Loads p.u. of Peak'!B70^2</f>
        <v>0.15506069268115974</v>
      </c>
      <c r="C70" s="33">
        <f>'Hourly Loads p.u. of Peak'!C70^2</f>
        <v>0.13636710226064094</v>
      </c>
      <c r="D70" s="33">
        <f>'Hourly Loads p.u. of Peak'!D70^2</f>
        <v>0.12629726197029933</v>
      </c>
      <c r="E70" s="33">
        <f>'Hourly Loads p.u. of Peak'!E70^2</f>
        <v>0.11760172974455756</v>
      </c>
      <c r="F70" s="33">
        <f>'Hourly Loads p.u. of Peak'!F70^2</f>
        <v>0.11633645759412495</v>
      </c>
      <c r="G70" s="33">
        <f>'Hourly Loads p.u. of Peak'!G70^2</f>
        <v>0.12115577090791955</v>
      </c>
      <c r="H70" s="33">
        <f>'Hourly Loads p.u. of Peak'!H70^2</f>
        <v>0.1333517270510495</v>
      </c>
      <c r="I70" s="33">
        <f>'Hourly Loads p.u. of Peak'!I70^2</f>
        <v>0.15591462787841567</v>
      </c>
      <c r="J70" s="33">
        <f>'Hourly Loads p.u. of Peak'!J70^2</f>
        <v>0.20477366844399661</v>
      </c>
      <c r="K70" s="33">
        <f>'Hourly Loads p.u. of Peak'!K70^2</f>
        <v>0.25038808297636361</v>
      </c>
      <c r="L70" s="33">
        <f>'Hourly Loads p.u. of Peak'!L70^2</f>
        <v>0.28136189538978362</v>
      </c>
      <c r="M70" s="33">
        <f>'Hourly Loads p.u. of Peak'!M70^2</f>
        <v>0.30485487356239332</v>
      </c>
      <c r="N70" s="33">
        <f>'Hourly Loads p.u. of Peak'!N70^2</f>
        <v>0.32346466833487281</v>
      </c>
      <c r="O70" s="33">
        <f>'Hourly Loads p.u. of Peak'!O70^2</f>
        <v>0.34220336758907383</v>
      </c>
      <c r="P70" s="33">
        <f>'Hourly Loads p.u. of Peak'!P70^2</f>
        <v>0.35558057225799983</v>
      </c>
      <c r="Q70" s="33">
        <f>'Hourly Loads p.u. of Peak'!Q70^2</f>
        <v>0.36751653126945388</v>
      </c>
      <c r="R70" s="33">
        <f>'Hourly Loads p.u. of Peak'!R70^2</f>
        <v>0.37141064634428789</v>
      </c>
      <c r="S70" s="33">
        <f>'Hourly Loads p.u. of Peak'!S70^2</f>
        <v>0.3622295728184588</v>
      </c>
      <c r="T70" s="33">
        <f>'Hourly Loads p.u. of Peak'!T70^2</f>
        <v>0.36593188019026868</v>
      </c>
      <c r="U70" s="33">
        <f>'Hourly Loads p.u. of Peak'!U70^2</f>
        <v>0.37937158912145197</v>
      </c>
      <c r="V70" s="33">
        <f>'Hourly Loads p.u. of Peak'!V70^2</f>
        <v>0.34167572389668088</v>
      </c>
      <c r="W70" s="33">
        <f>'Hourly Loads p.u. of Peak'!W70^2</f>
        <v>0.29379709668772058</v>
      </c>
      <c r="X70" s="33">
        <f>'Hourly Loads p.u. of Peak'!X70^2</f>
        <v>0.24334945819811407</v>
      </c>
      <c r="Y70" s="33">
        <f>'Hourly Loads p.u. of Peak'!Y70^2</f>
        <v>0.19318281714870295</v>
      </c>
    </row>
    <row r="71" spans="1:25" x14ac:dyDescent="0.25">
      <c r="A71" s="29">
        <v>42066</v>
      </c>
      <c r="B71" s="33">
        <f>'Hourly Loads p.u. of Peak'!B71^2</f>
        <v>0.15957001278129182</v>
      </c>
      <c r="C71" s="33">
        <f>'Hourly Loads p.u. of Peak'!C71^2</f>
        <v>0.13417676825010505</v>
      </c>
      <c r="D71" s="33">
        <f>'Hourly Loads p.u. of Peak'!D71^2</f>
        <v>0.12125001276932722</v>
      </c>
      <c r="E71" s="33">
        <f>'Hourly Loads p.u. of Peak'!E71^2</f>
        <v>0.1165828025915332</v>
      </c>
      <c r="F71" s="33">
        <f>'Hourly Loads p.u. of Peak'!F71^2</f>
        <v>0.11924746633878289</v>
      </c>
      <c r="G71" s="33">
        <f>'Hourly Loads p.u. of Peak'!G71^2</f>
        <v>0.14046258784255283</v>
      </c>
      <c r="H71" s="33">
        <f>'Hourly Loads p.u. of Peak'!H71^2</f>
        <v>0.18880566037433033</v>
      </c>
      <c r="I71" s="33">
        <f>'Hourly Loads p.u. of Peak'!I71^2</f>
        <v>0.22287825893487306</v>
      </c>
      <c r="J71" s="33">
        <f>'Hourly Loads p.u. of Peak'!J71^2</f>
        <v>0.25583558376846954</v>
      </c>
      <c r="K71" s="33">
        <f>'Hourly Loads p.u. of Peak'!K71^2</f>
        <v>0.29507010986493432</v>
      </c>
      <c r="L71" s="33">
        <f>'Hourly Loads p.u. of Peak'!L71^2</f>
        <v>0.33391419550596985</v>
      </c>
      <c r="M71" s="33">
        <f>'Hourly Loads p.u. of Peak'!M71^2</f>
        <v>0.36380619586461094</v>
      </c>
      <c r="N71" s="33">
        <f>'Hourly Loads p.u. of Peak'!N71^2</f>
        <v>0.39429921174087457</v>
      </c>
      <c r="O71" s="33">
        <f>'Hourly Loads p.u. of Peak'!O71^2</f>
        <v>0.42495977820310998</v>
      </c>
      <c r="P71" s="33">
        <f>'Hourly Loads p.u. of Peak'!P71^2</f>
        <v>0.44501397366632761</v>
      </c>
      <c r="Q71" s="33">
        <f>'Hourly Loads p.u. of Peak'!Q71^2</f>
        <v>0.4633781969334253</v>
      </c>
      <c r="R71" s="33">
        <f>'Hourly Loads p.u. of Peak'!R71^2</f>
        <v>0.46892279132991027</v>
      </c>
      <c r="S71" s="33">
        <f>'Hourly Loads p.u. of Peak'!S71^2</f>
        <v>0.45512313381318464</v>
      </c>
      <c r="T71" s="33">
        <f>'Hourly Loads p.u. of Peak'!T71^2</f>
        <v>0.4549405306652759</v>
      </c>
      <c r="U71" s="33">
        <f>'Hourly Loads p.u. of Peak'!U71^2</f>
        <v>0.46356248547974954</v>
      </c>
      <c r="V71" s="33">
        <f>'Hourly Loads p.u. of Peak'!V71^2</f>
        <v>0.41153838881992277</v>
      </c>
      <c r="W71" s="33">
        <f>'Hourly Loads p.u. of Peak'!W71^2</f>
        <v>0.34532475191640238</v>
      </c>
      <c r="X71" s="33">
        <f>'Hourly Loads p.u. of Peak'!X71^2</f>
        <v>0.27921218803018694</v>
      </c>
      <c r="Y71" s="33">
        <f>'Hourly Loads p.u. of Peak'!Y71^2</f>
        <v>0.21381355321342016</v>
      </c>
    </row>
    <row r="72" spans="1:25" x14ac:dyDescent="0.25">
      <c r="A72" s="29">
        <v>42067</v>
      </c>
      <c r="B72" s="33">
        <f>'Hourly Loads p.u. of Peak'!B72^2</f>
        <v>0.16715538039847289</v>
      </c>
      <c r="C72" s="33">
        <f>'Hourly Loads p.u. of Peak'!C72^2</f>
        <v>0.14032734886823531</v>
      </c>
      <c r="D72" s="33">
        <f>'Hourly Loads p.u. of Peak'!D72^2</f>
        <v>0.12665024912760325</v>
      </c>
      <c r="E72" s="33">
        <f>'Hourly Loads p.u. of Peak'!E72^2</f>
        <v>0.11999646716511744</v>
      </c>
      <c r="F72" s="33">
        <f>'Hourly Loads p.u. of Peak'!F72^2</f>
        <v>0.12143860640943058</v>
      </c>
      <c r="G72" s="33">
        <f>'Hourly Loads p.u. of Peak'!G72^2</f>
        <v>0.14107196928709348</v>
      </c>
      <c r="H72" s="33">
        <f>'Hourly Loads p.u. of Peak'!H72^2</f>
        <v>0.1896692194408002</v>
      </c>
      <c r="I72" s="33">
        <f>'Hourly Loads p.u. of Peak'!I72^2</f>
        <v>0.22509891383284777</v>
      </c>
      <c r="J72" s="33">
        <f>'Hourly Loads p.u. of Peak'!J72^2</f>
        <v>0.25633787117093065</v>
      </c>
      <c r="K72" s="33">
        <f>'Hourly Loads p.u. of Peak'!K72^2</f>
        <v>0.29511912686885572</v>
      </c>
      <c r="L72" s="33">
        <f>'Hourly Loads p.u. of Peak'!L72^2</f>
        <v>0.33224775171599302</v>
      </c>
      <c r="M72" s="33">
        <f>'Hourly Loads p.u. of Peak'!M72^2</f>
        <v>0.36413282119234858</v>
      </c>
      <c r="N72" s="33">
        <f>'Hourly Loads p.u. of Peak'!N72^2</f>
        <v>0.39412924908108321</v>
      </c>
      <c r="O72" s="33">
        <f>'Hourly Loads p.u. of Peak'!O72^2</f>
        <v>0.42290350053829318</v>
      </c>
      <c r="P72" s="33">
        <f>'Hourly Loads p.u. of Peak'!P72^2</f>
        <v>0.44814956378537435</v>
      </c>
      <c r="Q72" s="33">
        <f>'Hourly Loads p.u. of Peak'!Q72^2</f>
        <v>0.46731763253449615</v>
      </c>
      <c r="R72" s="33">
        <f>'Hourly Loads p.u. of Peak'!R72^2</f>
        <v>0.47201737008750994</v>
      </c>
      <c r="S72" s="33">
        <f>'Hourly Loads p.u. of Peak'!S72^2</f>
        <v>0.45750030889373222</v>
      </c>
      <c r="T72" s="33">
        <f>'Hourly Loads p.u. of Peak'!T72^2</f>
        <v>0.45896626355044029</v>
      </c>
      <c r="U72" s="33">
        <f>'Hourly Loads p.u. of Peak'!U72^2</f>
        <v>0.46454597652043367</v>
      </c>
      <c r="V72" s="33">
        <f>'Hourly Loads p.u. of Peak'!V72^2</f>
        <v>0.41892270346885785</v>
      </c>
      <c r="W72" s="33">
        <f>'Hourly Loads p.u. of Peak'!W72^2</f>
        <v>0.35989812332970927</v>
      </c>
      <c r="X72" s="33">
        <f>'Hourly Loads p.u. of Peak'!X72^2</f>
        <v>0.29316162210031771</v>
      </c>
      <c r="Y72" s="33">
        <f>'Hourly Loads p.u. of Peak'!Y72^2</f>
        <v>0.22918430534381387</v>
      </c>
    </row>
    <row r="73" spans="1:25" x14ac:dyDescent="0.25">
      <c r="A73" s="29">
        <v>42068</v>
      </c>
      <c r="B73" s="33">
        <f>'Hourly Loads p.u. of Peak'!B73^2</f>
        <v>0.18004863960349249</v>
      </c>
      <c r="C73" s="33">
        <f>'Hourly Loads p.u. of Peak'!C73^2</f>
        <v>0.15445724066365379</v>
      </c>
      <c r="D73" s="33">
        <f>'Hourly Loads p.u. of Peak'!D73^2</f>
        <v>0.14049640776365888</v>
      </c>
      <c r="E73" s="33">
        <f>'Hourly Loads p.u. of Peak'!E73^2</f>
        <v>0.13490490921778811</v>
      </c>
      <c r="F73" s="33">
        <f>'Hourly Loads p.u. of Peak'!F73^2</f>
        <v>0.13716798404690031</v>
      </c>
      <c r="G73" s="33">
        <f>'Hourly Loads p.u. of Peak'!G73^2</f>
        <v>0.1581314804524285</v>
      </c>
      <c r="H73" s="33">
        <f>'Hourly Loads p.u. of Peak'!H73^2</f>
        <v>0.21293825131668487</v>
      </c>
      <c r="I73" s="33">
        <f>'Hourly Loads p.u. of Peak'!I73^2</f>
        <v>0.25007212166106502</v>
      </c>
      <c r="J73" s="33">
        <f>'Hourly Loads p.u. of Peak'!J73^2</f>
        <v>0.28088347021634003</v>
      </c>
      <c r="K73" s="33">
        <f>'Hourly Loads p.u. of Peak'!K73^2</f>
        <v>0.32686059958599678</v>
      </c>
      <c r="L73" s="33">
        <f>'Hourly Loads p.u. of Peak'!L73^2</f>
        <v>0.36921425466988134</v>
      </c>
      <c r="M73" s="33">
        <f>'Hourly Loads p.u. of Peak'!M73^2</f>
        <v>0.40749636375007398</v>
      </c>
      <c r="N73" s="33">
        <f>'Hourly Loads p.u. of Peak'!N73^2</f>
        <v>0.44075046322570122</v>
      </c>
      <c r="O73" s="33">
        <f>'Hourly Loads p.u. of Peak'!O73^2</f>
        <v>0.4628255511290284</v>
      </c>
      <c r="P73" s="33">
        <f>'Hourly Loads p.u. of Peak'!P73^2</f>
        <v>0.47176942925392057</v>
      </c>
      <c r="Q73" s="33">
        <f>'Hourly Loads p.u. of Peak'!Q73^2</f>
        <v>0.47468684780487191</v>
      </c>
      <c r="R73" s="33">
        <f>'Hourly Loads p.u. of Peak'!R73^2</f>
        <v>0.46319394502619704</v>
      </c>
      <c r="S73" s="33">
        <f>'Hourly Loads p.u. of Peak'!S73^2</f>
        <v>0.44839121897849554</v>
      </c>
      <c r="T73" s="33">
        <f>'Hourly Loads p.u. of Peak'!T73^2</f>
        <v>0.45859955505168726</v>
      </c>
      <c r="U73" s="33">
        <f>'Hourly Loads p.u. of Peak'!U73^2</f>
        <v>0.46374681066516993</v>
      </c>
      <c r="V73" s="33">
        <f>'Hourly Loads p.u. of Peak'!V73^2</f>
        <v>0.42413666869861544</v>
      </c>
      <c r="W73" s="33">
        <f>'Hourly Loads p.u. of Peak'!W73^2</f>
        <v>0.3664233020652628</v>
      </c>
      <c r="X73" s="33">
        <f>'Hourly Loads p.u. of Peak'!X73^2</f>
        <v>0.30187293966991596</v>
      </c>
      <c r="Y73" s="33">
        <f>'Hourly Loads p.u. of Peak'!Y73^2</f>
        <v>0.23702580466804374</v>
      </c>
    </row>
    <row r="74" spans="1:25" x14ac:dyDescent="0.25">
      <c r="A74" s="29">
        <v>42069</v>
      </c>
      <c r="B74" s="33">
        <f>'Hourly Loads p.u. of Peak'!B74^2</f>
        <v>0.18872725270890725</v>
      </c>
      <c r="C74" s="33">
        <f>'Hourly Loads p.u. of Peak'!C74^2</f>
        <v>0.16297620297929363</v>
      </c>
      <c r="D74" s="33">
        <f>'Hourly Loads p.u. of Peak'!D74^2</f>
        <v>0.14779283336333024</v>
      </c>
      <c r="E74" s="33">
        <f>'Hourly Loads p.u. of Peak'!E74^2</f>
        <v>0.14161474899714185</v>
      </c>
      <c r="F74" s="33">
        <f>'Hourly Loads p.u. of Peak'!F74^2</f>
        <v>0.14260119355606385</v>
      </c>
      <c r="G74" s="33">
        <f>'Hourly Loads p.u. of Peak'!G74^2</f>
        <v>0.16308550350915405</v>
      </c>
      <c r="H74" s="33">
        <f>'Hourly Loads p.u. of Peak'!H74^2</f>
        <v>0.21515079879691865</v>
      </c>
      <c r="I74" s="33">
        <f>'Hourly Loads p.u. of Peak'!I74^2</f>
        <v>0.25215209057245147</v>
      </c>
      <c r="J74" s="33">
        <f>'Hourly Loads p.u. of Peak'!J74^2</f>
        <v>0.29556046309962863</v>
      </c>
      <c r="K74" s="33">
        <f>'Hourly Loads p.u. of Peak'!K74^2</f>
        <v>0.34325987627705951</v>
      </c>
      <c r="L74" s="33">
        <f>'Hourly Loads p.u. of Peak'!L74^2</f>
        <v>0.38065094696878821</v>
      </c>
      <c r="M74" s="33">
        <f>'Hourly Loads p.u. of Peak'!M74^2</f>
        <v>0.41292881808675919</v>
      </c>
      <c r="N74" s="33">
        <f>'Hourly Loads p.u. of Peak'!N74^2</f>
        <v>0.43507786607635707</v>
      </c>
      <c r="O74" s="33">
        <f>'Hourly Loads p.u. of Peak'!O74^2</f>
        <v>0.43050703504057036</v>
      </c>
      <c r="P74" s="33">
        <f>'Hourly Loads p.u. of Peak'!P74^2</f>
        <v>0.42020854847169004</v>
      </c>
      <c r="Q74" s="33">
        <f>'Hourly Loads p.u. of Peak'!Q74^2</f>
        <v>0.36092737049477136</v>
      </c>
      <c r="R74" s="33">
        <f>'Hourly Loads p.u. of Peak'!R74^2</f>
        <v>0.33360141975651725</v>
      </c>
      <c r="S74" s="33">
        <f>'Hourly Loads p.u. of Peak'!S74^2</f>
        <v>0.3380460779587392</v>
      </c>
      <c r="T74" s="33">
        <f>'Hourly Loads p.u. of Peak'!T74^2</f>
        <v>0.36926908507703354</v>
      </c>
      <c r="U74" s="33">
        <f>'Hourly Loads p.u. of Peak'!U74^2</f>
        <v>0.37576765568687548</v>
      </c>
      <c r="V74" s="33">
        <f>'Hourly Loads p.u. of Peak'!V74^2</f>
        <v>0.34612058361393083</v>
      </c>
      <c r="W74" s="33">
        <f>'Hourly Loads p.u. of Peak'!W74^2</f>
        <v>0.30117926387852945</v>
      </c>
      <c r="X74" s="33">
        <f>'Hourly Loads p.u. of Peak'!X74^2</f>
        <v>0.25265075070440934</v>
      </c>
      <c r="Y74" s="33">
        <f>'Hourly Loads p.u. of Peak'!Y74^2</f>
        <v>0.20253405281384604</v>
      </c>
    </row>
    <row r="75" spans="1:25" x14ac:dyDescent="0.25">
      <c r="A75" s="29">
        <v>42070</v>
      </c>
      <c r="B75" s="33">
        <f>'Hourly Loads p.u. of Peak'!B75^2</f>
        <v>0.16348658558646359</v>
      </c>
      <c r="C75" s="33">
        <f>'Hourly Loads p.u. of Peak'!C75^2</f>
        <v>0.14137715463715972</v>
      </c>
      <c r="D75" s="33">
        <f>'Hourly Loads p.u. of Peak'!D75^2</f>
        <v>0.13262779550839487</v>
      </c>
      <c r="E75" s="33">
        <f>'Hourly Loads p.u. of Peak'!E75^2</f>
        <v>0.12868139237256948</v>
      </c>
      <c r="F75" s="33">
        <f>'Hourly Loads p.u. of Peak'!F75^2</f>
        <v>0.13233220960147857</v>
      </c>
      <c r="G75" s="33">
        <f>'Hourly Loads p.u. of Peak'!G75^2</f>
        <v>0.15456364670493083</v>
      </c>
      <c r="H75" s="33">
        <f>'Hourly Loads p.u. of Peak'!H75^2</f>
        <v>0.2077652689512999</v>
      </c>
      <c r="I75" s="33">
        <f>'Hourly Loads p.u. of Peak'!I75^2</f>
        <v>0.24415134145299719</v>
      </c>
      <c r="J75" s="33">
        <f>'Hourly Loads p.u. of Peak'!J75^2</f>
        <v>0.27940293930594312</v>
      </c>
      <c r="K75" s="33">
        <f>'Hourly Loads p.u. of Peak'!K75^2</f>
        <v>0.31015877352427401</v>
      </c>
      <c r="L75" s="33">
        <f>'Hourly Loads p.u. of Peak'!L75^2</f>
        <v>0.33647401648003811</v>
      </c>
      <c r="M75" s="33">
        <f>'Hourly Loads p.u. of Peak'!M75^2</f>
        <v>0.34867340041414874</v>
      </c>
      <c r="N75" s="33">
        <f>'Hourly Loads p.u. of Peak'!N75^2</f>
        <v>0.3550964782022043</v>
      </c>
      <c r="O75" s="33">
        <f>'Hourly Loads p.u. of Peak'!O75^2</f>
        <v>0.35568819349596076</v>
      </c>
      <c r="P75" s="33">
        <f>'Hourly Loads p.u. of Peak'!P75^2</f>
        <v>0.35515025014658336</v>
      </c>
      <c r="Q75" s="33">
        <f>'Hourly Loads p.u. of Peak'!Q75^2</f>
        <v>0.35563438084147503</v>
      </c>
      <c r="R75" s="33">
        <f>'Hourly Loads p.u. of Peak'!R75^2</f>
        <v>0.35096826373004469</v>
      </c>
      <c r="S75" s="33">
        <f>'Hourly Loads p.u. of Peak'!S75^2</f>
        <v>0.33857091265377276</v>
      </c>
      <c r="T75" s="33">
        <f>'Hourly Loads p.u. of Peak'!T75^2</f>
        <v>0.34484769256703734</v>
      </c>
      <c r="U75" s="33">
        <f>'Hourly Loads p.u. of Peak'!U75^2</f>
        <v>0.34936640245326989</v>
      </c>
      <c r="V75" s="33">
        <f>'Hourly Loads p.u. of Peak'!V75^2</f>
        <v>0.32356731479780004</v>
      </c>
      <c r="W75" s="33">
        <f>'Hourly Loads p.u. of Peak'!W75^2</f>
        <v>0.28126617778700957</v>
      </c>
      <c r="X75" s="33">
        <f>'Hourly Loads p.u. of Peak'!X75^2</f>
        <v>0.23949228347406143</v>
      </c>
      <c r="Y75" s="33">
        <f>'Hourly Loads p.u. of Peak'!Y75^2</f>
        <v>0.19065292828055488</v>
      </c>
    </row>
    <row r="76" spans="1:25" x14ac:dyDescent="0.25">
      <c r="A76" s="29">
        <v>42071</v>
      </c>
      <c r="B76" s="33">
        <f>'Hourly Loads p.u. of Peak'!B76^2</f>
        <v>0.16072552844866941</v>
      </c>
      <c r="C76" s="33">
        <f>'Hourly Loads p.u. of Peak'!C76^2</f>
        <v>0.14012461253707906</v>
      </c>
      <c r="D76" s="33">
        <f>'Hourly Loads p.u. of Peak'!D76^2</f>
        <v>0.13108781562924549</v>
      </c>
      <c r="E76" s="33">
        <f>'Hourly Loads p.u. of Peak'!E76^2</f>
        <v>0.12784118462327859</v>
      </c>
      <c r="F76" s="33">
        <f>'Hourly Loads p.u. of Peak'!F76^2</f>
        <v>0.13030491142608622</v>
      </c>
      <c r="G76" s="33">
        <f>'Hourly Loads p.u. of Peak'!G76^2</f>
        <v>0.13881039869642228</v>
      </c>
      <c r="H76" s="33">
        <f>'Hourly Loads p.u. of Peak'!H76^2</f>
        <v>0.16148610112282147</v>
      </c>
      <c r="I76" s="33">
        <f>'Hourly Loads p.u. of Peak'!I76^2</f>
        <v>0.19592903341711498</v>
      </c>
      <c r="J76" s="33">
        <f>'Hourly Loads p.u. of Peak'!J76^2</f>
        <v>0.23518432370348061</v>
      </c>
      <c r="K76" s="33">
        <f>'Hourly Loads p.u. of Peak'!K76^2</f>
        <v>0.25917815831830243</v>
      </c>
      <c r="L76" s="33">
        <f>'Hourly Loads p.u. of Peak'!L76^2</f>
        <v>0.26625421196861326</v>
      </c>
      <c r="M76" s="33">
        <f>'Hourly Loads p.u. of Peak'!M76^2</f>
        <v>0.26569578329356563</v>
      </c>
      <c r="N76" s="33">
        <f>'Hourly Loads p.u. of Peak'!N76^2</f>
        <v>0.26453427306298255</v>
      </c>
      <c r="O76" s="33">
        <f>'Hourly Loads p.u. of Peak'!O76^2</f>
        <v>0.26407038139761585</v>
      </c>
      <c r="P76" s="33">
        <f>'Hourly Loads p.u. of Peak'!P76^2</f>
        <v>0.26765284839295173</v>
      </c>
      <c r="Q76" s="33">
        <f>'Hourly Loads p.u. of Peak'!Q76^2</f>
        <v>0.27300108166098302</v>
      </c>
      <c r="R76" s="33">
        <f>'Hourly Loads p.u. of Peak'!R76^2</f>
        <v>0.27588458462207749</v>
      </c>
      <c r="S76" s="33">
        <f>'Hourly Loads p.u. of Peak'!S76^2</f>
        <v>0.27323686442121881</v>
      </c>
      <c r="T76" s="33">
        <f>'Hourly Loads p.u. of Peak'!T76^2</f>
        <v>0.28136189538978362</v>
      </c>
      <c r="U76" s="33">
        <f>'Hourly Loads p.u. of Peak'!U76^2</f>
        <v>0.29600212908226531</v>
      </c>
      <c r="V76" s="33">
        <f>'Hourly Loads p.u. of Peak'!V76^2</f>
        <v>0.27102452456252901</v>
      </c>
      <c r="W76" s="33">
        <f>'Hourly Loads p.u. of Peak'!W76^2</f>
        <v>0.24232674907618118</v>
      </c>
      <c r="X76" s="33">
        <f>'Hourly Loads p.u. of Peak'!X76^2</f>
        <v>0.20920729217180903</v>
      </c>
      <c r="Y76" s="33">
        <f>'Hourly Loads p.u. of Peak'!Y76^2</f>
        <v>0.1782155123528156</v>
      </c>
    </row>
    <row r="77" spans="1:25" x14ac:dyDescent="0.25">
      <c r="A77" s="29">
        <v>42072</v>
      </c>
      <c r="B77" s="33">
        <f>'Hourly Loads p.u. of Peak'!B77^2</f>
        <v>0.1460979555993582</v>
      </c>
      <c r="C77" s="33">
        <f>'Hourly Loads p.u. of Peak'!C77^2</f>
        <v>0</v>
      </c>
      <c r="D77" s="33">
        <f>'Hourly Loads p.u. of Peak'!D77^2</f>
        <v>0.1293620307522988</v>
      </c>
      <c r="E77" s="33">
        <f>'Hourly Loads p.u. of Peak'!E77^2</f>
        <v>0.12071646000495292</v>
      </c>
      <c r="F77" s="33">
        <f>'Hourly Loads p.u. of Peak'!F77^2</f>
        <v>0.11772553732092556</v>
      </c>
      <c r="G77" s="33">
        <f>'Hourly Loads p.u. of Peak'!G77^2</f>
        <v>0.12162734660591788</v>
      </c>
      <c r="H77" s="33">
        <f>'Hourly Loads p.u. of Peak'!H77^2</f>
        <v>0.13295661103987066</v>
      </c>
      <c r="I77" s="33">
        <f>'Hourly Loads p.u. of Peak'!I77^2</f>
        <v>0.15023104307128471</v>
      </c>
      <c r="J77" s="33">
        <f>'Hourly Loads p.u. of Peak'!J77^2</f>
        <v>0.17726447337365395</v>
      </c>
      <c r="K77" s="33">
        <f>'Hourly Loads p.u. of Peak'!K77^2</f>
        <v>0.21352158643498581</v>
      </c>
      <c r="L77" s="33">
        <f>'Hourly Loads p.u. of Peak'!L77^2</f>
        <v>0.24544603886852218</v>
      </c>
      <c r="M77" s="33">
        <f>'Hourly Loads p.u. of Peak'!M77^2</f>
        <v>0.26014373894756232</v>
      </c>
      <c r="N77" s="33">
        <f>'Hourly Loads p.u. of Peak'!N77^2</f>
        <v>0.2806922141352613</v>
      </c>
      <c r="O77" s="33">
        <f>'Hourly Loads p.u. of Peak'!O77^2</f>
        <v>0.29238044400568064</v>
      </c>
      <c r="P77" s="33">
        <f>'Hourly Loads p.u. of Peak'!P77^2</f>
        <v>0.30108023247307353</v>
      </c>
      <c r="Q77" s="33">
        <f>'Hourly Loads p.u. of Peak'!Q77^2</f>
        <v>0.31393916491615925</v>
      </c>
      <c r="R77" s="33">
        <f>'Hourly Loads p.u. of Peak'!R77^2</f>
        <v>0.32747994686464732</v>
      </c>
      <c r="S77" s="33">
        <f>'Hourly Loads p.u. of Peak'!S77^2</f>
        <v>0.33407063833934014</v>
      </c>
      <c r="T77" s="33">
        <f>'Hourly Loads p.u. of Peak'!T77^2</f>
        <v>0.32423491373036678</v>
      </c>
      <c r="U77" s="33">
        <f>'Hourly Loads p.u. of Peak'!U77^2</f>
        <v>0.32706698354270974</v>
      </c>
      <c r="V77" s="33">
        <f>'Hourly Loads p.u. of Peak'!V77^2</f>
        <v>0.3427314183825334</v>
      </c>
      <c r="W77" s="33">
        <f>'Hourly Loads p.u. of Peak'!W77^2</f>
        <v>0.30445643560651103</v>
      </c>
      <c r="X77" s="33">
        <f>'Hourly Loads p.u. of Peak'!X77^2</f>
        <v>0.25789351019260592</v>
      </c>
      <c r="Y77" s="33">
        <f>'Hourly Loads p.u. of Peak'!Y77^2</f>
        <v>0.1980516074906242</v>
      </c>
    </row>
    <row r="78" spans="1:25" x14ac:dyDescent="0.25">
      <c r="A78" s="29">
        <v>42073</v>
      </c>
      <c r="B78" s="33">
        <f>'Hourly Loads p.u. of Peak'!B78^2</f>
        <v>0.15438632365785573</v>
      </c>
      <c r="C78" s="33">
        <f>'Hourly Loads p.u. of Peak'!C78^2</f>
        <v>0.12839023979626826</v>
      </c>
      <c r="D78" s="33">
        <f>'Hourly Loads p.u. of Peak'!D78^2</f>
        <v>0.11664442955099191</v>
      </c>
      <c r="E78" s="33">
        <f>'Hourly Loads p.u. of Peak'!E78^2</f>
        <v>0.11309698342490855</v>
      </c>
      <c r="F78" s="33">
        <f>'Hourly Loads p.u. of Peak'!F78^2</f>
        <v>0.11726159476792557</v>
      </c>
      <c r="G78" s="33">
        <f>'Hourly Loads p.u. of Peak'!G78^2</f>
        <v>0.13693415130077338</v>
      </c>
      <c r="H78" s="33">
        <f>'Hourly Loads p.u. of Peak'!H78^2</f>
        <v>0.18490522505543774</v>
      </c>
      <c r="I78" s="33">
        <f>'Hourly Loads p.u. of Peak'!I78^2</f>
        <v>0.22484212262207112</v>
      </c>
      <c r="J78" s="33">
        <f>'Hourly Loads p.u. of Peak'!J78^2</f>
        <v>0.23750928400122884</v>
      </c>
      <c r="K78" s="33">
        <f>'Hourly Loads p.u. of Peak'!K78^2</f>
        <v>0.26332900150324767</v>
      </c>
      <c r="L78" s="33">
        <f>'Hourly Loads p.u. of Peak'!L78^2</f>
        <v>0.29610032185952428</v>
      </c>
      <c r="M78" s="33">
        <f>'Hourly Loads p.u. of Peak'!M78^2</f>
        <v>0.3166752260484656</v>
      </c>
      <c r="N78" s="33">
        <f>'Hourly Loads p.u. of Peak'!N78^2</f>
        <v>0.34067432244457269</v>
      </c>
      <c r="O78" s="33">
        <f>'Hourly Loads p.u. of Peak'!O78^2</f>
        <v>0.35708875143733354</v>
      </c>
      <c r="P78" s="33">
        <f>'Hourly Loads p.u. of Peak'!P78^2</f>
        <v>0.3822671198835586</v>
      </c>
      <c r="Q78" s="33">
        <f>'Hourly Loads p.u. of Peak'!Q78^2</f>
        <v>0.40743876505566906</v>
      </c>
      <c r="R78" s="33">
        <f>'Hourly Loads p.u. of Peak'!R78^2</f>
        <v>0.42879181036529063</v>
      </c>
      <c r="S78" s="33">
        <f>'Hourly Loads p.u. of Peak'!S78^2</f>
        <v>0.43027024877620546</v>
      </c>
      <c r="T78" s="33">
        <f>'Hourly Loads p.u. of Peak'!T78^2</f>
        <v>0.41252303399213058</v>
      </c>
      <c r="U78" s="33">
        <f>'Hourly Loads p.u. of Peak'!U78^2</f>
        <v>0.40784204140772751</v>
      </c>
      <c r="V78" s="33">
        <f>'Hourly Loads p.u. of Peak'!V78^2</f>
        <v>0.41490260689796032</v>
      </c>
      <c r="W78" s="33">
        <f>'Hourly Loads p.u. of Peak'!W78^2</f>
        <v>0.35644199811488092</v>
      </c>
      <c r="X78" s="33">
        <f>'Hourly Loads p.u. of Peak'!X78^2</f>
        <v>0.2965423908722169</v>
      </c>
      <c r="Y78" s="33">
        <f>'Hourly Loads p.u. of Peak'!Y78^2</f>
        <v>0.22901154793520043</v>
      </c>
    </row>
    <row r="79" spans="1:25" x14ac:dyDescent="0.25">
      <c r="A79" s="29">
        <v>42074</v>
      </c>
      <c r="B79" s="33">
        <f>'Hourly Loads p.u. of Peak'!B79^2</f>
        <v>0.17412527023264124</v>
      </c>
      <c r="C79" s="33">
        <f>'Hourly Loads p.u. of Peak'!C79^2</f>
        <v>0.14383050850479093</v>
      </c>
      <c r="D79" s="33">
        <f>'Hourly Loads p.u. of Peak'!D79^2</f>
        <v>0.12829326221569315</v>
      </c>
      <c r="E79" s="33">
        <f>'Hourly Loads p.u. of Peak'!E79^2</f>
        <v>0.12090463840196836</v>
      </c>
      <c r="F79" s="33">
        <f>'Hourly Loads p.u. of Peak'!F79^2</f>
        <v>0.12087326515827246</v>
      </c>
      <c r="G79" s="33">
        <f>'Hourly Loads p.u. of Peak'!G79^2</f>
        <v>0.1400570663281123</v>
      </c>
      <c r="H79" s="33">
        <f>'Hourly Loads p.u. of Peak'!H79^2</f>
        <v>0.18802231650201923</v>
      </c>
      <c r="I79" s="33">
        <f>'Hourly Loads p.u. of Peak'!I79^2</f>
        <v>0.22659978351253093</v>
      </c>
      <c r="J79" s="33">
        <f>'Hourly Loads p.u. of Peak'!J79^2</f>
        <v>0.23759724225767384</v>
      </c>
      <c r="K79" s="33">
        <f>'Hourly Loads p.u. of Peak'!K79^2</f>
        <v>0.26802643689972994</v>
      </c>
      <c r="L79" s="33">
        <f>'Hourly Loads p.u. of Peak'!L79^2</f>
        <v>0.29659153000645827</v>
      </c>
      <c r="M79" s="33">
        <f>'Hourly Loads p.u. of Peak'!M79^2</f>
        <v>0.32438907272675355</v>
      </c>
      <c r="N79" s="33">
        <f>'Hourly Loads p.u. of Peak'!N79^2</f>
        <v>0.34952642370501547</v>
      </c>
      <c r="O79" s="33">
        <f>'Hourly Loads p.u. of Peak'!O79^2</f>
        <v>0.37339296799384464</v>
      </c>
      <c r="P79" s="33">
        <f>'Hourly Loads p.u. of Peak'!P79^2</f>
        <v>0.39651206047589754</v>
      </c>
      <c r="Q79" s="33">
        <f>'Hourly Loads p.u. of Peak'!Q79^2</f>
        <v>0.42319694916461004</v>
      </c>
      <c r="R79" s="33">
        <f>'Hourly Loads p.u. of Peak'!R79^2</f>
        <v>0.44633922605240467</v>
      </c>
      <c r="S79" s="33">
        <f>'Hourly Loads p.u. of Peak'!S79^2</f>
        <v>0.45323800143675758</v>
      </c>
      <c r="T79" s="33">
        <f>'Hourly Loads p.u. of Peak'!T79^2</f>
        <v>0.43728282519270983</v>
      </c>
      <c r="U79" s="33">
        <f>'Hourly Loads p.u. of Peak'!U79^2</f>
        <v>0.42944200979827185</v>
      </c>
      <c r="V79" s="33">
        <f>'Hourly Loads p.u. of Peak'!V79^2</f>
        <v>0.43740217094138806</v>
      </c>
      <c r="W79" s="33">
        <f>'Hourly Loads p.u. of Peak'!W79^2</f>
        <v>0.3852856684459639</v>
      </c>
      <c r="X79" s="33">
        <f>'Hourly Loads p.u. of Peak'!X79^2</f>
        <v>0.31983126892509733</v>
      </c>
      <c r="Y79" s="33">
        <f>'Hourly Loads p.u. of Peak'!Y79^2</f>
        <v>0.24388390047831882</v>
      </c>
    </row>
    <row r="80" spans="1:25" x14ac:dyDescent="0.25">
      <c r="A80" s="29">
        <v>42075</v>
      </c>
      <c r="B80" s="33">
        <f>'Hourly Loads p.u. of Peak'!B80^2</f>
        <v>0.19156018761101662</v>
      </c>
      <c r="C80" s="33">
        <f>'Hourly Loads p.u. of Peak'!C80^2</f>
        <v>0.15931779942200877</v>
      </c>
      <c r="D80" s="33">
        <f>'Hourly Loads p.u. of Peak'!D80^2</f>
        <v>0.14376207481549902</v>
      </c>
      <c r="E80" s="33">
        <f>'Hourly Loads p.u. of Peak'!E80^2</f>
        <v>0.13713456715585018</v>
      </c>
      <c r="F80" s="33">
        <f>'Hourly Loads p.u. of Peak'!F80^2</f>
        <v>0.13860876153814575</v>
      </c>
      <c r="G80" s="33">
        <f>'Hourly Loads p.u. of Peak'!G80^2</f>
        <v>0.15928178522615388</v>
      </c>
      <c r="H80" s="33">
        <f>'Hourly Loads p.u. of Peak'!H80^2</f>
        <v>0.21252207189632122</v>
      </c>
      <c r="I80" s="33">
        <f>'Hourly Loads p.u. of Peak'!I80^2</f>
        <v>0.21019899036999529</v>
      </c>
      <c r="J80" s="33">
        <f>'Hourly Loads p.u. of Peak'!J80^2</f>
        <v>0.2628199073709534</v>
      </c>
      <c r="K80" s="33">
        <f>'Hourly Loads p.u. of Peak'!K80^2</f>
        <v>0.3013773755415694</v>
      </c>
      <c r="L80" s="33">
        <f>'Hourly Loads p.u. of Peak'!L80^2</f>
        <v>0.35187761148897806</v>
      </c>
      <c r="M80" s="33">
        <f>'Hourly Loads p.u. of Peak'!M80^2</f>
        <v>0.39503613998507969</v>
      </c>
      <c r="N80" s="33">
        <f>'Hourly Loads p.u. of Peak'!N80^2</f>
        <v>0.43015188007008681</v>
      </c>
      <c r="O80" s="33">
        <f>'Hourly Loads p.u. of Peak'!O80^2</f>
        <v>0.45481881558839016</v>
      </c>
      <c r="P80" s="33">
        <f>'Hourly Loads p.u. of Peak'!P80^2</f>
        <v>0.46836684800687406</v>
      </c>
      <c r="Q80" s="33">
        <f>'Hourly Loads p.u. of Peak'!Q80^2</f>
        <v>0.49504308986893231</v>
      </c>
      <c r="R80" s="33">
        <f>'Hourly Loads p.u. of Peak'!R80^2</f>
        <v>0.51142926604767247</v>
      </c>
      <c r="S80" s="33">
        <f>'Hourly Loads p.u. of Peak'!S80^2</f>
        <v>0.50377906962114405</v>
      </c>
      <c r="T80" s="33">
        <f>'Hourly Loads p.u. of Peak'!T80^2</f>
        <v>0.47692754835936496</v>
      </c>
      <c r="U80" s="33">
        <f>'Hourly Loads p.u. of Peak'!U80^2</f>
        <v>0.4659615707397004</v>
      </c>
      <c r="V80" s="33">
        <f>'Hourly Loads p.u. of Peak'!V80^2</f>
        <v>0.47065450156288097</v>
      </c>
      <c r="W80" s="33">
        <f>'Hourly Loads p.u. of Peak'!W80^2</f>
        <v>0.41484448711419031</v>
      </c>
      <c r="X80" s="33">
        <f>'Hourly Loads p.u. of Peak'!X80^2</f>
        <v>0.34936640245326989</v>
      </c>
      <c r="Y80" s="33">
        <f>'Hourly Loads p.u. of Peak'!Y80^2</f>
        <v>0.27669088288802762</v>
      </c>
    </row>
    <row r="81" spans="1:25" x14ac:dyDescent="0.25">
      <c r="A81" s="29">
        <v>42076</v>
      </c>
      <c r="B81" s="33">
        <f>'Hourly Loads p.u. of Peak'!B81^2</f>
        <v>0.21691225997583502</v>
      </c>
      <c r="C81" s="33">
        <f>'Hourly Loads p.u. of Peak'!C81^2</f>
        <v>0.18096872058204622</v>
      </c>
      <c r="D81" s="33">
        <f>'Hourly Loads p.u. of Peak'!D81^2</f>
        <v>0.16108748200696471</v>
      </c>
      <c r="E81" s="33">
        <f>'Hourly Loads p.u. of Peak'!E81^2</f>
        <v>0.15096639583436225</v>
      </c>
      <c r="F81" s="33">
        <f>'Hourly Loads p.u. of Peak'!F81^2</f>
        <v>0.14838313601638564</v>
      </c>
      <c r="G81" s="33">
        <f>'Hourly Loads p.u. of Peak'!G81^2</f>
        <v>0.16429022751795438</v>
      </c>
      <c r="H81" s="33">
        <f>'Hourly Loads p.u. of Peak'!H81^2</f>
        <v>0.21003354449653763</v>
      </c>
      <c r="I81" s="33">
        <f>'Hourly Loads p.u. of Peak'!I81^2</f>
        <v>0.24161656940755555</v>
      </c>
      <c r="J81" s="33">
        <f>'Hourly Loads p.u. of Peak'!J81^2</f>
        <v>0.25124669780037995</v>
      </c>
      <c r="K81" s="33">
        <f>'Hourly Loads p.u. of Peak'!K81^2</f>
        <v>0.28074002204901499</v>
      </c>
      <c r="L81" s="33">
        <f>'Hourly Loads p.u. of Peak'!L81^2</f>
        <v>0.30375979611935999</v>
      </c>
      <c r="M81" s="33">
        <f>'Hourly Loads p.u. of Peak'!M81^2</f>
        <v>0.31764073747054405</v>
      </c>
      <c r="N81" s="33">
        <f>'Hourly Loads p.u. of Peak'!N81^2</f>
        <v>0.32546921159614872</v>
      </c>
      <c r="O81" s="33">
        <f>'Hourly Loads p.u. of Peak'!O81^2</f>
        <v>0.33042985208071152</v>
      </c>
      <c r="P81" s="33">
        <f>'Hourly Loads p.u. of Peak'!P81^2</f>
        <v>0.3338620560368678</v>
      </c>
      <c r="Q81" s="33">
        <f>'Hourly Loads p.u. of Peak'!Q81^2</f>
        <v>0.33746922999593421</v>
      </c>
      <c r="R81" s="33">
        <f>'Hourly Loads p.u. of Peak'!R81^2</f>
        <v>0.34452983619627375</v>
      </c>
      <c r="S81" s="33">
        <f>'Hourly Loads p.u. of Peak'!S81^2</f>
        <v>0.34283707739335328</v>
      </c>
      <c r="T81" s="33">
        <f>'Hourly Loads p.u. of Peak'!T81^2</f>
        <v>0.32366997754476989</v>
      </c>
      <c r="U81" s="33">
        <f>'Hourly Loads p.u. of Peak'!U81^2</f>
        <v>0.32136400444076701</v>
      </c>
      <c r="V81" s="33">
        <f>'Hourly Loads p.u. of Peak'!V81^2</f>
        <v>0.33422711781180636</v>
      </c>
      <c r="W81" s="33">
        <f>'Hourly Loads p.u. of Peak'!W81^2</f>
        <v>0.29492308327923389</v>
      </c>
      <c r="X81" s="33">
        <f>'Hourly Loads p.u. of Peak'!X81^2</f>
        <v>0.24602753185449683</v>
      </c>
      <c r="Y81" s="33">
        <f>'Hourly Loads p.u. of Peak'!Y81^2</f>
        <v>0.19290529838712139</v>
      </c>
    </row>
    <row r="82" spans="1:25" x14ac:dyDescent="0.25">
      <c r="A82" s="29">
        <v>42077</v>
      </c>
      <c r="B82" s="33">
        <f>'Hourly Loads p.u. of Peak'!B82^2</f>
        <v>0.15325386619488915</v>
      </c>
      <c r="C82" s="33">
        <f>'Hourly Loads p.u. of Peak'!C82^2</f>
        <v>0.13285792363481591</v>
      </c>
      <c r="D82" s="33">
        <f>'Hourly Loads p.u. of Peak'!D82^2</f>
        <v>0.12213137029442793</v>
      </c>
      <c r="E82" s="33">
        <f>'Hourly Loads p.u. of Peak'!E82^2</f>
        <v>0.11952806685543838</v>
      </c>
      <c r="F82" s="33">
        <f>'Hourly Loads p.u. of Peak'!F82^2</f>
        <v>0.12479459290390194</v>
      </c>
      <c r="G82" s="33">
        <f>'Hourly Loads p.u. of Peak'!G82^2</f>
        <v>0.14866133260124309</v>
      </c>
      <c r="H82" s="33">
        <f>'Hourly Loads p.u. of Peak'!H82^2</f>
        <v>0.2095375976931885</v>
      </c>
      <c r="I82" s="33">
        <f>'Hourly Loads p.u. of Peak'!I82^2</f>
        <v>0.25954578686546576</v>
      </c>
      <c r="J82" s="33">
        <f>'Hourly Loads p.u. of Peak'!J82^2</f>
        <v>0.27144746796711383</v>
      </c>
      <c r="K82" s="33">
        <f>'Hourly Loads p.u. of Peak'!K82^2</f>
        <v>0.2822240865966697</v>
      </c>
      <c r="L82" s="33">
        <f>'Hourly Loads p.u. of Peak'!L82^2</f>
        <v>0.29057796128779051</v>
      </c>
      <c r="M82" s="33">
        <f>'Hourly Loads p.u. of Peak'!M82^2</f>
        <v>0.29262445020746147</v>
      </c>
      <c r="N82" s="33">
        <f>'Hourly Loads p.u. of Peak'!N82^2</f>
        <v>0.29174650418929865</v>
      </c>
      <c r="O82" s="33">
        <f>'Hourly Loads p.u. of Peak'!O82^2</f>
        <v>0.29394384237368504</v>
      </c>
      <c r="P82" s="33">
        <f>'Hourly Loads p.u. of Peak'!P82^2</f>
        <v>0.29678812725353065</v>
      </c>
      <c r="Q82" s="33">
        <f>'Hourly Loads p.u. of Peak'!Q82^2</f>
        <v>0.30202168829312787</v>
      </c>
      <c r="R82" s="33">
        <f>'Hourly Loads p.u. of Peak'!R82^2</f>
        <v>0.30960624170817574</v>
      </c>
      <c r="S82" s="33">
        <f>'Hourly Loads p.u. of Peak'!S82^2</f>
        <v>0.30915453661323722</v>
      </c>
      <c r="T82" s="33">
        <f>'Hourly Loads p.u. of Peak'!T82^2</f>
        <v>0.29747673056562757</v>
      </c>
      <c r="U82" s="33">
        <f>'Hourly Loads p.u. of Peak'!U82^2</f>
        <v>0.29649325580898617</v>
      </c>
      <c r="V82" s="33">
        <f>'Hourly Loads p.u. of Peak'!V82^2</f>
        <v>0.30730099120856608</v>
      </c>
      <c r="W82" s="33">
        <f>'Hourly Loads p.u. of Peak'!W82^2</f>
        <v>0.27749835767606035</v>
      </c>
      <c r="X82" s="33">
        <f>'Hourly Loads p.u. of Peak'!X82^2</f>
        <v>0.23856585782538509</v>
      </c>
      <c r="Y82" s="33">
        <f>'Hourly Loads p.u. of Peak'!Y82^2</f>
        <v>0.19736953611514055</v>
      </c>
    </row>
    <row r="83" spans="1:25" x14ac:dyDescent="0.25">
      <c r="A83" s="29">
        <v>42078</v>
      </c>
      <c r="B83" s="33">
        <f>'Hourly Loads p.u. of Peak'!B83^2</f>
        <v>0.15637815518832771</v>
      </c>
      <c r="C83" s="33">
        <f>'Hourly Loads p.u. of Peak'!C83^2</f>
        <v>0.13414371775001485</v>
      </c>
      <c r="D83" s="33">
        <f>'Hourly Loads p.u. of Peak'!D83^2</f>
        <v>0.12140716395855336</v>
      </c>
      <c r="E83" s="33">
        <f>'Hourly Loads p.u. of Peak'!E83^2</f>
        <v>0.11587526297332437</v>
      </c>
      <c r="F83" s="33">
        <f>'Hourly Loads p.u. of Peak'!F83^2</f>
        <v>0.1169219523835841</v>
      </c>
      <c r="G83" s="33">
        <f>'Hourly Loads p.u. of Peak'!G83^2</f>
        <v>0.12453971506813817</v>
      </c>
      <c r="H83" s="33">
        <f>'Hourly Loads p.u. of Peak'!H83^2</f>
        <v>0.1412414759936903</v>
      </c>
      <c r="I83" s="33">
        <f>'Hourly Loads p.u. of Peak'!I83^2</f>
        <v>0.17157429352924439</v>
      </c>
      <c r="J83" s="33">
        <f>'Hourly Loads p.u. of Peak'!J83^2</f>
        <v>0.20916602230118461</v>
      </c>
      <c r="K83" s="33">
        <f>'Hourly Loads p.u. of Peak'!K83^2</f>
        <v>0.24678898386695272</v>
      </c>
      <c r="L83" s="33">
        <f>'Hourly Loads p.u. of Peak'!L83^2</f>
        <v>0.27749835767606035</v>
      </c>
      <c r="M83" s="33">
        <f>'Hourly Loads p.u. of Peak'!M83^2</f>
        <v>0.29585487044895709</v>
      </c>
      <c r="N83" s="33">
        <f>'Hourly Loads p.u. of Peak'!N83^2</f>
        <v>0.30940544317809643</v>
      </c>
      <c r="O83" s="33">
        <f>'Hourly Loads p.u. of Peak'!O83^2</f>
        <v>0.32095491672098303</v>
      </c>
      <c r="P83" s="33">
        <f>'Hourly Loads p.u. of Peak'!P83^2</f>
        <v>0.3347489806690539</v>
      </c>
      <c r="Q83" s="33">
        <f>'Hourly Loads p.u. of Peak'!Q83^2</f>
        <v>0.34920641784062051</v>
      </c>
      <c r="R83" s="33">
        <f>'Hourly Loads p.u. of Peak'!R83^2</f>
        <v>0.36516810159521751</v>
      </c>
      <c r="S83" s="33">
        <f>'Hourly Loads p.u. of Peak'!S83^2</f>
        <v>0.36795427890432492</v>
      </c>
      <c r="T83" s="33">
        <f>'Hourly Loads p.u. of Peak'!T83^2</f>
        <v>0.35016687510295746</v>
      </c>
      <c r="U83" s="33">
        <f>'Hourly Loads p.u. of Peak'!U83^2</f>
        <v>0.33334088525143346</v>
      </c>
      <c r="V83" s="33">
        <f>'Hourly Loads p.u. of Peak'!V83^2</f>
        <v>0.33715479327413</v>
      </c>
      <c r="W83" s="33">
        <f>'Hourly Loads p.u. of Peak'!W83^2</f>
        <v>0.30152600203446145</v>
      </c>
      <c r="X83" s="33">
        <f>'Hourly Loads p.u. of Peak'!X83^2</f>
        <v>0.26319010879685761</v>
      </c>
      <c r="Y83" s="33">
        <f>'Hourly Loads p.u. of Peak'!Y83^2</f>
        <v>0.21356328376173017</v>
      </c>
    </row>
    <row r="84" spans="1:25" x14ac:dyDescent="0.25">
      <c r="A84" s="29">
        <v>42079</v>
      </c>
      <c r="B84" s="33">
        <f>'Hourly Loads p.u. of Peak'!B84^2</f>
        <v>0.17386180052886732</v>
      </c>
      <c r="C84" s="33">
        <f>'Hourly Loads p.u. of Peak'!C84^2</f>
        <v>0.14866133260124309</v>
      </c>
      <c r="D84" s="33">
        <f>'Hourly Loads p.u. of Peak'!D84^2</f>
        <v>0.13354950489121487</v>
      </c>
      <c r="E84" s="33">
        <f>'Hourly Loads p.u. of Peak'!E84^2</f>
        <v>0.12543292737629766</v>
      </c>
      <c r="F84" s="33">
        <f>'Hourly Loads p.u. of Peak'!F84^2</f>
        <v>0.12222599075982755</v>
      </c>
      <c r="G84" s="33">
        <f>'Hourly Loads p.u. of Peak'!G84^2</f>
        <v>0.12428509777705707</v>
      </c>
      <c r="H84" s="33">
        <f>'Hourly Loads p.u. of Peak'!H84^2</f>
        <v>0.13500435383082662</v>
      </c>
      <c r="I84" s="33">
        <f>'Hourly Loads p.u. of Peak'!I84^2</f>
        <v>0.15261869082677007</v>
      </c>
      <c r="J84" s="33">
        <f>'Hourly Loads p.u. of Peak'!J84^2</f>
        <v>0.19120491661672928</v>
      </c>
      <c r="K84" s="33">
        <f>'Hourly Loads p.u. of Peak'!K84^2</f>
        <v>0.24750671933137403</v>
      </c>
      <c r="L84" s="33">
        <f>'Hourly Loads p.u. of Peak'!L84^2</f>
        <v>0.29140543695122412</v>
      </c>
      <c r="M84" s="33">
        <f>'Hourly Loads p.u. of Peak'!M84^2</f>
        <v>0.32572665213312652</v>
      </c>
      <c r="N84" s="33">
        <f>'Hourly Loads p.u. of Peak'!N84^2</f>
        <v>0.35423668074958953</v>
      </c>
      <c r="O84" s="33">
        <f>'Hourly Loads p.u. of Peak'!O84^2</f>
        <v>0.37681933412070606</v>
      </c>
      <c r="P84" s="33">
        <f>'Hourly Loads p.u. of Peak'!P84^2</f>
        <v>0.39935810403235072</v>
      </c>
      <c r="Q84" s="33">
        <f>'Hourly Loads p.u. of Peak'!Q84^2</f>
        <v>0.41513512674314751</v>
      </c>
      <c r="R84" s="33">
        <f>'Hourly Loads p.u. of Peak'!R84^2</f>
        <v>0.42255149653006513</v>
      </c>
      <c r="S84" s="33">
        <f>'Hourly Loads p.u. of Peak'!S84^2</f>
        <v>0.41997461191479118</v>
      </c>
      <c r="T84" s="33">
        <f>'Hourly Loads p.u. of Peak'!T84^2</f>
        <v>0.39947215746716364</v>
      </c>
      <c r="U84" s="33">
        <f>'Hourly Loads p.u. of Peak'!U84^2</f>
        <v>0.39181009811555501</v>
      </c>
      <c r="V84" s="33">
        <f>'Hourly Loads p.u. of Peak'!V84^2</f>
        <v>0.40548283169724797</v>
      </c>
      <c r="W84" s="33">
        <f>'Hourly Loads p.u. of Peak'!W84^2</f>
        <v>0.36347971709325733</v>
      </c>
      <c r="X84" s="33">
        <f>'Hourly Loads p.u. of Peak'!X84^2</f>
        <v>0.31373696595841077</v>
      </c>
      <c r="Y84" s="33">
        <f>'Hourly Loads p.u. of Peak'!Y84^2</f>
        <v>0.2498014564459394</v>
      </c>
    </row>
    <row r="85" spans="1:25" x14ac:dyDescent="0.25">
      <c r="A85" s="29">
        <v>42080</v>
      </c>
      <c r="B85" s="33">
        <f>'Hourly Loads p.u. of Peak'!B85^2</f>
        <v>0.19962080501332197</v>
      </c>
      <c r="C85" s="33">
        <f>'Hourly Loads p.u. of Peak'!C85^2</f>
        <v>0.16952477374213282</v>
      </c>
      <c r="D85" s="33">
        <f>'Hourly Loads p.u. of Peak'!D85^2</f>
        <v>0.15371342426940215</v>
      </c>
      <c r="E85" s="33">
        <f>'Hourly Loads p.u. of Peak'!E85^2</f>
        <v>0.14817465956019063</v>
      </c>
      <c r="F85" s="33">
        <f>'Hourly Loads p.u. of Peak'!F85^2</f>
        <v>0.15117682637567689</v>
      </c>
      <c r="G85" s="33">
        <f>'Hourly Loads p.u. of Peak'!G85^2</f>
        <v>0.17371133597465982</v>
      </c>
      <c r="H85" s="33">
        <f>'Hourly Loads p.u. of Peak'!H85^2</f>
        <v>0.2250133004785462</v>
      </c>
      <c r="I85" s="33">
        <f>'Hourly Loads p.u. of Peak'!I85^2</f>
        <v>0.26765284839295173</v>
      </c>
      <c r="J85" s="33">
        <f>'Hourly Loads p.u. of Peak'!J85^2</f>
        <v>0.29208777090689581</v>
      </c>
      <c r="K85" s="33">
        <f>'Hourly Loads p.u. of Peak'!K85^2</f>
        <v>0.34331274445707077</v>
      </c>
      <c r="L85" s="33">
        <f>'Hourly Loads p.u. of Peak'!L85^2</f>
        <v>0.40347428663248769</v>
      </c>
      <c r="M85" s="33">
        <f>'Hourly Loads p.u. of Peak'!M85^2</f>
        <v>0.44730428355679375</v>
      </c>
      <c r="N85" s="33">
        <f>'Hourly Loads p.u. of Peak'!N85^2</f>
        <v>0.48023595898769045</v>
      </c>
      <c r="O85" s="33">
        <f>'Hourly Loads p.u. of Peak'!O85^2</f>
        <v>0.49739491069505337</v>
      </c>
      <c r="P85" s="33">
        <f>'Hourly Loads p.u. of Peak'!P85^2</f>
        <v>0.5064725561239074</v>
      </c>
      <c r="Q85" s="33">
        <f>'Hourly Loads p.u. of Peak'!Q85^2</f>
        <v>0.51291452340145238</v>
      </c>
      <c r="R85" s="33">
        <f>'Hourly Loads p.u. of Peak'!R85^2</f>
        <v>0.51485505205551407</v>
      </c>
      <c r="S85" s="33">
        <f>'Hourly Loads p.u. of Peak'!S85^2</f>
        <v>0.50064574501953263</v>
      </c>
      <c r="T85" s="33">
        <f>'Hourly Loads p.u. of Peak'!T85^2</f>
        <v>0.48468590136175665</v>
      </c>
      <c r="U85" s="33">
        <f>'Hourly Loads p.u. of Peak'!U85^2</f>
        <v>0.49415466506931582</v>
      </c>
      <c r="V85" s="33">
        <f>'Hourly Loads p.u. of Peak'!V85^2</f>
        <v>0.4934571767764408</v>
      </c>
      <c r="W85" s="33">
        <f>'Hourly Loads p.u. of Peak'!W85^2</f>
        <v>0.44170946306621983</v>
      </c>
      <c r="X85" s="33">
        <f>'Hourly Loads p.u. of Peak'!X85^2</f>
        <v>0.38405445640626662</v>
      </c>
      <c r="Y85" s="33">
        <f>'Hourly Loads p.u. of Peak'!Y85^2</f>
        <v>0.31131565908674064</v>
      </c>
    </row>
    <row r="86" spans="1:25" x14ac:dyDescent="0.25">
      <c r="A86" s="29">
        <v>42081</v>
      </c>
      <c r="B86" s="33">
        <f>'Hourly Loads p.u. of Peak'!B86^2</f>
        <v>0.25310450555321823</v>
      </c>
      <c r="C86" s="33">
        <f>'Hourly Loads p.u. of Peak'!C86^2</f>
        <v>0.21821699243265105</v>
      </c>
      <c r="D86" s="33">
        <f>'Hourly Loads p.u. of Peak'!D86^2</f>
        <v>0.20143911174967</v>
      </c>
      <c r="E86" s="33">
        <f>'Hourly Loads p.u. of Peak'!E86^2</f>
        <v>0.19357961855829742</v>
      </c>
      <c r="F86" s="33">
        <f>'Hourly Loads p.u. of Peak'!F86^2</f>
        <v>0.19235085930252624</v>
      </c>
      <c r="G86" s="33">
        <f>'Hourly Loads p.u. of Peak'!G86^2</f>
        <v>0.21015762279511488</v>
      </c>
      <c r="H86" s="33">
        <f>'Hourly Loads p.u. of Peak'!H86^2</f>
        <v>0.25894852278417185</v>
      </c>
      <c r="I86" s="33">
        <f>'Hourly Loads p.u. of Peak'!I86^2</f>
        <v>0.29009176048397528</v>
      </c>
      <c r="J86" s="33">
        <f>'Hourly Loads p.u. of Peak'!J86^2</f>
        <v>0.28467412462611369</v>
      </c>
      <c r="K86" s="33">
        <f>'Hourly Loads p.u. of Peak'!K86^2</f>
        <v>0.30236891089932905</v>
      </c>
      <c r="L86" s="33">
        <f>'Hourly Loads p.u. of Peak'!L86^2</f>
        <v>0.32013752291546321</v>
      </c>
      <c r="M86" s="33">
        <f>'Hourly Loads p.u. of Peak'!M86^2</f>
        <v>0.33001503237791019</v>
      </c>
      <c r="N86" s="33">
        <f>'Hourly Loads p.u. of Peak'!N86^2</f>
        <v>0.33857091265377276</v>
      </c>
      <c r="O86" s="33">
        <f>'Hourly Loads p.u. of Peak'!O86^2</f>
        <v>0.35059416838243856</v>
      </c>
      <c r="P86" s="33">
        <f>'Hourly Loads p.u. of Peak'!P86^2</f>
        <v>0.36658718263511947</v>
      </c>
      <c r="Q86" s="33">
        <f>'Hourly Loads p.u. of Peak'!Q86^2</f>
        <v>0.38394262574327742</v>
      </c>
      <c r="R86" s="33">
        <f>'Hourly Loads p.u. of Peak'!R86^2</f>
        <v>0.40261500823373281</v>
      </c>
      <c r="S86" s="33">
        <f>'Hourly Loads p.u. of Peak'!S86^2</f>
        <v>0.4084761644195895</v>
      </c>
      <c r="T86" s="33">
        <f>'Hourly Loads p.u. of Peak'!T86^2</f>
        <v>0.39237511368585992</v>
      </c>
      <c r="U86" s="33">
        <f>'Hourly Loads p.u. of Peak'!U86^2</f>
        <v>0.38450194189865022</v>
      </c>
      <c r="V86" s="33">
        <f>'Hourly Loads p.u. of Peak'!V86^2</f>
        <v>0.3940159609962755</v>
      </c>
      <c r="W86" s="33">
        <f>'Hourly Loads p.u. of Peak'!W86^2</f>
        <v>0.34670477567997693</v>
      </c>
      <c r="X86" s="33">
        <f>'Hourly Loads p.u. of Peak'!X86^2</f>
        <v>0.28669975368713307</v>
      </c>
      <c r="Y86" s="33">
        <f>'Hourly Loads p.u. of Peak'!Y86^2</f>
        <v>0.22028729065820082</v>
      </c>
    </row>
    <row r="87" spans="1:25" x14ac:dyDescent="0.25">
      <c r="A87" s="29">
        <v>42082</v>
      </c>
      <c r="B87" s="33">
        <f>'Hourly Loads p.u. of Peak'!B87^2</f>
        <v>0.16907924233486885</v>
      </c>
      <c r="C87" s="33">
        <f>'Hourly Loads p.u. of Peak'!C87^2</f>
        <v>0.14168266973908988</v>
      </c>
      <c r="D87" s="33">
        <f>'Hourly Loads p.u. of Peak'!D87^2</f>
        <v>0.12800254930854379</v>
      </c>
      <c r="E87" s="33">
        <f>'Hourly Loads p.u. of Peak'!E87^2</f>
        <v>0.12213137029442793</v>
      </c>
      <c r="F87" s="33">
        <f>'Hourly Loads p.u. of Peak'!F87^2</f>
        <v>0.12368142592497515</v>
      </c>
      <c r="G87" s="33">
        <f>'Hourly Loads p.u. of Peak'!G87^2</f>
        <v>0.14345432472871333</v>
      </c>
      <c r="H87" s="33">
        <f>'Hourly Loads p.u. of Peak'!H87^2</f>
        <v>0.19207393897951264</v>
      </c>
      <c r="I87" s="33">
        <f>'Hourly Loads p.u. of Peak'!I87^2</f>
        <v>0.22888202262435237</v>
      </c>
      <c r="J87" s="33">
        <f>'Hourly Loads p.u. of Peak'!J87^2</f>
        <v>0.24495454371533612</v>
      </c>
      <c r="K87" s="33">
        <f>'Hourly Loads p.u. of Peak'!K87^2</f>
        <v>0.27787875291267172</v>
      </c>
      <c r="L87" s="33">
        <f>'Hourly Loads p.u. of Peak'!L87^2</f>
        <v>0.31232339706695017</v>
      </c>
      <c r="M87" s="33">
        <f>'Hourly Loads p.u. of Peak'!M87^2</f>
        <v>0.33893853916543093</v>
      </c>
      <c r="N87" s="33">
        <f>'Hourly Loads p.u. of Peak'!N87^2</f>
        <v>0.35708875143733354</v>
      </c>
      <c r="O87" s="33">
        <f>'Hourly Loads p.u. of Peak'!O87^2</f>
        <v>0.37981633889466815</v>
      </c>
      <c r="P87" s="33">
        <f>'Hourly Loads p.u. of Peak'!P87^2</f>
        <v>0.40284405957783281</v>
      </c>
      <c r="Q87" s="33">
        <f>'Hourly Loads p.u. of Peak'!Q87^2</f>
        <v>0.42560706686346517</v>
      </c>
      <c r="R87" s="33">
        <f>'Hourly Loads p.u. of Peak'!R87^2</f>
        <v>0.44015161755676363</v>
      </c>
      <c r="S87" s="33">
        <f>'Hourly Loads p.u. of Peak'!S87^2</f>
        <v>0.44105003872306991</v>
      </c>
      <c r="T87" s="33">
        <f>'Hourly Loads p.u. of Peak'!T87^2</f>
        <v>0.41763882883518788</v>
      </c>
      <c r="U87" s="33">
        <f>'Hourly Loads p.u. of Peak'!U87^2</f>
        <v>0.4020998808636318</v>
      </c>
      <c r="V87" s="33">
        <f>'Hourly Loads p.u. of Peak'!V87^2</f>
        <v>0.41287083671735159</v>
      </c>
      <c r="W87" s="33">
        <f>'Hourly Loads p.u. of Peak'!W87^2</f>
        <v>0.3657135763143266</v>
      </c>
      <c r="X87" s="33">
        <f>'Hourly Loads p.u. of Peak'!X87^2</f>
        <v>0.30680098967859382</v>
      </c>
      <c r="Y87" s="33">
        <f>'Hourly Loads p.u. of Peak'!Y87^2</f>
        <v>0.23944812725687495</v>
      </c>
    </row>
    <row r="88" spans="1:25" x14ac:dyDescent="0.25">
      <c r="A88" s="29">
        <v>42083</v>
      </c>
      <c r="B88" s="33">
        <f>'Hourly Loads p.u. of Peak'!B88^2</f>
        <v>0.18849212741689397</v>
      </c>
      <c r="C88" s="33">
        <f>'Hourly Loads p.u. of Peak'!C88^2</f>
        <v>0.15809560059992558</v>
      </c>
      <c r="D88" s="33">
        <f>'Hourly Loads p.u. of Peak'!D88^2</f>
        <v>0.14307863354492631</v>
      </c>
      <c r="E88" s="33">
        <f>'Hourly Loads p.u. of Peak'!E88^2</f>
        <v>0.13490490921778811</v>
      </c>
      <c r="F88" s="33">
        <f>'Hourly Loads p.u. of Peak'!F88^2</f>
        <v>0.1354024986739408</v>
      </c>
      <c r="G88" s="33">
        <f>'Hourly Loads p.u. of Peak'!G88^2</f>
        <v>0.15417367034471754</v>
      </c>
      <c r="H88" s="33">
        <f>'Hourly Loads p.u. of Peak'!H88^2</f>
        <v>0.2025746631807426</v>
      </c>
      <c r="I88" s="33">
        <f>'Hourly Loads p.u. of Peak'!I88^2</f>
        <v>0.24095172247819882</v>
      </c>
      <c r="J88" s="33">
        <f>'Hourly Loads p.u. of Peak'!J88^2</f>
        <v>0.25858131762211772</v>
      </c>
      <c r="K88" s="33">
        <f>'Hourly Loads p.u. of Peak'!K88^2</f>
        <v>0.29101589008263612</v>
      </c>
      <c r="L88" s="33">
        <f>'Hourly Loads p.u. of Peak'!L88^2</f>
        <v>0.32691218946865902</v>
      </c>
      <c r="M88" s="33">
        <f>'Hourly Loads p.u. of Peak'!M88^2</f>
        <v>0.35504271032883589</v>
      </c>
      <c r="N88" s="33">
        <f>'Hourly Loads p.u. of Peak'!N88^2</f>
        <v>0.37781701670457107</v>
      </c>
      <c r="O88" s="33">
        <f>'Hourly Loads p.u. of Peak'!O88^2</f>
        <v>0.40227155334790288</v>
      </c>
      <c r="P88" s="33">
        <f>'Hourly Loads p.u. of Peak'!P88^2</f>
        <v>0.42507743041135126</v>
      </c>
      <c r="Q88" s="33">
        <f>'Hourly Loads p.u. of Peak'!Q88^2</f>
        <v>0.44363058928344828</v>
      </c>
      <c r="R88" s="33">
        <f>'Hourly Loads p.u. of Peak'!R88^2</f>
        <v>0.45597576628702752</v>
      </c>
      <c r="S88" s="33">
        <f>'Hourly Loads p.u. of Peak'!S88^2</f>
        <v>0.45159929954896272</v>
      </c>
      <c r="T88" s="33">
        <f>'Hourly Loads p.u. of Peak'!T88^2</f>
        <v>0.43044783236796313</v>
      </c>
      <c r="U88" s="33">
        <f>'Hourly Loads p.u. of Peak'!U88^2</f>
        <v>0.4134508336069066</v>
      </c>
      <c r="V88" s="33">
        <f>'Hourly Loads p.u. of Peak'!V88^2</f>
        <v>0.42237554948459494</v>
      </c>
      <c r="W88" s="33">
        <f>'Hourly Loads p.u. of Peak'!W88^2</f>
        <v>0.36746183113464304</v>
      </c>
      <c r="X88" s="33">
        <f>'Hourly Loads p.u. of Peak'!X88^2</f>
        <v>0.30490469662642644</v>
      </c>
      <c r="Y88" s="33">
        <f>'Hourly Loads p.u. of Peak'!Y88^2</f>
        <v>0.23966894905291403</v>
      </c>
    </row>
    <row r="89" spans="1:25" x14ac:dyDescent="0.25">
      <c r="A89" s="29">
        <v>42084</v>
      </c>
      <c r="B89" s="33">
        <f>'Hourly Loads p.u. of Peak'!B89^2</f>
        <v>0.18428493330231274</v>
      </c>
      <c r="C89" s="33">
        <f>'Hourly Loads p.u. of Peak'!C89^2</f>
        <v>0.15237203439704591</v>
      </c>
      <c r="D89" s="33">
        <f>'Hourly Loads p.u. of Peak'!D89^2</f>
        <v>0.13417676825010505</v>
      </c>
      <c r="E89" s="33">
        <f>'Hourly Loads p.u. of Peak'!E89^2</f>
        <v>0.1246352637239696</v>
      </c>
      <c r="F89" s="33">
        <f>'Hourly Loads p.u. of Peak'!F89^2</f>
        <v>0.12441237385451231</v>
      </c>
      <c r="G89" s="33">
        <f>'Hourly Loads p.u. of Peak'!G89^2</f>
        <v>0.13918044745942654</v>
      </c>
      <c r="H89" s="33">
        <f>'Hourly Loads p.u. of Peak'!H89^2</f>
        <v>0.17734046285874155</v>
      </c>
      <c r="I89" s="33">
        <f>'Hourly Loads p.u. of Peak'!I89^2</f>
        <v>0.21456524090679416</v>
      </c>
      <c r="J89" s="33">
        <f>'Hourly Loads p.u. of Peak'!J89^2</f>
        <v>0.23966894905291403</v>
      </c>
      <c r="K89" s="33">
        <f>'Hourly Loads p.u. of Peak'!K89^2</f>
        <v>0.27973691077242718</v>
      </c>
      <c r="L89" s="33">
        <f>'Hourly Loads p.u. of Peak'!L89^2</f>
        <v>0.32320812342024141</v>
      </c>
      <c r="M89" s="33">
        <f>'Hourly Loads p.u. of Peak'!M89^2</f>
        <v>0.35946519577146668</v>
      </c>
      <c r="N89" s="33">
        <f>'Hourly Loads p.u. of Peak'!N89^2</f>
        <v>0.38961042724205719</v>
      </c>
      <c r="O89" s="33">
        <f>'Hourly Loads p.u. of Peak'!O89^2</f>
        <v>0.42079367483468394</v>
      </c>
      <c r="P89" s="33">
        <f>'Hourly Loads p.u. of Peak'!P89^2</f>
        <v>0.45147803228325017</v>
      </c>
      <c r="Q89" s="33">
        <f>'Hourly Loads p.u. of Peak'!Q89^2</f>
        <v>0.4771768407684952</v>
      </c>
      <c r="R89" s="33">
        <f>'Hourly Loads p.u. of Peak'!R89^2</f>
        <v>0.48739091493122033</v>
      </c>
      <c r="S89" s="33">
        <f>'Hourly Loads p.u. of Peak'!S89^2</f>
        <v>0.47736385282095484</v>
      </c>
      <c r="T89" s="33">
        <f>'Hourly Loads p.u. of Peak'!T89^2</f>
        <v>0.44242939687640065</v>
      </c>
      <c r="U89" s="33">
        <f>'Hourly Loads p.u. of Peak'!U89^2</f>
        <v>0.41740560877616623</v>
      </c>
      <c r="V89" s="33">
        <f>'Hourly Loads p.u. of Peak'!V89^2</f>
        <v>0.41944849281589258</v>
      </c>
      <c r="W89" s="33">
        <f>'Hourly Loads p.u. of Peak'!W89^2</f>
        <v>0.37190573212888123</v>
      </c>
      <c r="X89" s="33">
        <f>'Hourly Loads p.u. of Peak'!X89^2</f>
        <v>0.3233620381559883</v>
      </c>
      <c r="Y89" s="33">
        <f>'Hourly Loads p.u. of Peak'!Y89^2</f>
        <v>0.26760616814915245</v>
      </c>
    </row>
    <row r="90" spans="1:25" x14ac:dyDescent="0.25">
      <c r="A90" s="29">
        <v>42085</v>
      </c>
      <c r="B90" s="33">
        <f>'Hourly Loads p.u. of Peak'!B90^2</f>
        <v>0.21628234231799076</v>
      </c>
      <c r="C90" s="33">
        <f>'Hourly Loads p.u. of Peak'!C90^2</f>
        <v>0.18486642628828745</v>
      </c>
      <c r="D90" s="33">
        <f>'Hourly Loads p.u. of Peak'!D90^2</f>
        <v>0.16472940814857978</v>
      </c>
      <c r="E90" s="33">
        <f>'Hourly Loads p.u. of Peak'!E90^2</f>
        <v>0.15321854407084745</v>
      </c>
      <c r="F90" s="33">
        <f>'Hourly Loads p.u. of Peak'!F90^2</f>
        <v>0.14869612549389821</v>
      </c>
      <c r="G90" s="33">
        <f>'Hourly Loads p.u. of Peak'!G90^2</f>
        <v>0.15350123505147989</v>
      </c>
      <c r="H90" s="33">
        <f>'Hourly Loads p.u. of Peak'!H90^2</f>
        <v>0.1687454784899288</v>
      </c>
      <c r="I90" s="33">
        <f>'Hourly Loads p.u. of Peak'!I90^2</f>
        <v>0.1896299240103487</v>
      </c>
      <c r="J90" s="33">
        <f>'Hourly Loads p.u. of Peak'!J90^2</f>
        <v>0.22758878466615107</v>
      </c>
      <c r="K90" s="33">
        <f>'Hourly Loads p.u. of Peak'!K90^2</f>
        <v>0.29291739199295025</v>
      </c>
      <c r="L90" s="33">
        <f>'Hourly Loads p.u. of Peak'!L90^2</f>
        <v>0.34681104534239682</v>
      </c>
      <c r="M90" s="33">
        <f>'Hourly Loads p.u. of Peak'!M90^2</f>
        <v>0.37704092737326639</v>
      </c>
      <c r="N90" s="33">
        <f>'Hourly Loads p.u. of Peak'!N90^2</f>
        <v>0.40444924279931083</v>
      </c>
      <c r="O90" s="33">
        <f>'Hourly Loads p.u. of Peak'!O90^2</f>
        <v>0.42584256668845971</v>
      </c>
      <c r="P90" s="33">
        <f>'Hourly Loads p.u. of Peak'!P90^2</f>
        <v>0.44081037018315361</v>
      </c>
      <c r="Q90" s="33">
        <f>'Hourly Loads p.u. of Peak'!Q90^2</f>
        <v>0.45731722943757575</v>
      </c>
      <c r="R90" s="33">
        <f>'Hourly Loads p.u. of Peak'!R90^2</f>
        <v>0.47892371144518525</v>
      </c>
      <c r="S90" s="33">
        <f>'Hourly Loads p.u. of Peak'!S90^2</f>
        <v>0.47848669455672888</v>
      </c>
      <c r="T90" s="33">
        <f>'Hourly Loads p.u. of Peak'!T90^2</f>
        <v>0.45105372509009239</v>
      </c>
      <c r="U90" s="33">
        <f>'Hourly Loads p.u. of Peak'!U90^2</f>
        <v>0.41886430278535181</v>
      </c>
      <c r="V90" s="33">
        <f>'Hourly Loads p.u. of Peak'!V90^2</f>
        <v>0.41519326688197106</v>
      </c>
      <c r="W90" s="33">
        <f>'Hourly Loads p.u. of Peak'!W90^2</f>
        <v>0.36680574705574442</v>
      </c>
      <c r="X90" s="33">
        <f>'Hourly Loads p.u. of Peak'!X90^2</f>
        <v>0.31252514007150412</v>
      </c>
      <c r="Y90" s="33">
        <f>'Hourly Loads p.u. of Peak'!Y90^2</f>
        <v>0.25278683441343985</v>
      </c>
    </row>
    <row r="91" spans="1:25" x14ac:dyDescent="0.25">
      <c r="A91" s="29">
        <v>42086</v>
      </c>
      <c r="B91" s="33">
        <f>'Hourly Loads p.u. of Peak'!B91^2</f>
        <v>0.20241224613922032</v>
      </c>
      <c r="C91" s="33">
        <f>'Hourly Loads p.u. of Peak'!C91^2</f>
        <v>0.16793099952804563</v>
      </c>
      <c r="D91" s="33">
        <f>'Hourly Loads p.u. of Peak'!D91^2</f>
        <v>0.14869612549389821</v>
      </c>
      <c r="E91" s="33">
        <f>'Hourly Loads p.u. of Peak'!E91^2</f>
        <v>0.13797121073530313</v>
      </c>
      <c r="F91" s="33">
        <f>'Hourly Loads p.u. of Peak'!F91^2</f>
        <v>0.13298951498357692</v>
      </c>
      <c r="G91" s="33">
        <f>'Hourly Loads p.u. of Peak'!G91^2</f>
        <v>0.13510383508296123</v>
      </c>
      <c r="H91" s="33">
        <f>'Hourly Loads p.u. of Peak'!H91^2</f>
        <v>0.14489331301077121</v>
      </c>
      <c r="I91" s="33">
        <f>'Hourly Loads p.u. of Peak'!I91^2</f>
        <v>0.1606170217658888</v>
      </c>
      <c r="J91" s="33">
        <f>'Hourly Loads p.u. of Peak'!J91^2</f>
        <v>0.19809176597533684</v>
      </c>
      <c r="K91" s="33">
        <f>'Hourly Loads p.u. of Peak'!K91^2</f>
        <v>0.26060417025386312</v>
      </c>
      <c r="L91" s="33">
        <f>'Hourly Loads p.u. of Peak'!L91^2</f>
        <v>0.32151747950736176</v>
      </c>
      <c r="M91" s="33">
        <f>'Hourly Loads p.u. of Peak'!M91^2</f>
        <v>0.37146563959186668</v>
      </c>
      <c r="N91" s="33">
        <f>'Hourly Loads p.u. of Peak'!N91^2</f>
        <v>0.42214101041811758</v>
      </c>
      <c r="O91" s="33">
        <f>'Hourly Loads p.u. of Peak'!O91^2</f>
        <v>0.46855212580879013</v>
      </c>
      <c r="P91" s="33">
        <f>'Hourly Loads p.u. of Peak'!P91^2</f>
        <v>0.50134829357866517</v>
      </c>
      <c r="Q91" s="33">
        <f>'Hourly Loads p.u. of Peak'!Q91^2</f>
        <v>0.52952580407945204</v>
      </c>
      <c r="R91" s="33">
        <f>'Hourly Loads p.u. of Peak'!R91^2</f>
        <v>0.54194207721329835</v>
      </c>
      <c r="S91" s="33">
        <f>'Hourly Loads p.u. of Peak'!S91^2</f>
        <v>0.54054801456944279</v>
      </c>
      <c r="T91" s="33">
        <f>'Hourly Loads p.u. of Peak'!T91^2</f>
        <v>0.51602112792455879</v>
      </c>
      <c r="U91" s="33">
        <f>'Hourly Loads p.u. of Peak'!U91^2</f>
        <v>0.48688708665122221</v>
      </c>
      <c r="V91" s="33">
        <f>'Hourly Loads p.u. of Peak'!V91^2</f>
        <v>0.49155743964925019</v>
      </c>
      <c r="W91" s="33">
        <f>'Hourly Loads p.u. of Peak'!W91^2</f>
        <v>0.43050703504057036</v>
      </c>
      <c r="X91" s="33">
        <f>'Hourly Loads p.u. of Peak'!X91^2</f>
        <v>0.36451406930569447</v>
      </c>
      <c r="Y91" s="33">
        <f>'Hourly Loads p.u. of Peak'!Y91^2</f>
        <v>0.28950885689280492</v>
      </c>
    </row>
    <row r="92" spans="1:25" x14ac:dyDescent="0.25">
      <c r="A92" s="29">
        <v>42087</v>
      </c>
      <c r="B92" s="33">
        <f>'Hourly Loads p.u. of Peak'!B92^2</f>
        <v>0.23004906942944084</v>
      </c>
      <c r="C92" s="33">
        <f>'Hourly Loads p.u. of Peak'!C92^2</f>
        <v>0.19159968252099077</v>
      </c>
      <c r="D92" s="33">
        <f>'Hourly Loads p.u. of Peak'!D92^2</f>
        <v>0.1678200868779616</v>
      </c>
      <c r="E92" s="33">
        <f>'Hourly Loads p.u. of Peak'!E92^2</f>
        <v>0.15834684505867014</v>
      </c>
      <c r="F92" s="33">
        <f>'Hourly Loads p.u. of Peak'!F92^2</f>
        <v>0.15712838342437804</v>
      </c>
      <c r="G92" s="33">
        <f>'Hourly Loads p.u. of Peak'!G92^2</f>
        <v>0.17322277602016375</v>
      </c>
      <c r="H92" s="33">
        <f>'Hourly Loads p.u. of Peak'!H92^2</f>
        <v>0.21048867738245688</v>
      </c>
      <c r="I92" s="33">
        <f>'Hourly Loads p.u. of Peak'!I92^2</f>
        <v>0.2457590649851307</v>
      </c>
      <c r="J92" s="33">
        <f>'Hourly Loads p.u. of Peak'!J92^2</f>
        <v>0.27215310642334173</v>
      </c>
      <c r="K92" s="33">
        <f>'Hourly Loads p.u. of Peak'!K92^2</f>
        <v>0.3116178094983556</v>
      </c>
      <c r="L92" s="33">
        <f>'Hourly Loads p.u. of Peak'!L92^2</f>
        <v>0.34442391664077127</v>
      </c>
      <c r="M92" s="33">
        <f>'Hourly Loads p.u. of Peak'!M92^2</f>
        <v>0.36800901567823174</v>
      </c>
      <c r="N92" s="33">
        <f>'Hourly Loads p.u. of Peak'!N92^2</f>
        <v>0.37726258576199723</v>
      </c>
      <c r="O92" s="33">
        <f>'Hourly Loads p.u. of Peak'!O92^2</f>
        <v>0.3762102885345453</v>
      </c>
      <c r="P92" s="33">
        <f>'Hourly Loads p.u. of Peak'!P92^2</f>
        <v>0.3664233020652628</v>
      </c>
      <c r="Q92" s="33">
        <f>'Hourly Loads p.u. of Peak'!Q92^2</f>
        <v>0.36006053833572638</v>
      </c>
      <c r="R92" s="33">
        <f>'Hourly Loads p.u. of Peak'!R92^2</f>
        <v>0.36071056475075425</v>
      </c>
      <c r="S92" s="33">
        <f>'Hourly Loads p.u. of Peak'!S92^2</f>
        <v>0.36462303397717494</v>
      </c>
      <c r="T92" s="33">
        <f>'Hourly Loads p.u. of Peak'!T92^2</f>
        <v>0.36396949020893182</v>
      </c>
      <c r="U92" s="33">
        <f>'Hourly Loads p.u. of Peak'!U92^2</f>
        <v>0.36789954620142873</v>
      </c>
      <c r="V92" s="33">
        <f>'Hourly Loads p.u. of Peak'!V92^2</f>
        <v>0.36212096639591679</v>
      </c>
      <c r="W92" s="33">
        <f>'Hourly Loads p.u. of Peak'!W92^2</f>
        <v>0.3182003894842968</v>
      </c>
      <c r="X92" s="33">
        <f>'Hourly Loads p.u. of Peak'!X92^2</f>
        <v>0.27097755120596179</v>
      </c>
      <c r="Y92" s="33">
        <f>'Hourly Loads p.u. of Peak'!Y92^2</f>
        <v>0.21506709881763003</v>
      </c>
    </row>
    <row r="93" spans="1:25" x14ac:dyDescent="0.25">
      <c r="A93" s="29">
        <v>42088</v>
      </c>
      <c r="B93" s="33">
        <f>'Hourly Loads p.u. of Peak'!B93^2</f>
        <v>0.17277240825222884</v>
      </c>
      <c r="C93" s="33">
        <f>'Hourly Loads p.u. of Peak'!C93^2</f>
        <v>0.14444714449033802</v>
      </c>
      <c r="D93" s="33">
        <f>'Hourly Loads p.u. of Peak'!D93^2</f>
        <v>0.12784118462327859</v>
      </c>
      <c r="E93" s="33">
        <f>'Hourly Loads p.u. of Peak'!E93^2</f>
        <v>0.12200526666804447</v>
      </c>
      <c r="F93" s="33">
        <f>'Hourly Loads p.u. of Peak'!F93^2</f>
        <v>0.12368142592497515</v>
      </c>
      <c r="G93" s="33">
        <f>'Hourly Loads p.u. of Peak'!G93^2</f>
        <v>0.13941618950955573</v>
      </c>
      <c r="H93" s="33">
        <f>'Hourly Loads p.u. of Peak'!H93^2</f>
        <v>0.17943655500786973</v>
      </c>
      <c r="I93" s="33">
        <f>'Hourly Loads p.u. of Peak'!I93^2</f>
        <v>0.21469065042585914</v>
      </c>
      <c r="J93" s="33">
        <f>'Hourly Loads p.u. of Peak'!J93^2</f>
        <v>0.23737737714914123</v>
      </c>
      <c r="K93" s="33">
        <f>'Hourly Loads p.u. of Peak'!K93^2</f>
        <v>0.27281252873098627</v>
      </c>
      <c r="L93" s="33">
        <f>'Hourly Loads p.u. of Peak'!L93^2</f>
        <v>0.29905367725712767</v>
      </c>
      <c r="M93" s="33">
        <f>'Hourly Loads p.u. of Peak'!M93^2</f>
        <v>0.3263964738375168</v>
      </c>
      <c r="N93" s="33">
        <f>'Hourly Loads p.u. of Peak'!N93^2</f>
        <v>0.3485668457809824</v>
      </c>
      <c r="O93" s="33">
        <f>'Hourly Loads p.u. of Peak'!O93^2</f>
        <v>0.36435065283105356</v>
      </c>
      <c r="P93" s="33">
        <f>'Hourly Loads p.u. of Peak'!P93^2</f>
        <v>0.37926044238825463</v>
      </c>
      <c r="Q93" s="33">
        <f>'Hourly Loads p.u. of Peak'!Q93^2</f>
        <v>0.39130193217369263</v>
      </c>
      <c r="R93" s="33">
        <f>'Hourly Loads p.u. of Peak'!R93^2</f>
        <v>0.40181384147672683</v>
      </c>
      <c r="S93" s="33">
        <f>'Hourly Loads p.u. of Peak'!S93^2</f>
        <v>0.40267226496324177</v>
      </c>
      <c r="T93" s="33">
        <f>'Hourly Loads p.u. of Peak'!T93^2</f>
        <v>0.3866871647552953</v>
      </c>
      <c r="U93" s="33">
        <f>'Hourly Loads p.u. of Peak'!U93^2</f>
        <v>0.36789954620142873</v>
      </c>
      <c r="V93" s="33">
        <f>'Hourly Loads p.u. of Peak'!V93^2</f>
        <v>0.374772684396114</v>
      </c>
      <c r="W93" s="33">
        <f>'Hourly Loads p.u. of Peak'!W93^2</f>
        <v>0.32593267784090085</v>
      </c>
      <c r="X93" s="33">
        <f>'Hourly Loads p.u. of Peak'!X93^2</f>
        <v>0.26527734649778778</v>
      </c>
      <c r="Y93" s="33">
        <f>'Hourly Loads p.u. of Peak'!Y93^2</f>
        <v>0.2027777760803855</v>
      </c>
    </row>
    <row r="94" spans="1:25" x14ac:dyDescent="0.25">
      <c r="A94" s="29">
        <v>42089</v>
      </c>
      <c r="B94" s="33">
        <f>'Hourly Loads p.u. of Peak'!B94^2</f>
        <v>0.1544217801252494</v>
      </c>
      <c r="C94" s="33">
        <f>'Hourly Loads p.u. of Peak'!C94^2</f>
        <v>0.1293620307522988</v>
      </c>
      <c r="D94" s="33">
        <f>'Hourly Loads p.u. of Peak'!D94^2</f>
        <v>0.11621338279967683</v>
      </c>
      <c r="E94" s="33">
        <f>'Hourly Loads p.u. of Peak'!E94^2</f>
        <v>0.11182607088919844</v>
      </c>
      <c r="F94" s="33">
        <f>'Hourly Loads p.u. of Peak'!F94^2</f>
        <v>0.11526176166598995</v>
      </c>
      <c r="G94" s="33">
        <f>'Hourly Loads p.u. of Peak'!G94^2</f>
        <v>0.13414371775001485</v>
      </c>
      <c r="H94" s="33">
        <f>'Hourly Loads p.u. of Peak'!H94^2</f>
        <v>0.18043172170714328</v>
      </c>
      <c r="I94" s="33">
        <f>'Hourly Loads p.u. of Peak'!I94^2</f>
        <v>0.22497049990791143</v>
      </c>
      <c r="J94" s="33">
        <f>'Hourly Loads p.u. of Peak'!J94^2</f>
        <v>0.25278683441343985</v>
      </c>
      <c r="K94" s="33">
        <f>'Hourly Loads p.u. of Peak'!K94^2</f>
        <v>0.26755949197636386</v>
      </c>
      <c r="L94" s="33">
        <f>'Hourly Loads p.u. of Peak'!L94^2</f>
        <v>0.27954604550837225</v>
      </c>
      <c r="M94" s="33">
        <f>'Hourly Loads p.u. of Peak'!M94^2</f>
        <v>0.27964146999837841</v>
      </c>
      <c r="N94" s="33">
        <f>'Hourly Loads p.u. of Peak'!N94^2</f>
        <v>0.27389759759429783</v>
      </c>
      <c r="O94" s="33">
        <f>'Hourly Loads p.u. of Peak'!O94^2</f>
        <v>0.26695307219208259</v>
      </c>
      <c r="P94" s="33">
        <f>'Hourly Loads p.u. of Peak'!P94^2</f>
        <v>0.26249619485134723</v>
      </c>
      <c r="Q94" s="33">
        <f>'Hourly Loads p.u. of Peak'!Q94^2</f>
        <v>0.26000568894038001</v>
      </c>
      <c r="R94" s="33">
        <f>'Hourly Loads p.u. of Peak'!R94^2</f>
        <v>0.26448786557689791</v>
      </c>
      <c r="S94" s="33">
        <f>'Hourly Loads p.u. of Peak'!S94^2</f>
        <v>0.26760616814915245</v>
      </c>
      <c r="T94" s="33">
        <f>'Hourly Loads p.u. of Peak'!T94^2</f>
        <v>0.26602146211132333</v>
      </c>
      <c r="U94" s="33">
        <f>'Hourly Loads p.u. of Peak'!U94^2</f>
        <v>0.28126617778700957</v>
      </c>
      <c r="V94" s="33">
        <f>'Hourly Loads p.u. of Peak'!V94^2</f>
        <v>0.30450622610245909</v>
      </c>
      <c r="W94" s="33">
        <f>'Hourly Loads p.u. of Peak'!W94^2</f>
        <v>0.27517412201821051</v>
      </c>
      <c r="X94" s="33">
        <f>'Hourly Loads p.u. of Peak'!X94^2</f>
        <v>0.23191382639748556</v>
      </c>
      <c r="Y94" s="33">
        <f>'Hourly Loads p.u. of Peak'!Y94^2</f>
        <v>0.18868805498271174</v>
      </c>
    </row>
    <row r="95" spans="1:25" x14ac:dyDescent="0.25">
      <c r="A95" s="29">
        <v>42090</v>
      </c>
      <c r="B95" s="33">
        <f>'Hourly Loads p.u. of Peak'!B95^2</f>
        <v>0.15328919238994157</v>
      </c>
      <c r="C95" s="33">
        <f>'Hourly Loads p.u. of Peak'!C95^2</f>
        <v>0.13404459067580818</v>
      </c>
      <c r="D95" s="33">
        <f>'Hourly Loads p.u. of Peak'!D95^2</f>
        <v>0.12460341010101514</v>
      </c>
      <c r="E95" s="33">
        <f>'Hourly Loads p.u. of Peak'!E95^2</f>
        <v>0.12244691433113326</v>
      </c>
      <c r="F95" s="33">
        <f>'Hourly Loads p.u. of Peak'!F95^2</f>
        <v>0.12668236329524032</v>
      </c>
      <c r="G95" s="33">
        <f>'Hourly Loads p.u. of Peak'!G95^2</f>
        <v>0.1460979555993582</v>
      </c>
      <c r="H95" s="33">
        <f>'Hourly Loads p.u. of Peak'!H95^2</f>
        <v>0.19159968252099077</v>
      </c>
      <c r="I95" s="33">
        <f>'Hourly Loads p.u. of Peak'!I95^2</f>
        <v>0.2273736012198842</v>
      </c>
      <c r="J95" s="33">
        <f>'Hourly Loads p.u. of Peak'!J95^2</f>
        <v>0.24620659118762092</v>
      </c>
      <c r="K95" s="33">
        <f>'Hourly Loads p.u. of Peak'!K95^2</f>
        <v>0.27389759759429783</v>
      </c>
      <c r="L95" s="33">
        <f>'Hourly Loads p.u. of Peak'!L95^2</f>
        <v>0.28800573594422352</v>
      </c>
      <c r="M95" s="33">
        <f>'Hourly Loads p.u. of Peak'!M95^2</f>
        <v>0.29507010986493432</v>
      </c>
      <c r="N95" s="33">
        <f>'Hourly Loads p.u. of Peak'!N95^2</f>
        <v>0.2983632501322524</v>
      </c>
      <c r="O95" s="33">
        <f>'Hourly Loads p.u. of Peak'!O95^2</f>
        <v>0.30108023247307353</v>
      </c>
      <c r="P95" s="33">
        <f>'Hourly Loads p.u. of Peak'!P95^2</f>
        <v>0.3007337507908136</v>
      </c>
      <c r="Q95" s="33">
        <f>'Hourly Loads p.u. of Peak'!Q95^2</f>
        <v>0.30009081404086008</v>
      </c>
      <c r="R95" s="33">
        <f>'Hourly Loads p.u. of Peak'!R95^2</f>
        <v>0.30117926387852945</v>
      </c>
      <c r="S95" s="33">
        <f>'Hourly Loads p.u. of Peak'!S95^2</f>
        <v>0.30043692526114951</v>
      </c>
      <c r="T95" s="33">
        <f>'Hourly Loads p.u. of Peak'!T95^2</f>
        <v>0.29668982048797321</v>
      </c>
      <c r="U95" s="33">
        <f>'Hourly Loads p.u. of Peak'!U95^2</f>
        <v>0.31020902811543782</v>
      </c>
      <c r="V95" s="33">
        <f>'Hourly Loads p.u. of Peak'!V95^2</f>
        <v>0.32295168028087673</v>
      </c>
      <c r="W95" s="33">
        <f>'Hourly Loads p.u. of Peak'!W95^2</f>
        <v>0.29169776808511316</v>
      </c>
      <c r="X95" s="33">
        <f>'Hourly Loads p.u. of Peak'!X95^2</f>
        <v>0.24894531679640794</v>
      </c>
      <c r="Y95" s="33">
        <f>'Hourly Loads p.u. of Peak'!Y95^2</f>
        <v>0.2014796121992786</v>
      </c>
    </row>
    <row r="96" spans="1:25" x14ac:dyDescent="0.25">
      <c r="A96" s="29">
        <v>42091</v>
      </c>
      <c r="B96" s="33">
        <f>'Hourly Loads p.u. of Peak'!B96^2</f>
        <v>0.16268491402413504</v>
      </c>
      <c r="C96" s="33">
        <f>'Hourly Loads p.u. of Peak'!C96^2</f>
        <v>0.13874317002628747</v>
      </c>
      <c r="D96" s="33">
        <f>'Hourly Loads p.u. of Peak'!D96^2</f>
        <v>0.12697157399945402</v>
      </c>
      <c r="E96" s="33">
        <f>'Hourly Loads p.u. of Peak'!E96^2</f>
        <v>0.12090463840196836</v>
      </c>
      <c r="F96" s="33">
        <f>'Hourly Loads p.u. of Peak'!F96^2</f>
        <v>0.12330091670006521</v>
      </c>
      <c r="G96" s="33">
        <f>'Hourly Loads p.u. of Peak'!G96^2</f>
        <v>0.13978704433267178</v>
      </c>
      <c r="H96" s="33">
        <f>'Hourly Loads p.u. of Peak'!H96^2</f>
        <v>0.17836791470810009</v>
      </c>
      <c r="I96" s="33">
        <f>'Hourly Loads p.u. of Peak'!I96^2</f>
        <v>0.21377183146061188</v>
      </c>
      <c r="J96" s="33">
        <f>'Hourly Loads p.u. of Peak'!J96^2</f>
        <v>0.24099601710974794</v>
      </c>
      <c r="K96" s="33">
        <f>'Hourly Loads p.u. of Peak'!K96^2</f>
        <v>0.28045323563165275</v>
      </c>
      <c r="L96" s="33">
        <f>'Hourly Loads p.u. of Peak'!L96^2</f>
        <v>0.32274659904757685</v>
      </c>
      <c r="M96" s="33">
        <f>'Hourly Loads p.u. of Peak'!M96^2</f>
        <v>0.34904646986706689</v>
      </c>
      <c r="N96" s="33">
        <f>'Hourly Loads p.u. of Peak'!N96^2</f>
        <v>0.367735372518804</v>
      </c>
      <c r="O96" s="33">
        <f>'Hourly Loads p.u. of Peak'!O96^2</f>
        <v>0.37887155705889969</v>
      </c>
      <c r="P96" s="33">
        <f>'Hourly Loads p.u. of Peak'!P96^2</f>
        <v>0.38803499496652466</v>
      </c>
      <c r="Q96" s="33">
        <f>'Hourly Loads p.u. of Peak'!Q96^2</f>
        <v>0.39378943367878838</v>
      </c>
      <c r="R96" s="33">
        <f>'Hourly Loads p.u. of Peak'!R96^2</f>
        <v>0.39277086681020784</v>
      </c>
      <c r="S96" s="33">
        <f>'Hourly Loads p.u. of Peak'!S96^2</f>
        <v>0.38065094696878821</v>
      </c>
      <c r="T96" s="33">
        <f>'Hourly Loads p.u. of Peak'!T96^2</f>
        <v>0.36315338487828763</v>
      </c>
      <c r="U96" s="33">
        <f>'Hourly Loads p.u. of Peak'!U96^2</f>
        <v>0.36331653266622455</v>
      </c>
      <c r="V96" s="33">
        <f>'Hourly Loads p.u. of Peak'!V96^2</f>
        <v>0.37053130804047746</v>
      </c>
      <c r="W96" s="33">
        <f>'Hourly Loads p.u. of Peak'!W96^2</f>
        <v>0.33857091265377276</v>
      </c>
      <c r="X96" s="33">
        <f>'Hourly Loads p.u. of Peak'!X96^2</f>
        <v>0.29954732801046119</v>
      </c>
      <c r="Y96" s="33">
        <f>'Hourly Loads p.u. of Peak'!Y96^2</f>
        <v>0.25111102933443719</v>
      </c>
    </row>
    <row r="97" spans="1:25" x14ac:dyDescent="0.25">
      <c r="A97" s="29">
        <v>42092</v>
      </c>
      <c r="B97" s="33">
        <f>'Hourly Loads p.u. of Peak'!B97^2</f>
        <v>0.2082591151131454</v>
      </c>
      <c r="C97" s="33">
        <f>'Hourly Loads p.u. of Peak'!C97^2</f>
        <v>0.18085358222289102</v>
      </c>
      <c r="D97" s="33">
        <f>'Hourly Loads p.u. of Peak'!D97^2</f>
        <v>0.16403430953896556</v>
      </c>
      <c r="E97" s="33">
        <f>'Hourly Loads p.u. of Peak'!E97^2</f>
        <v>0.15562972226798111</v>
      </c>
      <c r="F97" s="33">
        <f>'Hourly Loads p.u. of Peak'!F97^2</f>
        <v>0.15389036057046401</v>
      </c>
      <c r="G97" s="33">
        <f>'Hourly Loads p.u. of Peak'!G97^2</f>
        <v>0.15975028731109964</v>
      </c>
      <c r="H97" s="33">
        <f>'Hourly Loads p.u. of Peak'!H97^2</f>
        <v>0.1757481033208608</v>
      </c>
      <c r="I97" s="33">
        <f>'Hourly Loads p.u. of Peak'!I97^2</f>
        <v>0.2003471384522694</v>
      </c>
      <c r="J97" s="33">
        <f>'Hourly Loads p.u. of Peak'!J97^2</f>
        <v>0.23993406955151289</v>
      </c>
      <c r="K97" s="33">
        <f>'Hourly Loads p.u. of Peak'!K97^2</f>
        <v>0.29944856529170916</v>
      </c>
      <c r="L97" s="33">
        <f>'Hourly Loads p.u. of Peak'!L97^2</f>
        <v>0.35547296730408173</v>
      </c>
      <c r="M97" s="33">
        <f>'Hourly Loads p.u. of Peak'!M97^2</f>
        <v>0.39662570680964382</v>
      </c>
      <c r="N97" s="33">
        <f>'Hourly Loads p.u. of Peak'!N97^2</f>
        <v>0.41530955937265002</v>
      </c>
      <c r="O97" s="33">
        <f>'Hourly Loads p.u. of Peak'!O97^2</f>
        <v>0.42543048474033124</v>
      </c>
      <c r="P97" s="33">
        <f>'Hourly Loads p.u. of Peak'!P97^2</f>
        <v>0.42331435711221138</v>
      </c>
      <c r="Q97" s="33">
        <f>'Hourly Loads p.u. of Peak'!Q97^2</f>
        <v>0.41310278662104566</v>
      </c>
      <c r="R97" s="33">
        <f>'Hourly Loads p.u. of Peak'!R97^2</f>
        <v>0.39987147272584411</v>
      </c>
      <c r="S97" s="33">
        <f>'Hourly Loads p.u. of Peak'!S97^2</f>
        <v>0.386238409107584</v>
      </c>
      <c r="T97" s="33">
        <f>'Hourly Loads p.u. of Peak'!T97^2</f>
        <v>0.3653317012653382</v>
      </c>
      <c r="U97" s="33">
        <f>'Hourly Loads p.u. of Peak'!U97^2</f>
        <v>0.35946519577146668</v>
      </c>
      <c r="V97" s="33">
        <f>'Hourly Loads p.u. of Peak'!V97^2</f>
        <v>0.34505967823442613</v>
      </c>
      <c r="W97" s="33">
        <f>'Hourly Loads p.u. of Peak'!W97^2</f>
        <v>0.30266668904548893</v>
      </c>
      <c r="X97" s="33">
        <f>'Hourly Loads p.u. of Peak'!X97^2</f>
        <v>0.26532382319105374</v>
      </c>
      <c r="Y97" s="33">
        <f>'Hourly Loads p.u. of Peak'!Y97^2</f>
        <v>0.2206686120497387</v>
      </c>
    </row>
    <row r="98" spans="1:25" x14ac:dyDescent="0.25">
      <c r="A98" s="29">
        <v>42093</v>
      </c>
      <c r="B98" s="33">
        <f>'Hourly Loads p.u. of Peak'!B98^2</f>
        <v>0.17978072435607159</v>
      </c>
      <c r="C98" s="33">
        <f>'Hourly Loads p.u. of Peak'!C98^2</f>
        <v>0.15328919238994157</v>
      </c>
      <c r="D98" s="33">
        <f>'Hourly Loads p.u. of Peak'!D98^2</f>
        <v>0.13593427037114886</v>
      </c>
      <c r="E98" s="33">
        <f>'Hourly Loads p.u. of Peak'!E98^2</f>
        <v>0.12771216615325839</v>
      </c>
      <c r="F98" s="33">
        <f>'Hourly Loads p.u. of Peak'!F98^2</f>
        <v>0.12476271892589415</v>
      </c>
      <c r="G98" s="33">
        <f>'Hourly Loads p.u. of Peak'!G98^2</f>
        <v>0.12784118462327859</v>
      </c>
      <c r="H98" s="33">
        <f>'Hourly Loads p.u. of Peak'!H98^2</f>
        <v>0.14049640776365888</v>
      </c>
      <c r="I98" s="33">
        <f>'Hourly Loads p.u. of Peak'!I98^2</f>
        <v>0.15705685576698014</v>
      </c>
      <c r="J98" s="33">
        <f>'Hourly Loads p.u. of Peak'!J98^2</f>
        <v>0.18974782251473529</v>
      </c>
      <c r="K98" s="33">
        <f>'Hourly Loads p.u. of Peak'!K98^2</f>
        <v>0.23667449273162883</v>
      </c>
      <c r="L98" s="33">
        <f>'Hourly Loads p.u. of Peak'!L98^2</f>
        <v>0.27205896837270604</v>
      </c>
      <c r="M98" s="33">
        <f>'Hourly Loads p.u. of Peak'!M98^2</f>
        <v>0.29072390091364303</v>
      </c>
      <c r="N98" s="33">
        <f>'Hourly Loads p.u. of Peak'!N98^2</f>
        <v>0.29939919003884913</v>
      </c>
      <c r="O98" s="33">
        <f>'Hourly Loads p.u. of Peak'!O98^2</f>
        <v>0.30600183400085668</v>
      </c>
      <c r="P98" s="33">
        <f>'Hourly Loads p.u. of Peak'!P98^2</f>
        <v>0.31232339706695017</v>
      </c>
      <c r="Q98" s="33">
        <f>'Hourly Loads p.u. of Peak'!Q98^2</f>
        <v>0.31769159457128643</v>
      </c>
      <c r="R98" s="33">
        <f>'Hourly Loads p.u. of Peak'!R98^2</f>
        <v>0.32315682665034712</v>
      </c>
      <c r="S98" s="33">
        <f>'Hourly Loads p.u. of Peak'!S98^2</f>
        <v>0.3219269254760842</v>
      </c>
      <c r="T98" s="33">
        <f>'Hourly Loads p.u. of Peak'!T98^2</f>
        <v>0.30900404152644956</v>
      </c>
      <c r="U98" s="33">
        <f>'Hourly Loads p.u. of Peak'!U98^2</f>
        <v>0.3000413858648614</v>
      </c>
      <c r="V98" s="33">
        <f>'Hourly Loads p.u. of Peak'!V98^2</f>
        <v>0.31687836948068832</v>
      </c>
      <c r="W98" s="33">
        <f>'Hourly Loads p.u. of Peak'!W98^2</f>
        <v>0.27883088088718644</v>
      </c>
      <c r="X98" s="33">
        <f>'Hourly Loads p.u. of Peak'!X98^2</f>
        <v>0.2316097483623204</v>
      </c>
      <c r="Y98" s="33">
        <f>'Hourly Loads p.u. of Peak'!Y98^2</f>
        <v>0.17939833432423402</v>
      </c>
    </row>
    <row r="99" spans="1:25" x14ac:dyDescent="0.25">
      <c r="A99" s="29">
        <v>42094</v>
      </c>
      <c r="B99" s="33">
        <f>'Hourly Loads p.u. of Peak'!B99^2</f>
        <v>0.14042877199245751</v>
      </c>
      <c r="C99" s="33">
        <f>'Hourly Loads p.u. of Peak'!C99^2</f>
        <v>0.12150150352421704</v>
      </c>
      <c r="D99" s="33">
        <f>'Hourly Loads p.u. of Peak'!D99^2</f>
        <v>0.11002293884510714</v>
      </c>
      <c r="E99" s="33">
        <f>'Hourly Loads p.u. of Peak'!E99^2</f>
        <v>0.10643120215848527</v>
      </c>
      <c r="F99" s="33">
        <f>'Hourly Loads p.u. of Peak'!F99^2</f>
        <v>0.11059234500041507</v>
      </c>
      <c r="G99" s="33">
        <f>'Hourly Loads p.u. of Peak'!G99^2</f>
        <v>0.13550212648245935</v>
      </c>
      <c r="H99" s="33">
        <f>'Hourly Loads p.u. of Peak'!H99^2</f>
        <v>0.18642155236261887</v>
      </c>
      <c r="I99" s="33">
        <f>'Hourly Loads p.u. of Peak'!I99^2</f>
        <v>0.22283566191477158</v>
      </c>
      <c r="J99" s="33">
        <f>'Hourly Loads p.u. of Peak'!J99^2</f>
        <v>0.23584117109687905</v>
      </c>
      <c r="K99" s="33">
        <f>'Hourly Loads p.u. of Peak'!K99^2</f>
        <v>0.25446821270604425</v>
      </c>
      <c r="L99" s="33">
        <f>'Hourly Loads p.u. of Peak'!L99^2</f>
        <v>0.27441730485139781</v>
      </c>
      <c r="M99" s="33">
        <f>'Hourly Loads p.u. of Peak'!M99^2</f>
        <v>0.29086987717859153</v>
      </c>
      <c r="N99" s="33">
        <f>'Hourly Loads p.u. of Peak'!N99^2</f>
        <v>0.30291494945341535</v>
      </c>
      <c r="O99" s="33">
        <f>'Hourly Loads p.u. of Peak'!O99^2</f>
        <v>0.31753903548209134</v>
      </c>
      <c r="P99" s="33">
        <f>'Hourly Loads p.u. of Peak'!P99^2</f>
        <v>0.33068924670280903</v>
      </c>
      <c r="Q99" s="33">
        <f>'Hourly Loads p.u. of Peak'!Q99^2</f>
        <v>0.34183397425878675</v>
      </c>
      <c r="R99" s="33">
        <f>'Hourly Loads p.u. of Peak'!R99^2</f>
        <v>0.347129952033912</v>
      </c>
      <c r="S99" s="33">
        <f>'Hourly Loads p.u. of Peak'!S99^2</f>
        <v>0.34141205471338443</v>
      </c>
      <c r="T99" s="33">
        <f>'Hourly Loads p.u. of Peak'!T99^2</f>
        <v>0.33485340209263137</v>
      </c>
      <c r="U99" s="33">
        <f>'Hourly Loads p.u. of Peak'!U99^2</f>
        <v>0.34294275268821578</v>
      </c>
      <c r="V99" s="33">
        <f>'Hourly Loads p.u. of Peak'!V99^2</f>
        <v>0.35795200110699271</v>
      </c>
      <c r="W99" s="33">
        <f>'Hourly Loads p.u. of Peak'!W99^2</f>
        <v>0.31292882148912365</v>
      </c>
      <c r="X99" s="33">
        <f>'Hourly Loads p.u. of Peak'!X99^2</f>
        <v>0.25844368285802333</v>
      </c>
      <c r="Y99" s="33">
        <f>'Hourly Loads p.u. of Peak'!Y99^2</f>
        <v>0.19877508308008421</v>
      </c>
    </row>
    <row r="100" spans="1:25" x14ac:dyDescent="0.25">
      <c r="A100" s="29">
        <v>42095</v>
      </c>
      <c r="B100" s="33">
        <f>'Hourly Loads p.u. of Peak'!B100^2</f>
        <v>0.15417367034471754</v>
      </c>
      <c r="C100" s="33">
        <f>'Hourly Loads p.u. of Peak'!C100^2</f>
        <v>0.13037006388078157</v>
      </c>
      <c r="D100" s="33">
        <f>'Hourly Loads p.u. of Peak'!D100^2</f>
        <v>0.11899832048603656</v>
      </c>
      <c r="E100" s="33">
        <f>'Hourly Loads p.u. of Peak'!E100^2</f>
        <v>0.11449717497532143</v>
      </c>
      <c r="F100" s="33">
        <f>'Hourly Loads p.u. of Peak'!F100^2</f>
        <v>0.11757078802799227</v>
      </c>
      <c r="G100" s="33">
        <f>'Hourly Loads p.u. of Peak'!G100^2</f>
        <v>0.13867595764019525</v>
      </c>
      <c r="H100" s="33">
        <f>'Hourly Loads p.u. of Peak'!H100^2</f>
        <v>0.19505132351757082</v>
      </c>
      <c r="I100" s="33">
        <f>'Hourly Loads p.u. of Peak'!I100^2</f>
        <v>0.23396065931755769</v>
      </c>
      <c r="J100" s="33">
        <f>'Hourly Loads p.u. of Peak'!J100^2</f>
        <v>0.24872026114927645</v>
      </c>
      <c r="K100" s="33">
        <f>'Hourly Loads p.u. of Peak'!K100^2</f>
        <v>0.26947655328944259</v>
      </c>
      <c r="L100" s="33">
        <f>'Hourly Loads p.u. of Peak'!L100^2</f>
        <v>0.29038343211413636</v>
      </c>
      <c r="M100" s="33">
        <f>'Hourly Loads p.u. of Peak'!M100^2</f>
        <v>0.30900404152644956</v>
      </c>
      <c r="N100" s="33">
        <f>'Hourly Loads p.u. of Peak'!N100^2</f>
        <v>0.32433768232361393</v>
      </c>
      <c r="O100" s="33">
        <f>'Hourly Loads p.u. of Peak'!O100^2</f>
        <v>0.34468874606210748</v>
      </c>
      <c r="P100" s="33">
        <f>'Hourly Loads p.u. of Peak'!P100^2</f>
        <v>0.36998225083198244</v>
      </c>
      <c r="Q100" s="33">
        <f>'Hourly Loads p.u. of Peak'!Q100^2</f>
        <v>0.39941512871425194</v>
      </c>
      <c r="R100" s="33">
        <f>'Hourly Loads p.u. of Peak'!R100^2</f>
        <v>0.4271389800349803</v>
      </c>
      <c r="S100" s="33">
        <f>'Hourly Loads p.u. of Peak'!S100^2</f>
        <v>0.43728282519270983</v>
      </c>
      <c r="T100" s="33">
        <f>'Hourly Loads p.u. of Peak'!T100^2</f>
        <v>0.42190653648781079</v>
      </c>
      <c r="U100" s="33">
        <f>'Hourly Loads p.u. of Peak'!U100^2</f>
        <v>0.39520629805338298</v>
      </c>
      <c r="V100" s="33">
        <f>'Hourly Loads p.u. of Peak'!V100^2</f>
        <v>0.40141355731750772</v>
      </c>
      <c r="W100" s="33">
        <f>'Hourly Loads p.u. of Peak'!W100^2</f>
        <v>0.35043390287005316</v>
      </c>
      <c r="X100" s="33">
        <f>'Hourly Loads p.u. of Peak'!X100^2</f>
        <v>0.28126617778700957</v>
      </c>
      <c r="Y100" s="33">
        <f>'Hourly Loads p.u. of Peak'!Y100^2</f>
        <v>0.21427276118101587</v>
      </c>
    </row>
    <row r="101" spans="1:25" x14ac:dyDescent="0.25">
      <c r="A101" s="29">
        <v>42096</v>
      </c>
      <c r="B101" s="33">
        <f>'Hourly Loads p.u. of Peak'!B101^2</f>
        <v>0.16472940814857978</v>
      </c>
      <c r="C101" s="33">
        <f>'Hourly Loads p.u. of Peak'!C101^2</f>
        <v>0.13736857088442508</v>
      </c>
      <c r="D101" s="33">
        <f>'Hourly Loads p.u. of Peak'!D101^2</f>
        <v>0.12352280917190933</v>
      </c>
      <c r="E101" s="33">
        <f>'Hourly Loads p.u. of Peak'!E101^2</f>
        <v>0.11667524913723726</v>
      </c>
      <c r="F101" s="33">
        <f>'Hourly Loads p.u. of Peak'!F101^2</f>
        <v>0.11843869493385317</v>
      </c>
      <c r="G101" s="33">
        <f>'Hourly Loads p.u. of Peak'!G101^2</f>
        <v>0.13968585325605762</v>
      </c>
      <c r="H101" s="33">
        <f>'Hourly Loads p.u. of Peak'!H101^2</f>
        <v>0.19120491661672928</v>
      </c>
      <c r="I101" s="33">
        <f>'Hourly Loads p.u. of Peak'!I101^2</f>
        <v>0.2234750446724138</v>
      </c>
      <c r="J101" s="33">
        <f>'Hourly Loads p.u. of Peak'!J101^2</f>
        <v>0.23922740723610253</v>
      </c>
      <c r="K101" s="33">
        <f>'Hourly Loads p.u. of Peak'!K101^2</f>
        <v>0.27003893898685749</v>
      </c>
      <c r="L101" s="33">
        <f>'Hourly Loads p.u. of Peak'!L101^2</f>
        <v>0.29732910554135927</v>
      </c>
      <c r="M101" s="33">
        <f>'Hourly Loads p.u. of Peak'!M101^2</f>
        <v>0.32310553395146352</v>
      </c>
      <c r="N101" s="33">
        <f>'Hourly Loads p.u. of Peak'!N101^2</f>
        <v>0.34125390205553441</v>
      </c>
      <c r="O101" s="33">
        <f>'Hourly Loads p.u. of Peak'!O101^2</f>
        <v>0.36424172886967976</v>
      </c>
      <c r="P101" s="33">
        <f>'Hourly Loads p.u. of Peak'!P101^2</f>
        <v>0.40049937116239814</v>
      </c>
      <c r="Q101" s="33">
        <f>'Hourly Loads p.u. of Peak'!Q101^2</f>
        <v>0.43436394107791898</v>
      </c>
      <c r="R101" s="33">
        <f>'Hourly Loads p.u. of Peak'!R101^2</f>
        <v>0.4606795076790311</v>
      </c>
      <c r="S101" s="33">
        <f>'Hourly Loads p.u. of Peak'!S101^2</f>
        <v>0.47189339152869403</v>
      </c>
      <c r="T101" s="33">
        <f>'Hourly Loads p.u. of Peak'!T101^2</f>
        <v>0.45087194021532745</v>
      </c>
      <c r="U101" s="33">
        <f>'Hourly Loads p.u. of Peak'!U101^2</f>
        <v>0.42296218212153519</v>
      </c>
      <c r="V101" s="33">
        <f>'Hourly Loads p.u. of Peak'!V101^2</f>
        <v>0.4286145687384289</v>
      </c>
      <c r="W101" s="33">
        <f>'Hourly Loads p.u. of Peak'!W101^2</f>
        <v>0.37565703818506468</v>
      </c>
      <c r="X101" s="33">
        <f>'Hourly Loads p.u. of Peak'!X101^2</f>
        <v>0.30311363105794853</v>
      </c>
      <c r="Y101" s="33">
        <f>'Hourly Loads p.u. of Peak'!Y101^2</f>
        <v>0.23282725738011667</v>
      </c>
    </row>
    <row r="102" spans="1:25" x14ac:dyDescent="0.25">
      <c r="A102" s="29">
        <v>42097</v>
      </c>
      <c r="B102" s="33">
        <f>'Hourly Loads p.u. of Peak'!B102^2</f>
        <v>0.17890183589893974</v>
      </c>
      <c r="C102" s="33">
        <f>'Hourly Loads p.u. of Peak'!C102^2</f>
        <v>0.14841789634095548</v>
      </c>
      <c r="D102" s="33">
        <f>'Hourly Loads p.u. of Peak'!D102^2</f>
        <v>0.13239786686149646</v>
      </c>
      <c r="E102" s="33">
        <f>'Hourly Loads p.u. of Peak'!E102^2</f>
        <v>0.12604085343452529</v>
      </c>
      <c r="F102" s="33">
        <f>'Hourly Loads p.u. of Peak'!F102^2</f>
        <v>0.12742211274983695</v>
      </c>
      <c r="G102" s="33">
        <f>'Hourly Loads p.u. of Peak'!G102^2</f>
        <v>0.14960216962767622</v>
      </c>
      <c r="H102" s="33">
        <f>'Hourly Loads p.u. of Peak'!H102^2</f>
        <v>0.19797130273423086</v>
      </c>
      <c r="I102" s="33">
        <f>'Hourly Loads p.u. of Peak'!I102^2</f>
        <v>0.2299192510058248</v>
      </c>
      <c r="J102" s="33">
        <f>'Hourly Loads p.u. of Peak'!J102^2</f>
        <v>0.2526053976100871</v>
      </c>
      <c r="K102" s="33">
        <f>'Hourly Loads p.u. of Peak'!K102^2</f>
        <v>0.28868408030944276</v>
      </c>
      <c r="L102" s="33">
        <f>'Hourly Loads p.u. of Peak'!L102^2</f>
        <v>0.32480034250825424</v>
      </c>
      <c r="M102" s="33">
        <f>'Hourly Loads p.u. of Peak'!M102^2</f>
        <v>0.35622654394640474</v>
      </c>
      <c r="N102" s="33">
        <f>'Hourly Loads p.u. of Peak'!N102^2</f>
        <v>0.38556576415729699</v>
      </c>
      <c r="O102" s="33">
        <f>'Hourly Loads p.u. of Peak'!O102^2</f>
        <v>0.41461204868921636</v>
      </c>
      <c r="P102" s="33">
        <f>'Hourly Loads p.u. of Peak'!P102^2</f>
        <v>0.45603669913916772</v>
      </c>
      <c r="Q102" s="33">
        <f>'Hourly Loads p.u. of Peak'!Q102^2</f>
        <v>0.48430905604644597</v>
      </c>
      <c r="R102" s="33">
        <f>'Hourly Loads p.u. of Peak'!R102^2</f>
        <v>0.50467610053730805</v>
      </c>
      <c r="S102" s="33">
        <f>'Hourly Loads p.u. of Peak'!S102^2</f>
        <v>0.49650437711191203</v>
      </c>
      <c r="T102" s="33">
        <f>'Hourly Loads p.u. of Peak'!T102^2</f>
        <v>0.47400324165836727</v>
      </c>
      <c r="U102" s="33">
        <f>'Hourly Loads p.u. of Peak'!U102^2</f>
        <v>0.44200936424444176</v>
      </c>
      <c r="V102" s="33">
        <f>'Hourly Loads p.u. of Peak'!V102^2</f>
        <v>0.45859955505168726</v>
      </c>
      <c r="W102" s="33">
        <f>'Hourly Loads p.u. of Peak'!W102^2</f>
        <v>0.4018710412120865</v>
      </c>
      <c r="X102" s="33">
        <f>'Hourly Loads p.u. of Peak'!X102^2</f>
        <v>0.32541773570178517</v>
      </c>
      <c r="Y102" s="33">
        <f>'Hourly Loads p.u. of Peak'!Y102^2</f>
        <v>0.25115624808540743</v>
      </c>
    </row>
    <row r="103" spans="1:25" x14ac:dyDescent="0.25">
      <c r="A103" s="29">
        <v>42098</v>
      </c>
      <c r="B103" s="33">
        <f>'Hourly Loads p.u. of Peak'!B103^2</f>
        <v>0.19377817192599459</v>
      </c>
      <c r="C103" s="33">
        <f>'Hourly Loads p.u. of Peak'!C103^2</f>
        <v>0.1618126104267551</v>
      </c>
      <c r="D103" s="33">
        <f>'Hourly Loads p.u. of Peak'!D103^2</f>
        <v>0.14345432472871333</v>
      </c>
      <c r="E103" s="33">
        <f>'Hourly Loads p.u. of Peak'!E103^2</f>
        <v>0.13483863316414899</v>
      </c>
      <c r="F103" s="33">
        <f>'Hourly Loads p.u. of Peak'!F103^2</f>
        <v>0.1338794603056771</v>
      </c>
      <c r="G103" s="33">
        <f>'Hourly Loads p.u. of Peak'!G103^2</f>
        <v>0.15343053788025771</v>
      </c>
      <c r="H103" s="33">
        <f>'Hourly Loads p.u. of Peak'!H103^2</f>
        <v>0.20624626699011125</v>
      </c>
      <c r="I103" s="33">
        <f>'Hourly Loads p.u. of Peak'!I103^2</f>
        <v>0.23720155834050721</v>
      </c>
      <c r="J103" s="33">
        <f>'Hourly Loads p.u. of Peak'!J103^2</f>
        <v>0.26249619485134723</v>
      </c>
      <c r="K103" s="33">
        <f>'Hourly Loads p.u. of Peak'!K103^2</f>
        <v>0.30500435496752493</v>
      </c>
      <c r="L103" s="33">
        <f>'Hourly Loads p.u. of Peak'!L103^2</f>
        <v>0.3486201210620602</v>
      </c>
      <c r="M103" s="33">
        <f>'Hourly Loads p.u. of Peak'!M103^2</f>
        <v>0.38646275436335426</v>
      </c>
      <c r="N103" s="33">
        <f>'Hourly Loads p.u. of Peak'!N103^2</f>
        <v>0.41676458947223638</v>
      </c>
      <c r="O103" s="33">
        <f>'Hourly Loads p.u. of Peak'!O103^2</f>
        <v>0.44893518131714233</v>
      </c>
      <c r="P103" s="33">
        <f>'Hourly Loads p.u. of Peak'!P103^2</f>
        <v>0.48092404324592752</v>
      </c>
      <c r="Q103" s="33">
        <f>'Hourly Loads p.u. of Peak'!Q103^2</f>
        <v>0.50962403336207762</v>
      </c>
      <c r="R103" s="33">
        <f>'Hourly Loads p.u. of Peak'!R103^2</f>
        <v>0.53334100871904555</v>
      </c>
      <c r="S103" s="33">
        <f>'Hourly Loads p.u. of Peak'!S103^2</f>
        <v>0.53110284847520794</v>
      </c>
      <c r="T103" s="33">
        <f>'Hourly Loads p.u. of Peak'!T103^2</f>
        <v>0.50224315871715519</v>
      </c>
      <c r="U103" s="33">
        <f>'Hourly Loads p.u. of Peak'!U103^2</f>
        <v>0.45390647156560687</v>
      </c>
      <c r="V103" s="33">
        <f>'Hourly Loads p.u. of Peak'!V103^2</f>
        <v>0.44393114182337695</v>
      </c>
      <c r="W103" s="33">
        <f>'Hourly Loads p.u. of Peak'!W103^2</f>
        <v>0.39520629805338298</v>
      </c>
      <c r="X103" s="33">
        <f>'Hourly Loads p.u. of Peak'!X103^2</f>
        <v>0.3353235000137581</v>
      </c>
      <c r="Y103" s="33">
        <f>'Hourly Loads p.u. of Peak'!Y103^2</f>
        <v>0.27125945241052496</v>
      </c>
    </row>
    <row r="104" spans="1:25" x14ac:dyDescent="0.25">
      <c r="A104" s="29">
        <v>42099</v>
      </c>
      <c r="B104" s="33">
        <f>'Hourly Loads p.u. of Peak'!B104^2</f>
        <v>0.21565334063754632</v>
      </c>
      <c r="C104" s="33">
        <f>'Hourly Loads p.u. of Peak'!C104^2</f>
        <v>0.1797042137816188</v>
      </c>
      <c r="D104" s="33">
        <f>'Hourly Loads p.u. of Peak'!D104^2</f>
        <v>0.15805972481843331</v>
      </c>
      <c r="E104" s="33">
        <f>'Hourly Loads p.u. of Peak'!E104^2</f>
        <v>0.1453057715273863</v>
      </c>
      <c r="F104" s="33">
        <f>'Hourly Loads p.u. of Peak'!F104^2</f>
        <v>0.1402935493021826</v>
      </c>
      <c r="G104" s="33">
        <f>'Hourly Loads p.u. of Peak'!G104^2</f>
        <v>0.14205652489706666</v>
      </c>
      <c r="H104" s="33">
        <f>'Hourly Loads p.u. of Peak'!H104^2</f>
        <v>0.15694959481346324</v>
      </c>
      <c r="I104" s="33">
        <f>'Hourly Loads p.u. of Peak'!I104^2</f>
        <v>0.17673300293123512</v>
      </c>
      <c r="J104" s="33">
        <f>'Hourly Loads p.u. of Peak'!J104^2</f>
        <v>0.22836428777191997</v>
      </c>
      <c r="K104" s="33">
        <f>'Hourly Loads p.u. of Peak'!K104^2</f>
        <v>0.29511912686885572</v>
      </c>
      <c r="L104" s="33">
        <f>'Hourly Loads p.u. of Peak'!L104^2</f>
        <v>0.35187761148897806</v>
      </c>
      <c r="M104" s="33">
        <f>'Hourly Loads p.u. of Peak'!M104^2</f>
        <v>0.40067070168177332</v>
      </c>
      <c r="N104" s="33">
        <f>'Hourly Loads p.u. of Peak'!N104^2</f>
        <v>0.44260947192668576</v>
      </c>
      <c r="O104" s="33">
        <f>'Hourly Loads p.u. of Peak'!O104^2</f>
        <v>0.48720194879364098</v>
      </c>
      <c r="P104" s="33">
        <f>'Hourly Loads p.u. of Peak'!P104^2</f>
        <v>0.51900709211759521</v>
      </c>
      <c r="Q104" s="33">
        <f>'Hourly Loads p.u. of Peak'!Q104^2</f>
        <v>0.5430719190519121</v>
      </c>
      <c r="R104" s="33">
        <f>'Hourly Loads p.u. of Peak'!R104^2</f>
        <v>0.55228711578914191</v>
      </c>
      <c r="S104" s="33">
        <f>'Hourly Loads p.u. of Peak'!S104^2</f>
        <v>0.5462684114905193</v>
      </c>
      <c r="T104" s="33">
        <f>'Hourly Loads p.u. of Peak'!T104^2</f>
        <v>0.50653677428165489</v>
      </c>
      <c r="U104" s="33">
        <f>'Hourly Loads p.u. of Peak'!U104^2</f>
        <v>0.45621952212165229</v>
      </c>
      <c r="V104" s="33">
        <f>'Hourly Loads p.u. of Peak'!V104^2</f>
        <v>0.45081135339909401</v>
      </c>
      <c r="W104" s="33">
        <f>'Hourly Loads p.u. of Peak'!W104^2</f>
        <v>0.39952919029108597</v>
      </c>
      <c r="X104" s="33">
        <f>'Hourly Loads p.u. of Peak'!X104^2</f>
        <v>0.34188673252151014</v>
      </c>
      <c r="Y104" s="33">
        <f>'Hourly Loads p.u. of Peak'!Y104^2</f>
        <v>0.28074002204901499</v>
      </c>
    </row>
    <row r="105" spans="1:25" x14ac:dyDescent="0.25">
      <c r="A105" s="29">
        <v>42100</v>
      </c>
      <c r="B105" s="33">
        <f>'Hourly Loads p.u. of Peak'!B105^2</f>
        <v>0.22360303114123015</v>
      </c>
      <c r="C105" s="33">
        <f>'Hourly Loads p.u. of Peak'!C105^2</f>
        <v>0.18564317512332004</v>
      </c>
      <c r="D105" s="33">
        <f>'Hourly Loads p.u. of Peak'!D105^2</f>
        <v>0.16043625871480108</v>
      </c>
      <c r="E105" s="33">
        <f>'Hourly Loads p.u. of Peak'!E105^2</f>
        <v>0.14620144272598792</v>
      </c>
      <c r="F105" s="33">
        <f>'Hourly Loads p.u. of Peak'!F105^2</f>
        <v>0.14046258784255283</v>
      </c>
      <c r="G105" s="33">
        <f>'Hourly Loads p.u. of Peak'!G105^2</f>
        <v>0.1413093071734037</v>
      </c>
      <c r="H105" s="33">
        <f>'Hourly Loads p.u. of Peak'!H105^2</f>
        <v>0.1512470024575337</v>
      </c>
      <c r="I105" s="33">
        <f>'Hourly Loads p.u. of Peak'!I105^2</f>
        <v>0.16575644271934503</v>
      </c>
      <c r="J105" s="33">
        <f>'Hourly Loads p.u. of Peak'!J105^2</f>
        <v>0.21846997317744454</v>
      </c>
      <c r="K105" s="33">
        <f>'Hourly Loads p.u. of Peak'!K105^2</f>
        <v>0.28882954362704738</v>
      </c>
      <c r="L105" s="33">
        <f>'Hourly Loads p.u. of Peak'!L105^2</f>
        <v>0.35155653087776723</v>
      </c>
      <c r="M105" s="33">
        <f>'Hourly Loads p.u. of Peak'!M105^2</f>
        <v>0.40027098746404727</v>
      </c>
      <c r="N105" s="33">
        <f>'Hourly Loads p.u. of Peak'!N105^2</f>
        <v>0.44706292147644067</v>
      </c>
      <c r="O105" s="33">
        <f>'Hourly Loads p.u. of Peak'!O105^2</f>
        <v>0.48997712419642431</v>
      </c>
      <c r="P105" s="33">
        <f>'Hourly Loads p.u. of Peak'!P105^2</f>
        <v>0.53103709147542877</v>
      </c>
      <c r="Q105" s="33">
        <f>'Hourly Loads p.u. of Peak'!Q105^2</f>
        <v>0.5580691315276558</v>
      </c>
      <c r="R105" s="33">
        <f>'Hourly Loads p.u. of Peak'!R105^2</f>
        <v>0.57142746299113523</v>
      </c>
      <c r="S105" s="33">
        <f>'Hourly Loads p.u. of Peak'!S105^2</f>
        <v>0.57047292497830637</v>
      </c>
      <c r="T105" s="33">
        <f>'Hourly Loads p.u. of Peak'!T105^2</f>
        <v>0.53836097197103039</v>
      </c>
      <c r="U105" s="33">
        <f>'Hourly Loads p.u. of Peak'!U105^2</f>
        <v>0.49631365229772517</v>
      </c>
      <c r="V105" s="33">
        <f>'Hourly Loads p.u. of Peak'!V105^2</f>
        <v>0.49777681220561115</v>
      </c>
      <c r="W105" s="33">
        <f>'Hourly Loads p.u. of Peak'!W105^2</f>
        <v>0.43531597134817784</v>
      </c>
      <c r="X105" s="33">
        <f>'Hourly Loads p.u. of Peak'!X105^2</f>
        <v>0.36315338487828763</v>
      </c>
      <c r="Y105" s="33">
        <f>'Hourly Loads p.u. of Peak'!Y105^2</f>
        <v>0.28203237456239638</v>
      </c>
    </row>
    <row r="106" spans="1:25" x14ac:dyDescent="0.25">
      <c r="A106" s="29">
        <v>42101</v>
      </c>
      <c r="B106" s="33">
        <f>'Hourly Loads p.u. of Peak'!B106^2</f>
        <v>0.22612754423979406</v>
      </c>
      <c r="C106" s="33">
        <f>'Hourly Loads p.u. of Peak'!C106^2</f>
        <v>0.19088939700608792</v>
      </c>
      <c r="D106" s="33">
        <f>'Hourly Loads p.u. of Peak'!D106^2</f>
        <v>0.17277240825222884</v>
      </c>
      <c r="E106" s="33">
        <f>'Hourly Loads p.u. of Peak'!E106^2</f>
        <v>0.16429022751795438</v>
      </c>
      <c r="F106" s="33">
        <f>'Hourly Loads p.u. of Peak'!F106^2</f>
        <v>0.16660246590737204</v>
      </c>
      <c r="G106" s="33">
        <f>'Hourly Loads p.u. of Peak'!G106^2</f>
        <v>0.19073173490502321</v>
      </c>
      <c r="H106" s="33">
        <f>'Hourly Loads p.u. of Peak'!H106^2</f>
        <v>0.24598277719874248</v>
      </c>
      <c r="I106" s="33">
        <f>'Hourly Loads p.u. of Peak'!I106^2</f>
        <v>0.28040545214396306</v>
      </c>
      <c r="J106" s="33">
        <f>'Hourly Loads p.u. of Peak'!J106^2</f>
        <v>0.31282787670865475</v>
      </c>
      <c r="K106" s="33">
        <f>'Hourly Loads p.u. of Peak'!K106^2</f>
        <v>0.37720716505829854</v>
      </c>
      <c r="L106" s="33">
        <f>'Hourly Loads p.u. of Peak'!L106^2</f>
        <v>0.44652009494976946</v>
      </c>
      <c r="M106" s="33">
        <f>'Hourly Loads p.u. of Peak'!M106^2</f>
        <v>0.51117118025550401</v>
      </c>
      <c r="N106" s="33">
        <f>'Hourly Loads p.u. of Peak'!N106^2</f>
        <v>0.56761409844836253</v>
      </c>
      <c r="O106" s="33">
        <f>'Hourly Loads p.u. of Peak'!O106^2</f>
        <v>0.62002959835764071</v>
      </c>
      <c r="P106" s="33">
        <f>'Hourly Loads p.u. of Peak'!P106^2</f>
        <v>0.66280536839543958</v>
      </c>
      <c r="Q106" s="33">
        <f>'Hourly Loads p.u. of Peak'!Q106^2</f>
        <v>0.69597404178325573</v>
      </c>
      <c r="R106" s="33">
        <f>'Hourly Loads p.u. of Peak'!R106^2</f>
        <v>0.7166763828545738</v>
      </c>
      <c r="S106" s="33">
        <f>'Hourly Loads p.u. of Peak'!S106^2</f>
        <v>0.7083742262829511</v>
      </c>
      <c r="T106" s="33">
        <f>'Hourly Loads p.u. of Peak'!T106^2</f>
        <v>0.6680313878877786</v>
      </c>
      <c r="U106" s="33">
        <f>'Hourly Loads p.u. of Peak'!U106^2</f>
        <v>0.633602836438662</v>
      </c>
      <c r="V106" s="33">
        <f>'Hourly Loads p.u. of Peak'!V106^2</f>
        <v>0.62344475292112878</v>
      </c>
      <c r="W106" s="33">
        <f>'Hourly Loads p.u. of Peak'!W106^2</f>
        <v>0.5435374900091785</v>
      </c>
      <c r="X106" s="33">
        <f>'Hourly Loads p.u. of Peak'!X106^2</f>
        <v>0.45196319905035648</v>
      </c>
      <c r="Y106" s="33">
        <f>'Hourly Loads p.u. of Peak'!Y106^2</f>
        <v>0.36554989115298181</v>
      </c>
    </row>
    <row r="107" spans="1:25" x14ac:dyDescent="0.25">
      <c r="A107" s="29">
        <v>42102</v>
      </c>
      <c r="B107" s="33">
        <f>'Hourly Loads p.u. of Peak'!B107^2</f>
        <v>0.29934981885699979</v>
      </c>
      <c r="C107" s="33">
        <f>'Hourly Loads p.u. of Peak'!C107^2</f>
        <v>0.25383136008153084</v>
      </c>
      <c r="D107" s="33">
        <f>'Hourly Loads p.u. of Peak'!D107^2</f>
        <v>0.22270789528053114</v>
      </c>
      <c r="E107" s="33">
        <f>'Hourly Loads p.u. of Peak'!E107^2</f>
        <v>0.20718985601975456</v>
      </c>
      <c r="F107" s="33">
        <f>'Hourly Loads p.u. of Peak'!F107^2</f>
        <v>0.20743636385758937</v>
      </c>
      <c r="G107" s="33">
        <f>'Hourly Loads p.u. of Peak'!G107^2</f>
        <v>0.2299192510058248</v>
      </c>
      <c r="H107" s="33">
        <f>'Hourly Loads p.u. of Peak'!H107^2</f>
        <v>0.29208777090689581</v>
      </c>
      <c r="I107" s="33">
        <f>'Hourly Loads p.u. of Peak'!I107^2</f>
        <v>0.32799651740802932</v>
      </c>
      <c r="J107" s="33">
        <f>'Hourly Loads p.u. of Peak'!J107^2</f>
        <v>0.35892440271462323</v>
      </c>
      <c r="K107" s="33">
        <f>'Hourly Loads p.u. of Peak'!K107^2</f>
        <v>0.40479362587557266</v>
      </c>
      <c r="L107" s="33">
        <f>'Hourly Loads p.u. of Peak'!L107^2</f>
        <v>0.46135344110419385</v>
      </c>
      <c r="M107" s="33">
        <f>'Hourly Loads p.u. of Peak'!M107^2</f>
        <v>0.51091315959950634</v>
      </c>
      <c r="N107" s="33">
        <f>'Hourly Loads p.u. of Peak'!N107^2</f>
        <v>0.54107887436026192</v>
      </c>
      <c r="O107" s="33">
        <f>'Hourly Loads p.u. of Peak'!O107^2</f>
        <v>0.5571258213622432</v>
      </c>
      <c r="P107" s="33">
        <f>'Hourly Loads p.u. of Peak'!P107^2</f>
        <v>0.55389767274469881</v>
      </c>
      <c r="Q107" s="33">
        <f>'Hourly Loads p.u. of Peak'!Q107^2</f>
        <v>0.53697152585326979</v>
      </c>
      <c r="R107" s="33">
        <f>'Hourly Loads p.u. of Peak'!R107^2</f>
        <v>0.54606835591988645</v>
      </c>
      <c r="S107" s="33">
        <f>'Hourly Loads p.u. of Peak'!S107^2</f>
        <v>0.51007504231419232</v>
      </c>
      <c r="T107" s="33">
        <f>'Hourly Loads p.u. of Peak'!T107^2</f>
        <v>0.44435208636172491</v>
      </c>
      <c r="U107" s="33">
        <f>'Hourly Loads p.u. of Peak'!U107^2</f>
        <v>0.41408930038714897</v>
      </c>
      <c r="V107" s="33">
        <f>'Hourly Loads p.u. of Peak'!V107^2</f>
        <v>0.41810546436174334</v>
      </c>
      <c r="W107" s="33">
        <f>'Hourly Loads p.u. of Peak'!W107^2</f>
        <v>0.36369735332345038</v>
      </c>
      <c r="X107" s="33">
        <f>'Hourly Loads p.u. of Peak'!X107^2</f>
        <v>0.29389492307401949</v>
      </c>
      <c r="Y107" s="33">
        <f>'Hourly Loads p.u. of Peak'!Y107^2</f>
        <v>0.2273736012198842</v>
      </c>
    </row>
    <row r="108" spans="1:25" x14ac:dyDescent="0.25">
      <c r="A108" s="29">
        <v>42103</v>
      </c>
      <c r="B108" s="33">
        <f>'Hourly Loads p.u. of Peak'!B108^2</f>
        <v>0.18169878103125819</v>
      </c>
      <c r="C108" s="33">
        <f>'Hourly Loads p.u. of Peak'!C108^2</f>
        <v>0.15396116358796336</v>
      </c>
      <c r="D108" s="33">
        <f>'Hourly Loads p.u. of Peak'!D108^2</f>
        <v>0.13891127223420457</v>
      </c>
      <c r="E108" s="33">
        <f>'Hourly Loads p.u. of Peak'!E108^2</f>
        <v>0.13161105448809801</v>
      </c>
      <c r="F108" s="33">
        <f>'Hourly Loads p.u. of Peak'!F108^2</f>
        <v>0.13112048752534378</v>
      </c>
      <c r="G108" s="33">
        <f>'Hourly Loads p.u. of Peak'!G108^2</f>
        <v>0.14977672438749862</v>
      </c>
      <c r="H108" s="33">
        <f>'Hourly Loads p.u. of Peak'!H108^2</f>
        <v>0.19917758390461082</v>
      </c>
      <c r="I108" s="33">
        <f>'Hourly Loads p.u. of Peak'!I108^2</f>
        <v>0.22484212262207112</v>
      </c>
      <c r="J108" s="33">
        <f>'Hourly Loads p.u. of Peak'!J108^2</f>
        <v>0.23852178709942259</v>
      </c>
      <c r="K108" s="33">
        <f>'Hourly Loads p.u. of Peak'!K108^2</f>
        <v>0.26723287275514235</v>
      </c>
      <c r="L108" s="33">
        <f>'Hourly Loads p.u. of Peak'!L108^2</f>
        <v>0.29062660375873067</v>
      </c>
      <c r="M108" s="33">
        <f>'Hourly Loads p.u. of Peak'!M108^2</f>
        <v>0.30346148059979222</v>
      </c>
      <c r="N108" s="33">
        <f>'Hourly Loads p.u. of Peak'!N108^2</f>
        <v>0.3112149748509544</v>
      </c>
      <c r="O108" s="33">
        <f>'Hourly Loads p.u. of Peak'!O108^2</f>
        <v>0.31774245574303944</v>
      </c>
      <c r="P108" s="33">
        <f>'Hourly Loads p.u. of Peak'!P108^2</f>
        <v>0.32846177896848505</v>
      </c>
      <c r="Q108" s="33">
        <f>'Hourly Loads p.u. of Peak'!Q108^2</f>
        <v>0.34178122006707412</v>
      </c>
      <c r="R108" s="33">
        <f>'Hourly Loads p.u. of Peak'!R108^2</f>
        <v>0.35472018857984933</v>
      </c>
      <c r="S108" s="33">
        <f>'Hourly Loads p.u. of Peak'!S108^2</f>
        <v>0.36309901042433002</v>
      </c>
      <c r="T108" s="33">
        <f>'Hourly Loads p.u. of Peak'!T108^2</f>
        <v>0.35407558475102829</v>
      </c>
      <c r="U108" s="33">
        <f>'Hourly Loads p.u. of Peak'!U108^2</f>
        <v>0.34151751017367105</v>
      </c>
      <c r="V108" s="33">
        <f>'Hourly Loads p.u. of Peak'!V108^2</f>
        <v>0.36076476008024255</v>
      </c>
      <c r="W108" s="33">
        <f>'Hourly Loads p.u. of Peak'!W108^2</f>
        <v>0.31881148075331706</v>
      </c>
      <c r="X108" s="33">
        <f>'Hourly Loads p.u. of Peak'!X108^2</f>
        <v>0.25656634646702137</v>
      </c>
      <c r="Y108" s="33">
        <f>'Hourly Loads p.u. of Peak'!Y108^2</f>
        <v>0.19801145307692219</v>
      </c>
    </row>
    <row r="109" spans="1:25" x14ac:dyDescent="0.25">
      <c r="A109" s="29">
        <v>42104</v>
      </c>
      <c r="B109" s="33">
        <f>'Hourly Loads p.u. of Peak'!B109^2</f>
        <v>0.15491859812488101</v>
      </c>
      <c r="C109" s="33">
        <f>'Hourly Loads p.u. of Peak'!C109^2</f>
        <v>0.13197138574864303</v>
      </c>
      <c r="D109" s="33">
        <f>'Hourly Loads p.u. of Peak'!D109^2</f>
        <v>0.11946568268799584</v>
      </c>
      <c r="E109" s="33">
        <f>'Hourly Loads p.u. of Peak'!E109^2</f>
        <v>0.11498621734458132</v>
      </c>
      <c r="F109" s="33">
        <f>'Hourly Loads p.u. of Peak'!F109^2</f>
        <v>0.11713803145219753</v>
      </c>
      <c r="G109" s="33">
        <f>'Hourly Loads p.u. of Peak'!G109^2</f>
        <v>0.13723483004203252</v>
      </c>
      <c r="H109" s="33">
        <f>'Hourly Loads p.u. of Peak'!H109^2</f>
        <v>0.18802231650201923</v>
      </c>
      <c r="I109" s="33">
        <f>'Hourly Loads p.u. of Peak'!I109^2</f>
        <v>0.21800628709811648</v>
      </c>
      <c r="J109" s="33">
        <f>'Hourly Loads p.u. of Peak'!J109^2</f>
        <v>0.23295789407687653</v>
      </c>
      <c r="K109" s="33">
        <f>'Hourly Loads p.u. of Peak'!K109^2</f>
        <v>0.25871898902530804</v>
      </c>
      <c r="L109" s="33">
        <f>'Hourly Loads p.u. of Peak'!L109^2</f>
        <v>0.28361594682375513</v>
      </c>
      <c r="M109" s="33">
        <f>'Hourly Loads p.u. of Peak'!M109^2</f>
        <v>0.30231929545683978</v>
      </c>
      <c r="N109" s="33">
        <f>'Hourly Loads p.u. of Peak'!N109^2</f>
        <v>0.31530571159892468</v>
      </c>
      <c r="O109" s="33">
        <f>'Hourly Loads p.u. of Peak'!O109^2</f>
        <v>0.33053359771651847</v>
      </c>
      <c r="P109" s="33">
        <f>'Hourly Loads p.u. of Peak'!P109^2</f>
        <v>0.34739581956296811</v>
      </c>
      <c r="Q109" s="33">
        <f>'Hourly Loads p.u. of Peak'!Q109^2</f>
        <v>0.36615024920238171</v>
      </c>
      <c r="R109" s="33">
        <f>'Hourly Loads p.u. of Peak'!R109^2</f>
        <v>0.37937158912145197</v>
      </c>
      <c r="S109" s="33">
        <f>'Hourly Loads p.u. of Peak'!S109^2</f>
        <v>0.37903819777398789</v>
      </c>
      <c r="T109" s="33">
        <f>'Hourly Loads p.u. of Peak'!T109^2</f>
        <v>0.36604105655430397</v>
      </c>
      <c r="U109" s="33">
        <f>'Hourly Loads p.u. of Peak'!U109^2</f>
        <v>0.35703483293657035</v>
      </c>
      <c r="V109" s="33">
        <f>'Hourly Loads p.u. of Peak'!V109^2</f>
        <v>0.37604427068408913</v>
      </c>
      <c r="W109" s="33">
        <f>'Hourly Loads p.u. of Peak'!W109^2</f>
        <v>0.33032612272894724</v>
      </c>
      <c r="X109" s="33">
        <f>'Hourly Loads p.u. of Peak'!X109^2</f>
        <v>0.27116546905829458</v>
      </c>
      <c r="Y109" s="33">
        <f>'Hourly Loads p.u. of Peak'!Y109^2</f>
        <v>0.2096615294353818</v>
      </c>
    </row>
    <row r="110" spans="1:25" x14ac:dyDescent="0.25">
      <c r="A110" s="29">
        <v>42105</v>
      </c>
      <c r="B110" s="33">
        <f>'Hourly Loads p.u. of Peak'!B110^2</f>
        <v>0.16505917833205663</v>
      </c>
      <c r="C110" s="33">
        <f>'Hourly Loads p.u. of Peak'!C110^2</f>
        <v>0.13790418561570159</v>
      </c>
      <c r="D110" s="33">
        <f>'Hourly Loads p.u. of Peak'!D110^2</f>
        <v>0.12469898318291052</v>
      </c>
      <c r="E110" s="33">
        <f>'Hourly Loads p.u. of Peak'!E110^2</f>
        <v>0.11927862788992416</v>
      </c>
      <c r="F110" s="33">
        <f>'Hourly Loads p.u. of Peak'!F110^2</f>
        <v>0.12106156568560787</v>
      </c>
      <c r="G110" s="33">
        <f>'Hourly Loads p.u. of Peak'!G110^2</f>
        <v>0.13948358102011721</v>
      </c>
      <c r="H110" s="33">
        <f>'Hourly Loads p.u. of Peak'!H110^2</f>
        <v>0.18884487031355796</v>
      </c>
      <c r="I110" s="33">
        <f>'Hourly Loads p.u. of Peak'!I110^2</f>
        <v>0.21977937508349435</v>
      </c>
      <c r="J110" s="33">
        <f>'Hourly Loads p.u. of Peak'!J110^2</f>
        <v>0.24246002378785242</v>
      </c>
      <c r="K110" s="33">
        <f>'Hourly Loads p.u. of Peak'!K110^2</f>
        <v>0.2815055023265246</v>
      </c>
      <c r="L110" s="33">
        <f>'Hourly Loads p.u. of Peak'!L110^2</f>
        <v>0.31901530811533174</v>
      </c>
      <c r="M110" s="33">
        <f>'Hourly Loads p.u. of Peak'!M110^2</f>
        <v>0.34585520460615476</v>
      </c>
      <c r="N110" s="33">
        <f>'Hourly Loads p.u. of Peak'!N110^2</f>
        <v>0.36500453856419263</v>
      </c>
      <c r="O110" s="33">
        <f>'Hourly Loads p.u. of Peak'!O110^2</f>
        <v>0.38455789590474615</v>
      </c>
      <c r="P110" s="33">
        <f>'Hourly Loads p.u. of Peak'!P110^2</f>
        <v>0.40278679063529171</v>
      </c>
      <c r="Q110" s="33">
        <f>'Hourly Loads p.u. of Peak'!Q110^2</f>
        <v>0.40957262804175459</v>
      </c>
      <c r="R110" s="33">
        <f>'Hourly Loads p.u. of Peak'!R110^2</f>
        <v>0.41171206424144141</v>
      </c>
      <c r="S110" s="33">
        <f>'Hourly Loads p.u. of Peak'!S110^2</f>
        <v>0.40129922705396986</v>
      </c>
      <c r="T110" s="33">
        <f>'Hourly Loads p.u. of Peak'!T110^2</f>
        <v>0.38237870628590787</v>
      </c>
      <c r="U110" s="33">
        <f>'Hourly Loads p.u. of Peak'!U110^2</f>
        <v>0.36811850143907748</v>
      </c>
      <c r="V110" s="33">
        <f>'Hourly Loads p.u. of Peak'!V110^2</f>
        <v>0.37798342537205121</v>
      </c>
      <c r="W110" s="33">
        <f>'Hourly Loads p.u. of Peak'!W110^2</f>
        <v>0.34389456312389871</v>
      </c>
      <c r="X110" s="33">
        <f>'Hourly Loads p.u. of Peak'!X110^2</f>
        <v>0.29910302401291305</v>
      </c>
      <c r="Y110" s="33">
        <f>'Hourly Loads p.u. of Peak'!Y110^2</f>
        <v>0.24652010175449868</v>
      </c>
    </row>
    <row r="111" spans="1:25" x14ac:dyDescent="0.25">
      <c r="A111" s="29">
        <v>42106</v>
      </c>
      <c r="B111" s="33">
        <f>'Hourly Loads p.u. of Peak'!B111^2</f>
        <v>0.19966112226745059</v>
      </c>
      <c r="C111" s="33">
        <f>'Hourly Loads p.u. of Peak'!C111^2</f>
        <v>0.16948762373430215</v>
      </c>
      <c r="D111" s="33">
        <f>'Hourly Loads p.u. of Peak'!D111^2</f>
        <v>0.14953237622082197</v>
      </c>
      <c r="E111" s="33">
        <f>'Hourly Loads p.u. of Peak'!E111^2</f>
        <v>0.13864235755366516</v>
      </c>
      <c r="F111" s="33">
        <f>'Hourly Loads p.u. of Peak'!F111^2</f>
        <v>0.13417676825010505</v>
      </c>
      <c r="G111" s="33">
        <f>'Hourly Loads p.u. of Peak'!G111^2</f>
        <v>0.13760277409252256</v>
      </c>
      <c r="H111" s="33">
        <f>'Hourly Loads p.u. of Peak'!H111^2</f>
        <v>0.15367804922222178</v>
      </c>
      <c r="I111" s="33">
        <f>'Hourly Loads p.u. of Peak'!I111^2</f>
        <v>0.17487913998773205</v>
      </c>
      <c r="J111" s="33">
        <f>'Hourly Loads p.u. of Peak'!J111^2</f>
        <v>0.22651388518748281</v>
      </c>
      <c r="K111" s="33">
        <f>'Hourly Loads p.u. of Peak'!K111^2</f>
        <v>0.29038343211413636</v>
      </c>
      <c r="L111" s="33">
        <f>'Hourly Loads p.u. of Peak'!L111^2</f>
        <v>0.3442121263818943</v>
      </c>
      <c r="M111" s="33">
        <f>'Hourly Loads p.u. of Peak'!M111^2</f>
        <v>0.38859728295968349</v>
      </c>
      <c r="N111" s="33">
        <f>'Hourly Loads p.u. of Peak'!N111^2</f>
        <v>0.41991613795309302</v>
      </c>
      <c r="O111" s="33">
        <f>'Hourly Loads p.u. of Peak'!O111^2</f>
        <v>0.44875382389849749</v>
      </c>
      <c r="P111" s="33">
        <f>'Hourly Loads p.u. of Peak'!P111^2</f>
        <v>0.46645445614302888</v>
      </c>
      <c r="Q111" s="33">
        <f>'Hourly Loads p.u. of Peak'!Q111^2</f>
        <v>0.4828658400198117</v>
      </c>
      <c r="R111" s="33">
        <f>'Hourly Loads p.u. of Peak'!R111^2</f>
        <v>0.48903015622792834</v>
      </c>
      <c r="S111" s="33">
        <f>'Hourly Loads p.u. of Peak'!S111^2</f>
        <v>0.4821763675469376</v>
      </c>
      <c r="T111" s="33">
        <f>'Hourly Loads p.u. of Peak'!T111^2</f>
        <v>0.44645980124630397</v>
      </c>
      <c r="U111" s="33">
        <f>'Hourly Loads p.u. of Peak'!U111^2</f>
        <v>0.40674789826164198</v>
      </c>
      <c r="V111" s="33">
        <f>'Hourly Loads p.u. of Peak'!V111^2</f>
        <v>0.40646021011541739</v>
      </c>
      <c r="W111" s="33">
        <f>'Hourly Loads p.u. of Peak'!W111^2</f>
        <v>0.36883055580811464</v>
      </c>
      <c r="X111" s="33">
        <f>'Hourly Loads p.u. of Peak'!X111^2</f>
        <v>0.31358535948571148</v>
      </c>
      <c r="Y111" s="33">
        <f>'Hourly Loads p.u. of Peak'!Y111^2</f>
        <v>0.26129558052781393</v>
      </c>
    </row>
    <row r="112" spans="1:25" x14ac:dyDescent="0.25">
      <c r="A112" s="29">
        <v>42107</v>
      </c>
      <c r="B112" s="33">
        <f>'Hourly Loads p.u. of Peak'!B112^2</f>
        <v>0.21427276118101587</v>
      </c>
      <c r="C112" s="33">
        <f>'Hourly Loads p.u. of Peak'!C112^2</f>
        <v>0.18073848050283184</v>
      </c>
      <c r="D112" s="33">
        <f>'Hourly Loads p.u. of Peak'!D112^2</f>
        <v>0.16112369975335294</v>
      </c>
      <c r="E112" s="33">
        <f>'Hourly Loads p.u. of Peak'!E112^2</f>
        <v>0.14852220174072905</v>
      </c>
      <c r="F112" s="33">
        <f>'Hourly Loads p.u. of Peak'!F112^2</f>
        <v>0.14338598060165608</v>
      </c>
      <c r="G112" s="33">
        <f>'Hourly Loads p.u. of Peak'!G112^2</f>
        <v>0.1452713775937764</v>
      </c>
      <c r="H112" s="33">
        <f>'Hourly Loads p.u. of Peak'!H112^2</f>
        <v>0.15612847806868957</v>
      </c>
      <c r="I112" s="33">
        <f>'Hourly Loads p.u. of Peak'!I112^2</f>
        <v>0.17217282980137139</v>
      </c>
      <c r="J112" s="33">
        <f>'Hourly Loads p.u. of Peak'!J112^2</f>
        <v>0.21783779610868081</v>
      </c>
      <c r="K112" s="33">
        <f>'Hourly Loads p.u. of Peak'!K112^2</f>
        <v>0.28002333079882941</v>
      </c>
      <c r="L112" s="33">
        <f>'Hourly Loads p.u. of Peak'!L112^2</f>
        <v>0.33183179213020542</v>
      </c>
      <c r="M112" s="33">
        <f>'Hourly Loads p.u. of Peak'!M112^2</f>
        <v>0.37135565716771973</v>
      </c>
      <c r="N112" s="33">
        <f>'Hourly Loads p.u. of Peak'!N112^2</f>
        <v>0.4075539665154897</v>
      </c>
      <c r="O112" s="33">
        <f>'Hourly Loads p.u. of Peak'!O112^2</f>
        <v>0.43234433711268505</v>
      </c>
      <c r="P112" s="33">
        <f>'Hourly Loads p.u. of Peak'!P112^2</f>
        <v>0.44290967843070767</v>
      </c>
      <c r="Q112" s="33">
        <f>'Hourly Loads p.u. of Peak'!Q112^2</f>
        <v>0.45147803228325017</v>
      </c>
      <c r="R112" s="33">
        <f>'Hourly Loads p.u. of Peak'!R112^2</f>
        <v>0.45372411267833818</v>
      </c>
      <c r="S112" s="33">
        <f>'Hourly Loads p.u. of Peak'!S112^2</f>
        <v>0.4494794734076531</v>
      </c>
      <c r="T112" s="33">
        <f>'Hourly Loads p.u. of Peak'!T112^2</f>
        <v>0.42938288040385658</v>
      </c>
      <c r="U112" s="33">
        <f>'Hourly Loads p.u. of Peak'!U112^2</f>
        <v>0.42343178134385523</v>
      </c>
      <c r="V112" s="33">
        <f>'Hourly Loads p.u. of Peak'!V112^2</f>
        <v>0.44158953109200566</v>
      </c>
      <c r="W112" s="33">
        <f>'Hourly Loads p.u. of Peak'!W112^2</f>
        <v>0.39719418273901463</v>
      </c>
      <c r="X112" s="33">
        <f>'Hourly Loads p.u. of Peak'!X112^2</f>
        <v>0.33767893589735043</v>
      </c>
      <c r="Y112" s="33">
        <f>'Hourly Loads p.u. of Peak'!Y112^2</f>
        <v>0.26961709475515239</v>
      </c>
    </row>
    <row r="113" spans="1:25" x14ac:dyDescent="0.25">
      <c r="A113" s="29">
        <v>42108</v>
      </c>
      <c r="B113" s="33">
        <f>'Hourly Loads p.u. of Peak'!B113^2</f>
        <v>0.21611451897430425</v>
      </c>
      <c r="C113" s="33">
        <f>'Hourly Loads p.u. of Peak'!C113^2</f>
        <v>0.18436241277730409</v>
      </c>
      <c r="D113" s="33">
        <f>'Hourly Loads p.u. of Peak'!D113^2</f>
        <v>0.16778312413662158</v>
      </c>
      <c r="E113" s="33">
        <f>'Hourly Loads p.u. of Peak'!E113^2</f>
        <v>0.15863422584358949</v>
      </c>
      <c r="F113" s="33">
        <f>'Hourly Loads p.u. of Peak'!F113^2</f>
        <v>0.15946189691553506</v>
      </c>
      <c r="G113" s="33">
        <f>'Hourly Loads p.u. of Peak'!G113^2</f>
        <v>0.18004863960349249</v>
      </c>
      <c r="H113" s="33">
        <f>'Hourly Loads p.u. of Peak'!H113^2</f>
        <v>0.23400430665841093</v>
      </c>
      <c r="I113" s="33">
        <f>'Hourly Loads p.u. of Peak'!I113^2</f>
        <v>0.26769953270776164</v>
      </c>
      <c r="J113" s="33">
        <f>'Hourly Loads p.u. of Peak'!J113^2</f>
        <v>0.30645123083274783</v>
      </c>
      <c r="K113" s="33">
        <f>'Hourly Loads p.u. of Peak'!K113^2</f>
        <v>0.37009202970559613</v>
      </c>
      <c r="L113" s="33">
        <f>'Hourly Loads p.u. of Peak'!L113^2</f>
        <v>0.43376945139039375</v>
      </c>
      <c r="M113" s="33">
        <f>'Hourly Loads p.u. of Peak'!M113^2</f>
        <v>0.49269684225641269</v>
      </c>
      <c r="N113" s="33">
        <f>'Hourly Loads p.u. of Peak'!N113^2</f>
        <v>0.54260654757416849</v>
      </c>
      <c r="O113" s="33">
        <f>'Hourly Loads p.u. of Peak'!O113^2</f>
        <v>0.59367158536382192</v>
      </c>
      <c r="P113" s="33">
        <f>'Hourly Loads p.u. of Peak'!P113^2</f>
        <v>0.63568746869276582</v>
      </c>
      <c r="Q113" s="33">
        <f>'Hourly Loads p.u. of Peak'!Q113^2</f>
        <v>0.67231576022256168</v>
      </c>
      <c r="R113" s="33">
        <f>'Hourly Loads p.u. of Peak'!R113^2</f>
        <v>0.691839960984727</v>
      </c>
      <c r="S113" s="33">
        <f>'Hourly Loads p.u. of Peak'!S113^2</f>
        <v>0.68540044445560278</v>
      </c>
      <c r="T113" s="33">
        <f>'Hourly Loads p.u. of Peak'!T113^2</f>
        <v>0.64478458983664522</v>
      </c>
      <c r="U113" s="33">
        <f>'Hourly Loads p.u. of Peak'!U113^2</f>
        <v>0.59527173070960104</v>
      </c>
      <c r="V113" s="33">
        <f>'Hourly Loads p.u. of Peak'!V113^2</f>
        <v>0.58853790249989935</v>
      </c>
      <c r="W113" s="33">
        <f>'Hourly Loads p.u. of Peak'!W113^2</f>
        <v>0.51764286591090924</v>
      </c>
      <c r="X113" s="33">
        <f>'Hourly Loads p.u. of Peak'!X113^2</f>
        <v>0.42672627115120931</v>
      </c>
      <c r="Y113" s="33">
        <f>'Hourly Loads p.u. of Peak'!Y113^2</f>
        <v>0.33417495391664026</v>
      </c>
    </row>
    <row r="114" spans="1:25" x14ac:dyDescent="0.25">
      <c r="A114" s="29">
        <v>42109</v>
      </c>
      <c r="B114" s="33">
        <f>'Hourly Loads p.u. of Peak'!B114^2</f>
        <v>0.26383858822783252</v>
      </c>
      <c r="C114" s="33">
        <f>'Hourly Loads p.u. of Peak'!C114^2</f>
        <v>0.22292086002598527</v>
      </c>
      <c r="D114" s="33">
        <f>'Hourly Loads p.u. of Peak'!D114^2</f>
        <v>0.19917758390461082</v>
      </c>
      <c r="E114" s="33">
        <f>'Hourly Loads p.u. of Peak'!E114^2</f>
        <v>0.18354969045652325</v>
      </c>
      <c r="F114" s="33">
        <f>'Hourly Loads p.u. of Peak'!F114^2</f>
        <v>0.18062341542186863</v>
      </c>
      <c r="G114" s="33">
        <f>'Hourly Loads p.u. of Peak'!G114^2</f>
        <v>0.19994345703464972</v>
      </c>
      <c r="H114" s="33">
        <f>'Hourly Loads p.u. of Peak'!H114^2</f>
        <v>0.25574431170934248</v>
      </c>
      <c r="I114" s="33">
        <f>'Hourly Loads p.u. of Peak'!I114^2</f>
        <v>0.28790889474250575</v>
      </c>
      <c r="J114" s="33">
        <f>'Hourly Loads p.u. of Peak'!J114^2</f>
        <v>0.33647401648003811</v>
      </c>
      <c r="K114" s="33">
        <f>'Hourly Loads p.u. of Peak'!K114^2</f>
        <v>0.41061273869877835</v>
      </c>
      <c r="L114" s="33">
        <f>'Hourly Loads p.u. of Peak'!L114^2</f>
        <v>0.47773798684316227</v>
      </c>
      <c r="M114" s="33">
        <f>'Hourly Loads p.u. of Peak'!M114^2</f>
        <v>0.54300542519920247</v>
      </c>
      <c r="N114" s="33">
        <f>'Hourly Loads p.u. of Peak'!N114^2</f>
        <v>0.59276810800226887</v>
      </c>
      <c r="O114" s="33">
        <f>'Hourly Loads p.u. of Peak'!O114^2</f>
        <v>0.62951543384842701</v>
      </c>
      <c r="P114" s="33">
        <f>'Hourly Loads p.u. of Peak'!P114^2</f>
        <v>0.64427749864159845</v>
      </c>
      <c r="Q114" s="33">
        <f>'Hourly Loads p.u. of Peak'!Q114^2</f>
        <v>0.65577183441602771</v>
      </c>
      <c r="R114" s="33">
        <f>'Hourly Loads p.u. of Peak'!R114^2</f>
        <v>0.6473956383734264</v>
      </c>
      <c r="S114" s="33">
        <f>'Hourly Loads p.u. of Peak'!S114^2</f>
        <v>0.59771086657248218</v>
      </c>
      <c r="T114" s="33">
        <f>'Hourly Loads p.u. of Peak'!T114^2</f>
        <v>0.57299736479867802</v>
      </c>
      <c r="U114" s="33">
        <f>'Hourly Loads p.u. of Peak'!U114^2</f>
        <v>0.53948707662185302</v>
      </c>
      <c r="V114" s="33">
        <f>'Hourly Loads p.u. of Peak'!V114^2</f>
        <v>0.54194207721329835</v>
      </c>
      <c r="W114" s="33">
        <f>'Hourly Loads p.u. of Peak'!W114^2</f>
        <v>0.48011090568205878</v>
      </c>
      <c r="X114" s="33">
        <f>'Hourly Loads p.u. of Peak'!X114^2</f>
        <v>0.39316681941407855</v>
      </c>
      <c r="Y114" s="33">
        <f>'Hourly Loads p.u. of Peak'!Y114^2</f>
        <v>0.3081018404267401</v>
      </c>
    </row>
    <row r="115" spans="1:25" x14ac:dyDescent="0.25">
      <c r="A115" s="29">
        <v>42110</v>
      </c>
      <c r="B115" s="33">
        <f>'Hourly Loads p.u. of Peak'!B115^2</f>
        <v>0.24531194588370706</v>
      </c>
      <c r="C115" s="33">
        <f>'Hourly Loads p.u. of Peak'!C115^2</f>
        <v>0.20649221302847426</v>
      </c>
      <c r="D115" s="33">
        <f>'Hourly Loads p.u. of Peak'!D115^2</f>
        <v>0.18378171363840923</v>
      </c>
      <c r="E115" s="33">
        <f>'Hourly Loads p.u. of Peak'!E115^2</f>
        <v>0.17254744420283732</v>
      </c>
      <c r="F115" s="33">
        <f>'Hourly Loads p.u. of Peak'!F115^2</f>
        <v>0.17023139738294188</v>
      </c>
      <c r="G115" s="33">
        <f>'Hourly Loads p.u. of Peak'!G115^2</f>
        <v>0.18810057761105836</v>
      </c>
      <c r="H115" s="33">
        <f>'Hourly Loads p.u. of Peak'!H115^2</f>
        <v>0.23799325592670451</v>
      </c>
      <c r="I115" s="33">
        <f>'Hourly Loads p.u. of Peak'!I115^2</f>
        <v>0.2646735199473006</v>
      </c>
      <c r="J115" s="33">
        <f>'Hourly Loads p.u. of Peak'!J115^2</f>
        <v>0.28462598288948543</v>
      </c>
      <c r="K115" s="33">
        <f>'Hourly Loads p.u. of Peak'!K115^2</f>
        <v>0.31672600580000532</v>
      </c>
      <c r="L115" s="33">
        <f>'Hourly Loads p.u. of Peak'!L115^2</f>
        <v>0.34484769256703734</v>
      </c>
      <c r="M115" s="33">
        <f>'Hourly Loads p.u. of Peak'!M115^2</f>
        <v>0.36478651151697566</v>
      </c>
      <c r="N115" s="33">
        <f>'Hourly Loads p.u. of Peak'!N115^2</f>
        <v>0.38607019291136829</v>
      </c>
      <c r="O115" s="33">
        <f>'Hourly Loads p.u. of Peak'!O115^2</f>
        <v>0.41130687858538073</v>
      </c>
      <c r="P115" s="33">
        <f>'Hourly Loads p.u. of Peak'!P115^2</f>
        <v>0.43003352764801106</v>
      </c>
      <c r="Q115" s="33">
        <f>'Hourly Loads p.u. of Peak'!Q115^2</f>
        <v>0.44429193921464311</v>
      </c>
      <c r="R115" s="33">
        <f>'Hourly Loads p.u. of Peak'!R115^2</f>
        <v>0.45305577689284093</v>
      </c>
      <c r="S115" s="33">
        <f>'Hourly Loads p.u. of Peak'!S115^2</f>
        <v>0.44984251799680675</v>
      </c>
      <c r="T115" s="33">
        <f>'Hourly Loads p.u. of Peak'!T115^2</f>
        <v>0.43489932986810359</v>
      </c>
      <c r="U115" s="33">
        <f>'Hourly Loads p.u. of Peak'!U115^2</f>
        <v>0.43139556365095882</v>
      </c>
      <c r="V115" s="33">
        <f>'Hourly Loads p.u. of Peak'!V115^2</f>
        <v>0.44778720312601239</v>
      </c>
      <c r="W115" s="33">
        <f>'Hourly Loads p.u. of Peak'!W115^2</f>
        <v>0.41084405352480841</v>
      </c>
      <c r="X115" s="33">
        <f>'Hourly Loads p.u. of Peak'!X115^2</f>
        <v>0.34484769256703734</v>
      </c>
      <c r="Y115" s="33">
        <f>'Hourly Loads p.u. of Peak'!Y115^2</f>
        <v>0.27243561827950491</v>
      </c>
    </row>
    <row r="116" spans="1:25" x14ac:dyDescent="0.25">
      <c r="A116" s="29">
        <v>42111</v>
      </c>
      <c r="B116" s="33">
        <f>'Hourly Loads p.u. of Peak'!B116^2</f>
        <v>0.22032964341766234</v>
      </c>
      <c r="C116" s="33">
        <f>'Hourly Loads p.u. of Peak'!C116^2</f>
        <v>0.18915869638376226</v>
      </c>
      <c r="D116" s="33">
        <f>'Hourly Loads p.u. of Peak'!D116^2</f>
        <v>0.17202309802908369</v>
      </c>
      <c r="E116" s="33">
        <f>'Hourly Loads p.u. of Peak'!E116^2</f>
        <v>0.16337715071325121</v>
      </c>
      <c r="F116" s="33">
        <f>'Hourly Loads p.u. of Peak'!F116^2</f>
        <v>0.16458294946886734</v>
      </c>
      <c r="G116" s="33">
        <f>'Hourly Loads p.u. of Peak'!G116^2</f>
        <v>0.18591542192608931</v>
      </c>
      <c r="H116" s="33">
        <f>'Hourly Loads p.u. of Peak'!H116^2</f>
        <v>0.23927154309823567</v>
      </c>
      <c r="I116" s="33">
        <f>'Hourly Loads p.u. of Peak'!I116^2</f>
        <v>0.27262404093716025</v>
      </c>
      <c r="J116" s="33">
        <f>'Hourly Loads p.u. of Peak'!J116^2</f>
        <v>0.30366034132879477</v>
      </c>
      <c r="K116" s="33">
        <f>'Hourly Loads p.u. of Peak'!K116^2</f>
        <v>0.35300254775973966</v>
      </c>
      <c r="L116" s="33">
        <f>'Hourly Loads p.u. of Peak'!L116^2</f>
        <v>0.39930108342146037</v>
      </c>
      <c r="M116" s="33">
        <f>'Hourly Loads p.u. of Peak'!M116^2</f>
        <v>0.43056624178418823</v>
      </c>
      <c r="N116" s="33">
        <f>'Hourly Loads p.u. of Peak'!N116^2</f>
        <v>0.44122983287361911</v>
      </c>
      <c r="O116" s="33">
        <f>'Hourly Loads p.u. of Peak'!O116^2</f>
        <v>0.44953997066165202</v>
      </c>
      <c r="P116" s="33">
        <f>'Hourly Loads p.u. of Peak'!P116^2</f>
        <v>0.45269143772229536</v>
      </c>
      <c r="Q116" s="33">
        <f>'Hourly Loads p.u. of Peak'!Q116^2</f>
        <v>0.44790797372842367</v>
      </c>
      <c r="R116" s="33">
        <f>'Hourly Loads p.u. of Peak'!R116^2</f>
        <v>0.44069056033925935</v>
      </c>
      <c r="S116" s="33">
        <f>'Hourly Loads p.u. of Peak'!S116^2</f>
        <v>0.42578368562569507</v>
      </c>
      <c r="T116" s="33">
        <f>'Hourly Loads p.u. of Peak'!T116^2</f>
        <v>0.41211744937702466</v>
      </c>
      <c r="U116" s="33">
        <f>'Hourly Loads p.u. of Peak'!U116^2</f>
        <v>0.40393294297813803</v>
      </c>
      <c r="V116" s="33">
        <f>'Hourly Loads p.u. of Peak'!V116^2</f>
        <v>0.41420543817942274</v>
      </c>
      <c r="W116" s="33">
        <f>'Hourly Loads p.u. of Peak'!W116^2</f>
        <v>0.38371901326942698</v>
      </c>
      <c r="X116" s="33">
        <f>'Hourly Loads p.u. of Peak'!X116^2</f>
        <v>0.33188377282989157</v>
      </c>
      <c r="Y116" s="33">
        <f>'Hourly Loads p.u. of Peak'!Y116^2</f>
        <v>0.27060191090980817</v>
      </c>
    </row>
    <row r="117" spans="1:25" x14ac:dyDescent="0.25">
      <c r="A117" s="29">
        <v>42112</v>
      </c>
      <c r="B117" s="33">
        <f>'Hourly Loads p.u. of Peak'!B117^2</f>
        <v>0.22058384546565565</v>
      </c>
      <c r="C117" s="33">
        <f>'Hourly Loads p.u. of Peak'!C117^2</f>
        <v>0.18849212741689397</v>
      </c>
      <c r="D117" s="33">
        <f>'Hourly Loads p.u. of Peak'!D117^2</f>
        <v>0.16900504409447417</v>
      </c>
      <c r="E117" s="33">
        <f>'Hourly Loads p.u. of Peak'!E117^2</f>
        <v>0.15874206080961029</v>
      </c>
      <c r="F117" s="33">
        <f>'Hourly Loads p.u. of Peak'!F117^2</f>
        <v>0.15716415335959308</v>
      </c>
      <c r="G117" s="33">
        <f>'Hourly Loads p.u. of Peak'!G117^2</f>
        <v>0.17348576127366844</v>
      </c>
      <c r="H117" s="33">
        <f>'Hourly Loads p.u. of Peak'!H117^2</f>
        <v>0.20941370259009123</v>
      </c>
      <c r="I117" s="33">
        <f>'Hourly Loads p.u. of Peak'!I117^2</f>
        <v>0.24214910645476878</v>
      </c>
      <c r="J117" s="33">
        <f>'Hourly Loads p.u. of Peak'!J117^2</f>
        <v>0.28902355171133615</v>
      </c>
      <c r="K117" s="33">
        <f>'Hourly Loads p.u. of Peak'!K117^2</f>
        <v>0.35310977818067651</v>
      </c>
      <c r="L117" s="33">
        <f>'Hourly Loads p.u. of Peak'!L117^2</f>
        <v>0.40980364975501676</v>
      </c>
      <c r="M117" s="33">
        <f>'Hourly Loads p.u. of Peak'!M117^2</f>
        <v>0.44972148684971286</v>
      </c>
      <c r="N117" s="33">
        <f>'Hourly Loads p.u. of Peak'!N117^2</f>
        <v>0.47524652831569936</v>
      </c>
      <c r="O117" s="33">
        <f>'Hourly Loads p.u. of Peak'!O117^2</f>
        <v>0.50371502651685518</v>
      </c>
      <c r="P117" s="33">
        <f>'Hourly Loads p.u. of Peak'!P117^2</f>
        <v>0.51783764545171918</v>
      </c>
      <c r="Q117" s="33">
        <f>'Hourly Loads p.u. of Peak'!Q117^2</f>
        <v>0.51530836927067636</v>
      </c>
      <c r="R117" s="33">
        <f>'Hourly Loads p.u. of Peak'!R117^2</f>
        <v>0.50968845099934779</v>
      </c>
      <c r="S117" s="33">
        <f>'Hourly Loads p.u. of Peak'!S117^2</f>
        <v>0.50307481937955323</v>
      </c>
      <c r="T117" s="33">
        <f>'Hourly Loads p.u. of Peak'!T117^2</f>
        <v>0.47561983185173079</v>
      </c>
      <c r="U117" s="33">
        <f>'Hourly Loads p.u. of Peak'!U117^2</f>
        <v>0.44411152219946198</v>
      </c>
      <c r="V117" s="33">
        <f>'Hourly Loads p.u. of Peak'!V117^2</f>
        <v>0.4457968391948855</v>
      </c>
      <c r="W117" s="33">
        <f>'Hourly Loads p.u. of Peak'!W117^2</f>
        <v>0.40945714161118751</v>
      </c>
      <c r="X117" s="33">
        <f>'Hourly Loads p.u. of Peak'!X117^2</f>
        <v>0.36011468481308667</v>
      </c>
      <c r="Y117" s="33">
        <f>'Hourly Loads p.u. of Peak'!Y117^2</f>
        <v>0.30600183400085668</v>
      </c>
    </row>
    <row r="118" spans="1:25" x14ac:dyDescent="0.25">
      <c r="A118" s="29">
        <v>42113</v>
      </c>
      <c r="B118" s="33">
        <f>'Hourly Loads p.u. of Peak'!B118^2</f>
        <v>0.25201617784586866</v>
      </c>
      <c r="C118" s="33">
        <f>'Hourly Loads p.u. of Peak'!C118^2</f>
        <v>0.21901860089431432</v>
      </c>
      <c r="D118" s="33">
        <f>'Hourly Loads p.u. of Peak'!D118^2</f>
        <v>0.19732945090861986</v>
      </c>
      <c r="E118" s="33">
        <f>'Hourly Loads p.u. of Peak'!E118^2</f>
        <v>0.18378171363840923</v>
      </c>
      <c r="F118" s="33">
        <f>'Hourly Loads p.u. of Peak'!F118^2</f>
        <v>0.17928369669939076</v>
      </c>
      <c r="G118" s="33">
        <f>'Hourly Loads p.u. of Peak'!G118^2</f>
        <v>0.18347238196397986</v>
      </c>
      <c r="H118" s="33">
        <f>'Hourly Loads p.u. of Peak'!H118^2</f>
        <v>0.19163918150197568</v>
      </c>
      <c r="I118" s="33">
        <f>'Hourly Loads p.u. of Peak'!I118^2</f>
        <v>0.20432476013338538</v>
      </c>
      <c r="J118" s="33">
        <f>'Hourly Loads p.u. of Peak'!J118^2</f>
        <v>0.2429934890254975</v>
      </c>
      <c r="K118" s="33">
        <f>'Hourly Loads p.u. of Peak'!K118^2</f>
        <v>0.3142425854831018</v>
      </c>
      <c r="L118" s="33">
        <f>'Hourly Loads p.u. of Peak'!L118^2</f>
        <v>0.3789270998929184</v>
      </c>
      <c r="M118" s="33">
        <f>'Hourly Loads p.u. of Peak'!M118^2</f>
        <v>0.42672627115120931</v>
      </c>
      <c r="N118" s="33">
        <f>'Hourly Loads p.u. of Peak'!N118^2</f>
        <v>0.46725595061639347</v>
      </c>
      <c r="O118" s="33">
        <f>'Hourly Loads p.u. of Peak'!O118^2</f>
        <v>0.49803149463286284</v>
      </c>
      <c r="P118" s="33">
        <f>'Hourly Loads p.u. of Peak'!P118^2</f>
        <v>0.51524359745547832</v>
      </c>
      <c r="Q118" s="33">
        <f>'Hourly Loads p.u. of Peak'!Q118^2</f>
        <v>0.5270336127700691</v>
      </c>
      <c r="R118" s="33">
        <f>'Hourly Loads p.u. of Peak'!R118^2</f>
        <v>0.52513563228398097</v>
      </c>
      <c r="S118" s="33">
        <f>'Hourly Loads p.u. of Peak'!S118^2</f>
        <v>0.50153998322238003</v>
      </c>
      <c r="T118" s="33">
        <f>'Hourly Loads p.u. of Peak'!T118^2</f>
        <v>0.45713418662051508</v>
      </c>
      <c r="U118" s="33">
        <f>'Hourly Loads p.u. of Peak'!U118^2</f>
        <v>0.40548283169724797</v>
      </c>
      <c r="V118" s="33">
        <f>'Hourly Loads p.u. of Peak'!V118^2</f>
        <v>0.39662570680964382</v>
      </c>
      <c r="W118" s="33">
        <f>'Hourly Loads p.u. of Peak'!W118^2</f>
        <v>0.35289533362284531</v>
      </c>
      <c r="X118" s="33">
        <f>'Hourly Loads p.u. of Peak'!X118^2</f>
        <v>0.30445643560651103</v>
      </c>
      <c r="Y118" s="33">
        <f>'Hourly Loads p.u. of Peak'!Y118^2</f>
        <v>0.24268222972751785</v>
      </c>
    </row>
    <row r="119" spans="1:25" x14ac:dyDescent="0.25">
      <c r="A119" s="29">
        <v>42114</v>
      </c>
      <c r="B119" s="33">
        <f>'Hourly Loads p.u. of Peak'!B119^2</f>
        <v>0.1927071928305974</v>
      </c>
      <c r="C119" s="33">
        <f>'Hourly Loads p.u. of Peak'!C119^2</f>
        <v>0.15910177531203934</v>
      </c>
      <c r="D119" s="33">
        <f>'Hourly Loads p.u. of Peak'!D119^2</f>
        <v>0.13803825213894738</v>
      </c>
      <c r="E119" s="33">
        <f>'Hourly Loads p.u. of Peak'!E119^2</f>
        <v>0.12764768134431226</v>
      </c>
      <c r="F119" s="33">
        <f>'Hourly Loads p.u. of Peak'!F119^2</f>
        <v>0.1233959890476487</v>
      </c>
      <c r="G119" s="33">
        <f>'Hourly Loads p.u. of Peak'!G119^2</f>
        <v>0.12562474525684833</v>
      </c>
      <c r="H119" s="33">
        <f>'Hourly Loads p.u. of Peak'!H119^2</f>
        <v>0.13606737613587752</v>
      </c>
      <c r="I119" s="33">
        <f>'Hourly Loads p.u. of Peak'!I119^2</f>
        <v>0.14893978973078301</v>
      </c>
      <c r="J119" s="33">
        <f>'Hourly Loads p.u. of Peak'!J119^2</f>
        <v>0.18841378488764154</v>
      </c>
      <c r="K119" s="33">
        <f>'Hourly Loads p.u. of Peak'!K119^2</f>
        <v>0.23422260442783721</v>
      </c>
      <c r="L119" s="33">
        <f>'Hourly Loads p.u. of Peak'!L119^2</f>
        <v>0.26171086636133645</v>
      </c>
      <c r="M119" s="33">
        <f>'Hourly Loads p.u. of Peak'!M119^2</f>
        <v>0.28530033766425206</v>
      </c>
      <c r="N119" s="33">
        <f>'Hourly Loads p.u. of Peak'!N119^2</f>
        <v>0.30167466516644936</v>
      </c>
      <c r="O119" s="33">
        <f>'Hourly Loads p.u. of Peak'!O119^2</f>
        <v>0.31373696595841077</v>
      </c>
      <c r="P119" s="33">
        <f>'Hourly Loads p.u. of Peak'!P119^2</f>
        <v>0.32197812454172253</v>
      </c>
      <c r="Q119" s="33">
        <f>'Hourly Loads p.u. of Peak'!Q119^2</f>
        <v>0.3285134950524779</v>
      </c>
      <c r="R119" s="33">
        <f>'Hourly Loads p.u. of Peak'!R119^2</f>
        <v>0.33276806758918753</v>
      </c>
      <c r="S119" s="33">
        <f>'Hourly Loads p.u. of Peak'!S119^2</f>
        <v>0.32830665514257051</v>
      </c>
      <c r="T119" s="33">
        <f>'Hourly Loads p.u. of Peak'!T119^2</f>
        <v>0.31718320675934281</v>
      </c>
      <c r="U119" s="33">
        <f>'Hourly Loads p.u. of Peak'!U119^2</f>
        <v>0.31091301984785152</v>
      </c>
      <c r="V119" s="33">
        <f>'Hourly Loads p.u. of Peak'!V119^2</f>
        <v>0.33313253092555828</v>
      </c>
      <c r="W119" s="33">
        <f>'Hourly Loads p.u. of Peak'!W119^2</f>
        <v>0.30835231953547948</v>
      </c>
      <c r="X119" s="33">
        <f>'Hourly Loads p.u. of Peak'!X119^2</f>
        <v>0.2614801112992729</v>
      </c>
      <c r="Y119" s="33">
        <f>'Hourly Loads p.u. of Peak'!Y119^2</f>
        <v>0.20550930821332605</v>
      </c>
    </row>
    <row r="120" spans="1:25" x14ac:dyDescent="0.25">
      <c r="A120" s="29">
        <v>42115</v>
      </c>
      <c r="B120" s="33">
        <f>'Hourly Loads p.u. of Peak'!B120^2</f>
        <v>0.1618126104267551</v>
      </c>
      <c r="C120" s="33">
        <f>'Hourly Loads p.u. of Peak'!C120^2</f>
        <v>0.13600081511149187</v>
      </c>
      <c r="D120" s="33">
        <f>'Hourly Loads p.u. of Peak'!D120^2</f>
        <v>0.12314254420763934</v>
      </c>
      <c r="E120" s="33">
        <f>'Hourly Loads p.u. of Peak'!E120^2</f>
        <v>0.11710715080079219</v>
      </c>
      <c r="F120" s="33">
        <f>'Hourly Loads p.u. of Peak'!F120^2</f>
        <v>0.11896719557399127</v>
      </c>
      <c r="G120" s="33">
        <f>'Hourly Loads p.u. of Peak'!G120^2</f>
        <v>0.13817238379836386</v>
      </c>
      <c r="H120" s="33">
        <f>'Hourly Loads p.u. of Peak'!H120^2</f>
        <v>0.18335644975774487</v>
      </c>
      <c r="I120" s="33">
        <f>'Hourly Loads p.u. of Peak'!I120^2</f>
        <v>0.21019899036999529</v>
      </c>
      <c r="J120" s="33">
        <f>'Hourly Loads p.u. of Peak'!J120^2</f>
        <v>0.23361162714711564</v>
      </c>
      <c r="K120" s="33">
        <f>'Hourly Loads p.u. of Peak'!K120^2</f>
        <v>0.26532382319105374</v>
      </c>
      <c r="L120" s="33">
        <f>'Hourly Loads p.u. of Peak'!L120^2</f>
        <v>0.29673897183524661</v>
      </c>
      <c r="M120" s="33">
        <f>'Hourly Loads p.u. of Peak'!M120^2</f>
        <v>0.32177335270523333</v>
      </c>
      <c r="N120" s="33">
        <f>'Hourly Loads p.u. of Peak'!N120^2</f>
        <v>0.34808755144676168</v>
      </c>
      <c r="O120" s="33">
        <f>'Hourly Loads p.u. of Peak'!O120^2</f>
        <v>0.37003713823328394</v>
      </c>
      <c r="P120" s="33">
        <f>'Hourly Loads p.u. of Peak'!P120^2</f>
        <v>0.39566023202666117</v>
      </c>
      <c r="Q120" s="33">
        <f>'Hourly Loads p.u. of Peak'!Q120^2</f>
        <v>0.41653161367385461</v>
      </c>
      <c r="R120" s="33">
        <f>'Hourly Loads p.u. of Peak'!R120^2</f>
        <v>0.43371002481219989</v>
      </c>
      <c r="S120" s="33">
        <f>'Hourly Loads p.u. of Peak'!S120^2</f>
        <v>0.4321663627039033</v>
      </c>
      <c r="T120" s="33">
        <f>'Hourly Loads p.u. of Peak'!T120^2</f>
        <v>0.41898110822337475</v>
      </c>
      <c r="U120" s="33">
        <f>'Hourly Loads p.u. of Peak'!U120^2</f>
        <v>0.40101347263781134</v>
      </c>
      <c r="V120" s="33">
        <f>'Hourly Loads p.u. of Peak'!V120^2</f>
        <v>0.41478637140143071</v>
      </c>
      <c r="W120" s="33">
        <f>'Hourly Loads p.u. of Peak'!W120^2</f>
        <v>0.36702437661253995</v>
      </c>
      <c r="X120" s="33">
        <f>'Hourly Loads p.u. of Peak'!X120^2</f>
        <v>0.30068426969167628</v>
      </c>
      <c r="Y120" s="33">
        <f>'Hourly Loads p.u. of Peak'!Y120^2</f>
        <v>0.23588499349119094</v>
      </c>
    </row>
    <row r="121" spans="1:25" x14ac:dyDescent="0.25">
      <c r="A121" s="29">
        <v>42116</v>
      </c>
      <c r="B121" s="33">
        <f>'Hourly Loads p.u. of Peak'!B121^2</f>
        <v>0.18231470866094945</v>
      </c>
      <c r="C121" s="33">
        <f>'Hourly Loads p.u. of Peak'!C121^2</f>
        <v>0.15033598354872207</v>
      </c>
      <c r="D121" s="33">
        <f>'Hourly Loads p.u. of Peak'!D121^2</f>
        <v>0.13593427037114886</v>
      </c>
      <c r="E121" s="33">
        <f>'Hourly Loads p.u. of Peak'!E121^2</f>
        <v>0.12745432462172995</v>
      </c>
      <c r="F121" s="33">
        <f>'Hourly Loads p.u. of Peak'!F121^2</f>
        <v>0.12761544504635522</v>
      </c>
      <c r="G121" s="33">
        <f>'Hourly Loads p.u. of Peak'!G121^2</f>
        <v>0.14921850740500558</v>
      </c>
      <c r="H121" s="33">
        <f>'Hourly Loads p.u. of Peak'!H121^2</f>
        <v>0.1983729893566242</v>
      </c>
      <c r="I121" s="33">
        <f>'Hourly Loads p.u. of Peak'!I121^2</f>
        <v>0.22194206489610416</v>
      </c>
      <c r="J121" s="33">
        <f>'Hourly Loads p.u. of Peak'!J121^2</f>
        <v>0.24732718776101267</v>
      </c>
      <c r="K121" s="33">
        <f>'Hourly Loads p.u. of Peak'!K121^2</f>
        <v>0.28030989738161566</v>
      </c>
      <c r="L121" s="33">
        <f>'Hourly Loads p.u. of Peak'!L121^2</f>
        <v>0.31672600580000532</v>
      </c>
      <c r="M121" s="33">
        <f>'Hourly Loads p.u. of Peak'!M121^2</f>
        <v>0.35488143113479453</v>
      </c>
      <c r="N121" s="33">
        <f>'Hourly Loads p.u. of Peak'!N121^2</f>
        <v>0.38494968793571643</v>
      </c>
      <c r="O121" s="33">
        <f>'Hourly Loads p.u. of Peak'!O121^2</f>
        <v>0.41026588859005303</v>
      </c>
      <c r="P121" s="33">
        <f>'Hourly Loads p.u. of Peak'!P121^2</f>
        <v>0.43722315842488685</v>
      </c>
      <c r="Q121" s="33">
        <f>'Hourly Loads p.u. of Peak'!Q121^2</f>
        <v>0.4709640713914342</v>
      </c>
      <c r="R121" s="33">
        <f>'Hourly Loads p.u. of Peak'!R121^2</f>
        <v>0.49497960449310469</v>
      </c>
      <c r="S121" s="33">
        <f>'Hourly Loads p.u. of Peak'!S121^2</f>
        <v>0.49956095705595721</v>
      </c>
      <c r="T121" s="33">
        <f>'Hourly Loads p.u. of Peak'!T121^2</f>
        <v>0.4810492023978365</v>
      </c>
      <c r="U121" s="33">
        <f>'Hourly Loads p.u. of Peak'!U121^2</f>
        <v>0.4535417904301654</v>
      </c>
      <c r="V121" s="33">
        <f>'Hourly Loads p.u. of Peak'!V121^2</f>
        <v>0.46583839009897499</v>
      </c>
      <c r="W121" s="33">
        <f>'Hourly Loads p.u. of Peak'!W121^2</f>
        <v>0.41246508111979779</v>
      </c>
      <c r="X121" s="33">
        <f>'Hourly Loads p.u. of Peak'!X121^2</f>
        <v>0.33370566205562541</v>
      </c>
      <c r="Y121" s="33">
        <f>'Hourly Loads p.u. of Peak'!Y121^2</f>
        <v>0.25610949765010643</v>
      </c>
    </row>
    <row r="122" spans="1:25" x14ac:dyDescent="0.25">
      <c r="A122" s="29">
        <v>42117</v>
      </c>
      <c r="B122" s="33">
        <f>'Hourly Loads p.u. of Peak'!B122^2</f>
        <v>0.19974176898873991</v>
      </c>
      <c r="C122" s="33">
        <f>'Hourly Loads p.u. of Peak'!C122^2</f>
        <v>0.16756143317980537</v>
      </c>
      <c r="D122" s="33">
        <f>'Hourly Loads p.u. of Peak'!D122^2</f>
        <v>0.14873092245756403</v>
      </c>
      <c r="E122" s="33">
        <f>'Hourly Loads p.u. of Peak'!E122^2</f>
        <v>0.13787067916241683</v>
      </c>
      <c r="F122" s="33">
        <f>'Hourly Loads p.u. of Peak'!F122^2</f>
        <v>0.13616724820503601</v>
      </c>
      <c r="G122" s="33">
        <f>'Hourly Loads p.u. of Peak'!G122^2</f>
        <v>0.15435087126147271</v>
      </c>
      <c r="H122" s="33">
        <f>'Hourly Loads p.u. of Peak'!H122^2</f>
        <v>0.20014524685582624</v>
      </c>
      <c r="I122" s="33">
        <f>'Hourly Loads p.u. of Peak'!I122^2</f>
        <v>0.17371133597465982</v>
      </c>
      <c r="J122" s="33">
        <f>'Hourly Loads p.u. of Peak'!J122^2</f>
        <v>0.257206618740494</v>
      </c>
      <c r="K122" s="33">
        <f>'Hourly Loads p.u. of Peak'!K122^2</f>
        <v>0.2958057923798757</v>
      </c>
      <c r="L122" s="33">
        <f>'Hourly Loads p.u. of Peak'!L122^2</f>
        <v>0.33511452689426185</v>
      </c>
      <c r="M122" s="33">
        <f>'Hourly Loads p.u. of Peak'!M122^2</f>
        <v>0.36582272011027639</v>
      </c>
      <c r="N122" s="33">
        <f>'Hourly Loads p.u. of Peak'!N122^2</f>
        <v>0.40410500627943308</v>
      </c>
      <c r="O122" s="33">
        <f>'Hourly Loads p.u. of Peak'!O122^2</f>
        <v>0.4525700239001989</v>
      </c>
      <c r="P122" s="33">
        <f>'Hourly Loads p.u. of Peak'!P122^2</f>
        <v>0.50692216871936391</v>
      </c>
      <c r="Q122" s="33">
        <f>'Hourly Loads p.u. of Peak'!Q122^2</f>
        <v>0.54960806509019922</v>
      </c>
      <c r="R122" s="33">
        <f>'Hourly Loads p.u. of Peak'!R122^2</f>
        <v>0.58142948024378471</v>
      </c>
      <c r="S122" s="33">
        <f>'Hourly Loads p.u. of Peak'!S122^2</f>
        <v>0.58957671246901533</v>
      </c>
      <c r="T122" s="33">
        <f>'Hourly Loads p.u. of Peak'!T122^2</f>
        <v>0.56462683967393434</v>
      </c>
      <c r="U122" s="33">
        <f>'Hourly Loads p.u. of Peak'!U122^2</f>
        <v>0.51835723668501521</v>
      </c>
      <c r="V122" s="33">
        <f>'Hourly Loads p.u. of Peak'!V122^2</f>
        <v>0.51362562515399379</v>
      </c>
      <c r="W122" s="33">
        <f>'Hourly Loads p.u. of Peak'!W122^2</f>
        <v>0.46534583037649979</v>
      </c>
      <c r="X122" s="33">
        <f>'Hourly Loads p.u. of Peak'!X122^2</f>
        <v>0.38288104661150751</v>
      </c>
      <c r="Y122" s="33">
        <f>'Hourly Loads p.u. of Peak'!Y122^2</f>
        <v>0.28443345665307884</v>
      </c>
    </row>
    <row r="123" spans="1:25" x14ac:dyDescent="0.25">
      <c r="A123" s="29">
        <v>42118</v>
      </c>
      <c r="B123" s="33">
        <f>'Hourly Loads p.u. of Peak'!B123^2</f>
        <v>0.22518454347119196</v>
      </c>
      <c r="C123" s="33">
        <f>'Hourly Loads p.u. of Peak'!C123^2</f>
        <v>0.18927644833176491</v>
      </c>
      <c r="D123" s="33">
        <f>'Hourly Loads p.u. of Peak'!D123^2</f>
        <v>0.15867016676125242</v>
      </c>
      <c r="E123" s="33">
        <f>'Hourly Loads p.u. of Peak'!E123^2</f>
        <v>0.14637400269058407</v>
      </c>
      <c r="F123" s="33">
        <f>'Hourly Loads p.u. of Peak'!F123^2</f>
        <v>0.14675399286163415</v>
      </c>
      <c r="G123" s="33">
        <f>'Hourly Loads p.u. of Peak'!G123^2</f>
        <v>0.1581314804524285</v>
      </c>
      <c r="H123" s="33">
        <f>'Hourly Loads p.u. of Peak'!H123^2</f>
        <v>0.20314363577341465</v>
      </c>
      <c r="I123" s="33">
        <f>'Hourly Loads p.u. of Peak'!I123^2</f>
        <v>0.23230507698403721</v>
      </c>
      <c r="J123" s="33">
        <f>'Hourly Loads p.u. of Peak'!J123^2</f>
        <v>0.26658023275126691</v>
      </c>
      <c r="K123" s="33">
        <f>'Hourly Loads p.u. of Peak'!K123^2</f>
        <v>0.31927018391559026</v>
      </c>
      <c r="L123" s="33">
        <f>'Hourly Loads p.u. of Peak'!L123^2</f>
        <v>0.3765424341527458</v>
      </c>
      <c r="M123" s="33">
        <f>'Hourly Loads p.u. of Peak'!M123^2</f>
        <v>0.42808306369241955</v>
      </c>
      <c r="N123" s="33">
        <f>'Hourly Loads p.u. of Peak'!N123^2</f>
        <v>0.47792510881290989</v>
      </c>
      <c r="O123" s="33">
        <f>'Hourly Loads p.u. of Peak'!O123^2</f>
        <v>0.5244166042736732</v>
      </c>
      <c r="P123" s="33">
        <f>'Hourly Loads p.u. of Peak'!P123^2</f>
        <v>0.56503372904795857</v>
      </c>
      <c r="Q123" s="33">
        <f>'Hourly Loads p.u. of Peak'!Q123^2</f>
        <v>0.60611147850155167</v>
      </c>
      <c r="R123" s="33">
        <f>'Hourly Loads p.u. of Peak'!R123^2</f>
        <v>0.63051813191743211</v>
      </c>
      <c r="S123" s="33">
        <f>'Hourly Loads p.u. of Peak'!S123^2</f>
        <v>0.62729801336842639</v>
      </c>
      <c r="T123" s="33">
        <f>'Hourly Loads p.u. of Peak'!T123^2</f>
        <v>0.59165708033944697</v>
      </c>
      <c r="U123" s="33">
        <f>'Hourly Loads p.u. of Peak'!U123^2</f>
        <v>0.53789762378558748</v>
      </c>
      <c r="V123" s="33">
        <f>'Hourly Loads p.u. of Peak'!V123^2</f>
        <v>0.53353871938753494</v>
      </c>
      <c r="W123" s="33">
        <f>'Hourly Loads p.u. of Peak'!W123^2</f>
        <v>0.47443820675744808</v>
      </c>
      <c r="X123" s="33">
        <f>'Hourly Loads p.u. of Peak'!X123^2</f>
        <v>0.38724847570589421</v>
      </c>
      <c r="Y123" s="33">
        <f>'Hourly Loads p.u. of Peak'!Y123^2</f>
        <v>0.30356090282227211</v>
      </c>
    </row>
    <row r="124" spans="1:25" x14ac:dyDescent="0.25">
      <c r="A124" s="29">
        <v>42119</v>
      </c>
      <c r="B124" s="33">
        <f>'Hourly Loads p.u. of Peak'!B124^2</f>
        <v>0.2373334163404667</v>
      </c>
      <c r="C124" s="33">
        <f>'Hourly Loads p.u. of Peak'!C124^2</f>
        <v>0.1944938067489124</v>
      </c>
      <c r="D124" s="33">
        <f>'Hourly Loads p.u. of Peak'!D124^2</f>
        <v>0.16974775928034075</v>
      </c>
      <c r="E124" s="33">
        <f>'Hourly Loads p.u. of Peak'!E124^2</f>
        <v>0.15616413401560583</v>
      </c>
      <c r="F124" s="33">
        <f>'Hourly Loads p.u. of Peak'!F124^2</f>
        <v>0.15307729628478725</v>
      </c>
      <c r="G124" s="33">
        <f>'Hourly Loads p.u. of Peak'!G124^2</f>
        <v>0.17045484701636571</v>
      </c>
      <c r="H124" s="33">
        <f>'Hourly Loads p.u. of Peak'!H124^2</f>
        <v>0.2166181844138757</v>
      </c>
      <c r="I124" s="33">
        <f>'Hourly Loads p.u. of Peak'!I124^2</f>
        <v>0.24508853899589519</v>
      </c>
      <c r="J124" s="33">
        <f>'Hourly Loads p.u. of Peak'!J124^2</f>
        <v>0.28294358684421461</v>
      </c>
      <c r="K124" s="33">
        <f>'Hourly Loads p.u. of Peak'!K124^2</f>
        <v>0.33899107352256758</v>
      </c>
      <c r="L124" s="33">
        <f>'Hourly Loads p.u. of Peak'!L124^2</f>
        <v>0.40370358223722752</v>
      </c>
      <c r="M124" s="33">
        <f>'Hourly Loads p.u. of Peak'!M124^2</f>
        <v>0.46460747931406704</v>
      </c>
      <c r="N124" s="33">
        <f>'Hourly Loads p.u. of Peak'!N124^2</f>
        <v>0.52095910102173437</v>
      </c>
      <c r="O124" s="33">
        <f>'Hourly Loads p.u. of Peak'!O124^2</f>
        <v>0.5755273778326514</v>
      </c>
      <c r="P124" s="33">
        <f>'Hourly Loads p.u. of Peak'!P124^2</f>
        <v>0.62465653606242333</v>
      </c>
      <c r="Q124" s="33">
        <f>'Hourly Loads p.u. of Peak'!Q124^2</f>
        <v>0.66766268662930472</v>
      </c>
      <c r="R124" s="33">
        <f>'Hourly Loads p.u. of Peak'!R124^2</f>
        <v>0.69176490986759775</v>
      </c>
      <c r="S124" s="33">
        <f>'Hourly Loads p.u. of Peak'!S124^2</f>
        <v>0.68517635363799911</v>
      </c>
      <c r="T124" s="33">
        <f>'Hourly Loads p.u. of Peak'!T124^2</f>
        <v>0.63532780507797026</v>
      </c>
      <c r="U124" s="33">
        <f>'Hourly Loads p.u. of Peak'!U124^2</f>
        <v>0.56550861854863888</v>
      </c>
      <c r="V124" s="33">
        <f>'Hourly Loads p.u. of Peak'!V124^2</f>
        <v>0.54680207213667631</v>
      </c>
      <c r="W124" s="33">
        <f>'Hourly Loads p.u. of Peak'!W124^2</f>
        <v>0.48808410423683229</v>
      </c>
      <c r="X124" s="33">
        <f>'Hourly Loads p.u. of Peak'!X124^2</f>
        <v>0.41003473660444956</v>
      </c>
      <c r="Y124" s="33">
        <f>'Hourly Loads p.u. of Peak'!Y124^2</f>
        <v>0.33188377282989157</v>
      </c>
    </row>
    <row r="125" spans="1:25" x14ac:dyDescent="0.25">
      <c r="A125" s="29">
        <v>42120</v>
      </c>
      <c r="B125" s="33">
        <f>'Hourly Loads p.u. of Peak'!B125^2</f>
        <v>0.26134170711416266</v>
      </c>
      <c r="C125" s="33">
        <f>'Hourly Loads p.u. of Peak'!C125^2</f>
        <v>0.21377183146061188</v>
      </c>
      <c r="D125" s="33">
        <f>'Hourly Loads p.u. of Peak'!D125^2</f>
        <v>0.18517693041378847</v>
      </c>
      <c r="E125" s="33">
        <f>'Hourly Loads p.u. of Peak'!E125^2</f>
        <v>0.16770921086697343</v>
      </c>
      <c r="F125" s="33">
        <f>'Hourly Loads p.u. of Peak'!F125^2</f>
        <v>0.15805972481843331</v>
      </c>
      <c r="G125" s="33">
        <f>'Hourly Loads p.u. of Peak'!G125^2</f>
        <v>0.15870611174992599</v>
      </c>
      <c r="H125" s="33">
        <f>'Hourly Loads p.u. of Peak'!H125^2</f>
        <v>0.16952477374213282</v>
      </c>
      <c r="I125" s="33">
        <f>'Hourly Loads p.u. of Peak'!I125^2</f>
        <v>0.19171819167697732</v>
      </c>
      <c r="J125" s="33">
        <f>'Hourly Loads p.u. of Peak'!J125^2</f>
        <v>0.25278683441343985</v>
      </c>
      <c r="K125" s="33">
        <f>'Hourly Loads p.u. of Peak'!K125^2</f>
        <v>0.32996319823460807</v>
      </c>
      <c r="L125" s="33">
        <f>'Hourly Loads p.u. of Peak'!L125^2</f>
        <v>0.40824551723930863</v>
      </c>
      <c r="M125" s="33">
        <f>'Hourly Loads p.u. of Peak'!M125^2</f>
        <v>0.48173786881059871</v>
      </c>
      <c r="N125" s="33">
        <f>'Hourly Loads p.u. of Peak'!N125^2</f>
        <v>0.54327142503610526</v>
      </c>
      <c r="O125" s="33">
        <f>'Hourly Loads p.u. of Peak'!O125^2</f>
        <v>0.59214302670509533</v>
      </c>
      <c r="P125" s="33">
        <f>'Hourly Loads p.u. of Peak'!P125^2</f>
        <v>0.62244769727290639</v>
      </c>
      <c r="Q125" s="33">
        <f>'Hourly Loads p.u. of Peak'!Q125^2</f>
        <v>0.65001196294003072</v>
      </c>
      <c r="R125" s="33">
        <f>'Hourly Loads p.u. of Peak'!R125^2</f>
        <v>0.66442250410423231</v>
      </c>
      <c r="S125" s="33">
        <f>'Hourly Loads p.u. of Peak'!S125^2</f>
        <v>0.65584490702197329</v>
      </c>
      <c r="T125" s="33">
        <f>'Hourly Loads p.u. of Peak'!T125^2</f>
        <v>0.60864309347822176</v>
      </c>
      <c r="U125" s="33">
        <f>'Hourly Loads p.u. of Peak'!U125^2</f>
        <v>0.53968592310231811</v>
      </c>
      <c r="V125" s="33">
        <f>'Hourly Loads p.u. of Peak'!V125^2</f>
        <v>0.52108936522101823</v>
      </c>
      <c r="W125" s="33">
        <f>'Hourly Loads p.u. of Peak'!W125^2</f>
        <v>0.46818160684405402</v>
      </c>
      <c r="X125" s="33">
        <f>'Hourly Loads p.u. of Peak'!X125^2</f>
        <v>0.40089919936842255</v>
      </c>
      <c r="Y125" s="33">
        <f>'Hourly Loads p.u. of Peak'!Y125^2</f>
        <v>0.3326119300816171</v>
      </c>
    </row>
    <row r="126" spans="1:25" x14ac:dyDescent="0.25">
      <c r="A126" s="29">
        <v>42121</v>
      </c>
      <c r="B126" s="33">
        <f>'Hourly Loads p.u. of Peak'!B126^2</f>
        <v>0.27205896837270604</v>
      </c>
      <c r="C126" s="33">
        <f>'Hourly Loads p.u. of Peak'!C126^2</f>
        <v>0.22862308191994418</v>
      </c>
      <c r="D126" s="33">
        <f>'Hourly Loads p.u. of Peak'!D126^2</f>
        <v>0.1984131804094223</v>
      </c>
      <c r="E126" s="33">
        <f>'Hourly Loads p.u. of Peak'!E126^2</f>
        <v>0.1813143554940877</v>
      </c>
      <c r="F126" s="33">
        <f>'Hourly Loads p.u. of Peak'!F126^2</f>
        <v>0.17071572348634542</v>
      </c>
      <c r="G126" s="33">
        <f>'Hourly Loads p.u. of Peak'!G126^2</f>
        <v>0.16889377726646215</v>
      </c>
      <c r="H126" s="33">
        <f>'Hourly Loads p.u. of Peak'!H126^2</f>
        <v>0.17487913998773205</v>
      </c>
      <c r="I126" s="33">
        <f>'Hourly Loads p.u. of Peak'!I126^2</f>
        <v>0.19231128704334943</v>
      </c>
      <c r="J126" s="33">
        <f>'Hourly Loads p.u. of Peak'!J126^2</f>
        <v>0.26009771820749089</v>
      </c>
      <c r="K126" s="33">
        <f>'Hourly Loads p.u. of Peak'!K126^2</f>
        <v>0.34893985823975127</v>
      </c>
      <c r="L126" s="33">
        <f>'Hourly Loads p.u. of Peak'!L126^2</f>
        <v>0.43252234816056251</v>
      </c>
      <c r="M126" s="33">
        <f>'Hourly Loads p.u. of Peak'!M126^2</f>
        <v>0.50621572420302419</v>
      </c>
      <c r="N126" s="33">
        <f>'Hourly Loads p.u. of Peak'!N126^2</f>
        <v>0.56713832553836763</v>
      </c>
      <c r="O126" s="33">
        <f>'Hourly Loads p.u. of Peak'!O126^2</f>
        <v>0.61889329786060576</v>
      </c>
      <c r="P126" s="33">
        <f>'Hourly Loads p.u. of Peak'!P126^2</f>
        <v>0.65445722365183101</v>
      </c>
      <c r="Q126" s="33">
        <f>'Hourly Loads p.u. of Peak'!Q126^2</f>
        <v>0.6855498586890586</v>
      </c>
      <c r="R126" s="33">
        <f>'Hourly Loads p.u. of Peak'!R126^2</f>
        <v>0.69808339524962792</v>
      </c>
      <c r="S126" s="33">
        <f>'Hourly Loads p.u. of Peak'!S126^2</f>
        <v>0.68966513141831165</v>
      </c>
      <c r="T126" s="33">
        <f>'Hourly Loads p.u. of Peak'!T126^2</f>
        <v>0.64630706029892115</v>
      </c>
      <c r="U126" s="33">
        <f>'Hourly Loads p.u. of Peak'!U126^2</f>
        <v>0.58680858805670522</v>
      </c>
      <c r="V126" s="33">
        <f>'Hourly Loads p.u. of Peak'!V126^2</f>
        <v>0.57840603832655901</v>
      </c>
      <c r="W126" s="33">
        <f>'Hourly Loads p.u. of Peak'!W126^2</f>
        <v>0.51751303323875586</v>
      </c>
      <c r="X126" s="33">
        <f>'Hourly Loads p.u. of Peak'!X126^2</f>
        <v>0.42837830356342921</v>
      </c>
      <c r="Y126" s="33">
        <f>'Hourly Loads p.u. of Peak'!Y126^2</f>
        <v>0.34691733128885921</v>
      </c>
    </row>
    <row r="127" spans="1:25" x14ac:dyDescent="0.25">
      <c r="A127" s="29">
        <v>42122</v>
      </c>
      <c r="B127" s="33">
        <f>'Hourly Loads p.u. of Peak'!B127^2</f>
        <v>0.28255973939055873</v>
      </c>
      <c r="C127" s="33">
        <f>'Hourly Loads p.u. of Peak'!C127^2</f>
        <v>0.24214910645476878</v>
      </c>
      <c r="D127" s="33">
        <f>'Hourly Loads p.u. of Peak'!D127^2</f>
        <v>0.21796415824424156</v>
      </c>
      <c r="E127" s="33">
        <f>'Hourly Loads p.u. of Peak'!E127^2</f>
        <v>0.20346912121816582</v>
      </c>
      <c r="F127" s="33">
        <f>'Hourly Loads p.u. of Peak'!F127^2</f>
        <v>0.2022498942338686</v>
      </c>
      <c r="G127" s="33">
        <f>'Hourly Loads p.u. of Peak'!G127^2</f>
        <v>0.22527018939357887</v>
      </c>
      <c r="H127" s="33">
        <f>'Hourly Loads p.u. of Peak'!H127^2</f>
        <v>0.27806904823523332</v>
      </c>
      <c r="I127" s="33">
        <f>'Hourly Loads p.u. of Peak'!I127^2</f>
        <v>0.3115674409188931</v>
      </c>
      <c r="J127" s="33">
        <f>'Hourly Loads p.u. of Peak'!J127^2</f>
        <v>0.35892440271462323</v>
      </c>
      <c r="K127" s="33">
        <f>'Hourly Loads p.u. of Peak'!K127^2</f>
        <v>0.42961942240758172</v>
      </c>
      <c r="L127" s="33">
        <f>'Hourly Loads p.u. of Peak'!L127^2</f>
        <v>0.51621560213956885</v>
      </c>
      <c r="M127" s="33">
        <f>'Hourly Loads p.u. of Peak'!M127^2</f>
        <v>0.594297472721107</v>
      </c>
      <c r="N127" s="33">
        <f>'Hourly Loads p.u. of Peak'!N127^2</f>
        <v>0.65642963442592206</v>
      </c>
      <c r="O127" s="33">
        <f>'Hourly Loads p.u. of Peak'!O127^2</f>
        <v>0.71171973399596866</v>
      </c>
      <c r="P127" s="33">
        <f>'Hourly Loads p.u. of Peak'!P127^2</f>
        <v>0.75906990331040292</v>
      </c>
      <c r="Q127" s="33">
        <f>'Hourly Loads p.u. of Peak'!Q127^2</f>
        <v>0.79638820468648075</v>
      </c>
      <c r="R127" s="33">
        <f>'Hourly Loads p.u. of Peak'!R127^2</f>
        <v>0.8064045518966737</v>
      </c>
      <c r="S127" s="33">
        <f>'Hourly Loads p.u. of Peak'!S127^2</f>
        <v>0.80243899872667668</v>
      </c>
      <c r="T127" s="33">
        <f>'Hourly Loads p.u. of Peak'!T127^2</f>
        <v>0.75836253060363135</v>
      </c>
      <c r="U127" s="33">
        <f>'Hourly Loads p.u. of Peak'!U127^2</f>
        <v>0.69386787998924604</v>
      </c>
      <c r="V127" s="33">
        <f>'Hourly Loads p.u. of Peak'!V127^2</f>
        <v>0.6758718043231714</v>
      </c>
      <c r="W127" s="33">
        <f>'Hourly Loads p.u. of Peak'!W127^2</f>
        <v>0.59575915892313203</v>
      </c>
      <c r="X127" s="33">
        <f>'Hourly Loads p.u. of Peak'!X127^2</f>
        <v>0.48890396303931022</v>
      </c>
      <c r="Y127" s="33">
        <f>'Hourly Loads p.u. of Peak'!Y127^2</f>
        <v>0.39169714385362203</v>
      </c>
    </row>
    <row r="128" spans="1:25" x14ac:dyDescent="0.25">
      <c r="A128" s="29">
        <v>42123</v>
      </c>
      <c r="B128" s="33">
        <f>'Hourly Loads p.u. of Peak'!B128^2</f>
        <v>0.32003542196796525</v>
      </c>
      <c r="C128" s="33">
        <f>'Hourly Loads p.u. of Peak'!C128^2</f>
        <v>0.27370873526749046</v>
      </c>
      <c r="D128" s="33">
        <f>'Hourly Loads p.u. of Peak'!D128^2</f>
        <v>0.24540133713590645</v>
      </c>
      <c r="E128" s="33">
        <f>'Hourly Loads p.u. of Peak'!E128^2</f>
        <v>0.22970296838667809</v>
      </c>
      <c r="F128" s="33">
        <f>'Hourly Loads p.u. of Peak'!F128^2</f>
        <v>0.22711551542771574</v>
      </c>
      <c r="G128" s="33">
        <f>'Hourly Loads p.u. of Peak'!G128^2</f>
        <v>0.24867526223288214</v>
      </c>
      <c r="H128" s="33">
        <f>'Hourly Loads p.u. of Peak'!H128^2</f>
        <v>0.30058531970643348</v>
      </c>
      <c r="I128" s="33">
        <f>'Hourly Loads p.u. of Peak'!I128^2</f>
        <v>0.33464457552951909</v>
      </c>
      <c r="J128" s="33">
        <f>'Hourly Loads p.u. of Peak'!J128^2</f>
        <v>0.39316681941407855</v>
      </c>
      <c r="K128" s="33">
        <f>'Hourly Loads p.u. of Peak'!K128^2</f>
        <v>0.47269954323826024</v>
      </c>
      <c r="L128" s="33">
        <f>'Hourly Loads p.u. of Peak'!L128^2</f>
        <v>0.55813654135776525</v>
      </c>
      <c r="M128" s="33">
        <f>'Hourly Loads p.u. of Peak'!M128^2</f>
        <v>0.63525588456804305</v>
      </c>
      <c r="N128" s="33">
        <f>'Hourly Loads p.u. of Peak'!N128^2</f>
        <v>0.69484534389863928</v>
      </c>
      <c r="O128" s="33">
        <f>'Hourly Loads p.u. of Peak'!O128^2</f>
        <v>0.74451788027702737</v>
      </c>
      <c r="P128" s="33">
        <f>'Hourly Loads p.u. of Peak'!P128^2</f>
        <v>0.7799662056493869</v>
      </c>
      <c r="Q128" s="33">
        <f>'Hourly Loads p.u. of Peak'!Q128^2</f>
        <v>0.80559446148428837</v>
      </c>
      <c r="R128" s="33">
        <f>'Hourly Loads p.u. of Peak'!R128^2</f>
        <v>0.80025807485729461</v>
      </c>
      <c r="S128" s="33">
        <f>'Hourly Loads p.u. of Peak'!S128^2</f>
        <v>0.7817203715771901</v>
      </c>
      <c r="T128" s="33">
        <f>'Hourly Loads p.u. of Peak'!T128^2</f>
        <v>0.74553037930421051</v>
      </c>
      <c r="U128" s="33">
        <f>'Hourly Loads p.u. of Peak'!U128^2</f>
        <v>0.68794270105415356</v>
      </c>
      <c r="V128" s="33">
        <f>'Hourly Loads p.u. of Peak'!V128^2</f>
        <v>0.66655719350548304</v>
      </c>
      <c r="W128" s="33">
        <f>'Hourly Loads p.u. of Peak'!W128^2</f>
        <v>0.59137948626416803</v>
      </c>
      <c r="X128" s="33">
        <f>'Hourly Loads p.u. of Peak'!X128^2</f>
        <v>0.48833629520555655</v>
      </c>
      <c r="Y128" s="33">
        <f>'Hourly Loads p.u. of Peak'!Y128^2</f>
        <v>0.39130193217369263</v>
      </c>
    </row>
    <row r="129" spans="1:25" x14ac:dyDescent="0.25">
      <c r="A129" s="29">
        <v>42124</v>
      </c>
      <c r="B129" s="33">
        <f>'Hourly Loads p.u. of Peak'!B129^2</f>
        <v>0.31779332098580315</v>
      </c>
      <c r="C129" s="33">
        <f>'Hourly Loads p.u. of Peak'!C129^2</f>
        <v>0.27545819714246939</v>
      </c>
      <c r="D129" s="33">
        <f>'Hourly Loads p.u. of Peak'!D129^2</f>
        <v>0.24944079746903583</v>
      </c>
      <c r="E129" s="33">
        <f>'Hourly Loads p.u. of Peak'!E129^2</f>
        <v>0.23544695274355201</v>
      </c>
      <c r="F129" s="33">
        <f>'Hourly Loads p.u. of Peak'!F129^2</f>
        <v>0.23457209255147393</v>
      </c>
      <c r="G129" s="33">
        <f>'Hourly Loads p.u. of Peak'!G129^2</f>
        <v>0.25615516421224993</v>
      </c>
      <c r="H129" s="33">
        <f>'Hourly Loads p.u. of Peak'!H129^2</f>
        <v>0.31005827655497836</v>
      </c>
      <c r="I129" s="33">
        <f>'Hourly Loads p.u. of Peak'!I129^2</f>
        <v>0.34431801336931145</v>
      </c>
      <c r="J129" s="33">
        <f>'Hourly Loads p.u. of Peak'!J129^2</f>
        <v>0.40147072855579269</v>
      </c>
      <c r="K129" s="33">
        <f>'Hourly Loads p.u. of Peak'!K129^2</f>
        <v>0.48167524241802157</v>
      </c>
      <c r="L129" s="33">
        <f>'Hourly Loads p.u. of Peak'!L129^2</f>
        <v>0.56659482933044203</v>
      </c>
      <c r="M129" s="33">
        <f>'Hourly Loads p.u. of Peak'!M129^2</f>
        <v>0.63806380107410565</v>
      </c>
      <c r="N129" s="33">
        <f>'Hourly Loads p.u. of Peak'!N129^2</f>
        <v>0.6934169748479031</v>
      </c>
      <c r="O129" s="33">
        <f>'Hourly Loads p.u. of Peak'!O129^2</f>
        <v>0.74311709435905726</v>
      </c>
      <c r="P129" s="33">
        <f>'Hourly Loads p.u. of Peak'!P129^2</f>
        <v>0.77423907527666935</v>
      </c>
      <c r="Q129" s="33">
        <f>'Hourly Loads p.u. of Peak'!Q129^2</f>
        <v>0.79598563261926736</v>
      </c>
      <c r="R129" s="33">
        <f>'Hourly Loads p.u. of Peak'!R129^2</f>
        <v>0.7846750032366373</v>
      </c>
      <c r="S129" s="33">
        <f>'Hourly Loads p.u. of Peak'!S129^2</f>
        <v>0.72402843270847705</v>
      </c>
      <c r="T129" s="33">
        <f>'Hourly Loads p.u. of Peak'!T129^2</f>
        <v>0.68033004952349041</v>
      </c>
      <c r="U129" s="33">
        <f>'Hourly Loads p.u. of Peak'!U129^2</f>
        <v>0.63475255498685146</v>
      </c>
      <c r="V129" s="33">
        <f>'Hourly Loads p.u. of Peak'!V129^2</f>
        <v>0.63166504961028358</v>
      </c>
      <c r="W129" s="33">
        <f>'Hourly Loads p.u. of Peak'!W129^2</f>
        <v>0.56584794746515898</v>
      </c>
      <c r="X129" s="33">
        <f>'Hourly Loads p.u. of Peak'!X129^2</f>
        <v>0.46941724000133445</v>
      </c>
      <c r="Y129" s="33">
        <f>'Hourly Loads p.u. of Peak'!Y129^2</f>
        <v>0.37837185474821139</v>
      </c>
    </row>
    <row r="130" spans="1:25" x14ac:dyDescent="0.25">
      <c r="A130" s="29">
        <v>42125</v>
      </c>
      <c r="B130" s="33">
        <f>'Hourly Loads p.u. of Peak'!B130^2</f>
        <v>0.30670103822472738</v>
      </c>
      <c r="C130" s="33">
        <f>'Hourly Loads p.u. of Peak'!C130^2</f>
        <v>0.26369956117809051</v>
      </c>
      <c r="D130" s="33">
        <f>'Hourly Loads p.u. of Peak'!D130^2</f>
        <v>0.23671839247514334</v>
      </c>
      <c r="E130" s="33">
        <f>'Hourly Loads p.u. of Peak'!E130^2</f>
        <v>0.22283566191477158</v>
      </c>
      <c r="F130" s="33">
        <f>'Hourly Loads p.u. of Peak'!F130^2</f>
        <v>0.21897637433618344</v>
      </c>
      <c r="G130" s="33">
        <f>'Hourly Loads p.u. of Peak'!G130^2</f>
        <v>0.24197152896952703</v>
      </c>
      <c r="H130" s="33">
        <f>'Hourly Loads p.u. of Peak'!H130^2</f>
        <v>0.29772285369295459</v>
      </c>
      <c r="I130" s="33">
        <f>'Hourly Loads p.u. of Peak'!I130^2</f>
        <v>0.33302837818868486</v>
      </c>
      <c r="J130" s="33">
        <f>'Hourly Loads p.u. of Peak'!J130^2</f>
        <v>0.38405445640626662</v>
      </c>
      <c r="K130" s="33">
        <f>'Hourly Loads p.u. of Peak'!K130^2</f>
        <v>0.4633781969334253</v>
      </c>
      <c r="L130" s="33">
        <f>'Hourly Loads p.u. of Peak'!L130^2</f>
        <v>0.5514827166496673</v>
      </c>
      <c r="M130" s="33">
        <f>'Hourly Loads p.u. of Peak'!M130^2</f>
        <v>0.62244769727290639</v>
      </c>
      <c r="N130" s="33">
        <f>'Hourly Loads p.u. of Peak'!N130^2</f>
        <v>0.68144690076706949</v>
      </c>
      <c r="O130" s="33">
        <f>'Hourly Loads p.u. of Peak'!O130^2</f>
        <v>0.73365764512390153</v>
      </c>
      <c r="P130" s="33">
        <f>'Hourly Loads p.u. of Peak'!P130^2</f>
        <v>0.76774221449130697</v>
      </c>
      <c r="Q130" s="33">
        <f>'Hourly Loads p.u. of Peak'!Q130^2</f>
        <v>0.78507470524133127</v>
      </c>
      <c r="R130" s="33">
        <f>'Hourly Loads p.u. of Peak'!R130^2</f>
        <v>0.77638427602745907</v>
      </c>
      <c r="S130" s="33">
        <f>'Hourly Loads p.u. of Peak'!S130^2</f>
        <v>0.73103220149340609</v>
      </c>
      <c r="T130" s="33">
        <f>'Hourly Loads p.u. of Peak'!T130^2</f>
        <v>0.66412833287352246</v>
      </c>
      <c r="U130" s="33">
        <f>'Hourly Loads p.u. of Peak'!U130^2</f>
        <v>0.6144292453635718</v>
      </c>
      <c r="V130" s="33">
        <f>'Hourly Loads p.u. of Peak'!V130^2</f>
        <v>0.60991087947774048</v>
      </c>
      <c r="W130" s="33">
        <f>'Hourly Loads p.u. of Peak'!W130^2</f>
        <v>0.53975221340449453</v>
      </c>
      <c r="X130" s="33">
        <f>'Hourly Loads p.u. of Peak'!X130^2</f>
        <v>0.45135678130158052</v>
      </c>
      <c r="Y130" s="33">
        <f>'Hourly Loads p.u. of Peak'!Y130^2</f>
        <v>0.36598646633678095</v>
      </c>
    </row>
    <row r="131" spans="1:25" x14ac:dyDescent="0.25">
      <c r="A131" s="29">
        <v>42126</v>
      </c>
      <c r="B131" s="33">
        <f>'Hourly Loads p.u. of Peak'!B131^2</f>
        <v>0.30014024628786951</v>
      </c>
      <c r="C131" s="33">
        <f>'Hourly Loads p.u. of Peak'!C131^2</f>
        <v>0.25780187174251901</v>
      </c>
      <c r="D131" s="33">
        <f>'Hourly Loads p.u. of Peak'!D131^2</f>
        <v>0.23221810391217332</v>
      </c>
      <c r="E131" s="33">
        <f>'Hourly Loads p.u. of Peak'!E131^2</f>
        <v>0.2172065350173169</v>
      </c>
      <c r="F131" s="33">
        <f>'Hourly Loads p.u. of Peak'!F131^2</f>
        <v>0.21335483783811507</v>
      </c>
      <c r="G131" s="33">
        <f>'Hourly Loads p.u. of Peak'!G131^2</f>
        <v>0.23483437962664938</v>
      </c>
      <c r="H131" s="33">
        <f>'Hourly Loads p.u. of Peak'!H131^2</f>
        <v>0.28786048024816285</v>
      </c>
      <c r="I131" s="33">
        <f>'Hourly Loads p.u. of Peak'!I131^2</f>
        <v>0.32356731479780004</v>
      </c>
      <c r="J131" s="33">
        <f>'Hourly Loads p.u. of Peak'!J131^2</f>
        <v>0.36839228708387839</v>
      </c>
      <c r="K131" s="33">
        <f>'Hourly Loads p.u. of Peak'!K131^2</f>
        <v>0.43817831523133688</v>
      </c>
      <c r="L131" s="33">
        <f>'Hourly Loads p.u. of Peak'!L131^2</f>
        <v>0.50217921331712223</v>
      </c>
      <c r="M131" s="33">
        <f>'Hourly Loads p.u. of Peak'!M131^2</f>
        <v>0.55282370756297827</v>
      </c>
      <c r="N131" s="33">
        <f>'Hourly Loads p.u. of Peak'!N131^2</f>
        <v>0.58321976417821497</v>
      </c>
      <c r="O131" s="33">
        <f>'Hourly Loads p.u. of Peak'!O131^2</f>
        <v>0.61924827981313579</v>
      </c>
      <c r="P131" s="33">
        <f>'Hourly Loads p.u. of Peak'!P131^2</f>
        <v>0.64572685985883282</v>
      </c>
      <c r="Q131" s="33">
        <f>'Hourly Loads p.u. of Peak'!Q131^2</f>
        <v>0.65979687319387359</v>
      </c>
      <c r="R131" s="33">
        <f>'Hourly Loads p.u. of Peak'!R131^2</f>
        <v>0.65103084734744288</v>
      </c>
      <c r="S131" s="33">
        <f>'Hourly Loads p.u. of Peak'!S131^2</f>
        <v>0.62487050227650154</v>
      </c>
      <c r="T131" s="33">
        <f>'Hourly Loads p.u. of Peak'!T131^2</f>
        <v>0.58563410758614109</v>
      </c>
      <c r="U131" s="33">
        <f>'Hourly Loads p.u. of Peak'!U131^2</f>
        <v>0.53426397197315056</v>
      </c>
      <c r="V131" s="33">
        <f>'Hourly Loads p.u. of Peak'!V131^2</f>
        <v>0.53327511330490385</v>
      </c>
      <c r="W131" s="33">
        <f>'Hourly Loads p.u. of Peak'!W131^2</f>
        <v>0.46405410072775033</v>
      </c>
      <c r="X131" s="33">
        <f>'Hourly Loads p.u. of Peak'!X131^2</f>
        <v>0.39901604143216857</v>
      </c>
      <c r="Y131" s="33">
        <f>'Hourly Loads p.u. of Peak'!Y131^2</f>
        <v>0.33422711781180636</v>
      </c>
    </row>
    <row r="132" spans="1:25" x14ac:dyDescent="0.25">
      <c r="A132" s="29">
        <v>42127</v>
      </c>
      <c r="B132" s="33">
        <f>'Hourly Loads p.u. of Peak'!B132^2</f>
        <v>0.27574241882311218</v>
      </c>
      <c r="C132" s="33">
        <f>'Hourly Loads p.u. of Peak'!C132^2</f>
        <v>0.23492184121979318</v>
      </c>
      <c r="D132" s="33">
        <f>'Hourly Loads p.u. of Peak'!D132^2</f>
        <v>0.20933112620974631</v>
      </c>
      <c r="E132" s="33">
        <f>'Hourly Loads p.u. of Peak'!E132^2</f>
        <v>0.1944938067489124</v>
      </c>
      <c r="F132" s="33">
        <f>'Hourly Loads p.u. of Peak'!F132^2</f>
        <v>0.18712348416363564</v>
      </c>
      <c r="G132" s="33">
        <f>'Hourly Loads p.u. of Peak'!G132^2</f>
        <v>0.19116546241686175</v>
      </c>
      <c r="H132" s="33">
        <f>'Hourly Loads p.u. of Peak'!H132^2</f>
        <v>0.20526394840049894</v>
      </c>
      <c r="I132" s="33">
        <f>'Hourly Loads p.u. of Peak'!I132^2</f>
        <v>0.22827805562399717</v>
      </c>
      <c r="J132" s="33">
        <f>'Hourly Loads p.u. of Peak'!J132^2</f>
        <v>0.27683329294763304</v>
      </c>
      <c r="K132" s="33">
        <f>'Hourly Loads p.u. of Peak'!K132^2</f>
        <v>0.34241453905432961</v>
      </c>
      <c r="L132" s="33">
        <f>'Hourly Loads p.u. of Peak'!L132^2</f>
        <v>0.40038517117120143</v>
      </c>
      <c r="M132" s="33">
        <f>'Hourly Loads p.u. of Peak'!M132^2</f>
        <v>0.4423093671979304</v>
      </c>
      <c r="N132" s="33">
        <f>'Hourly Loads p.u. of Peak'!N132^2</f>
        <v>0.46221188698126731</v>
      </c>
      <c r="O132" s="33">
        <f>'Hourly Loads p.u. of Peak'!O132^2</f>
        <v>0.47189339152869403</v>
      </c>
      <c r="P132" s="33">
        <f>'Hourly Loads p.u. of Peak'!P132^2</f>
        <v>0.46645445614302888</v>
      </c>
      <c r="Q132" s="33">
        <f>'Hourly Loads p.u. of Peak'!Q132^2</f>
        <v>0.44194937586677602</v>
      </c>
      <c r="R132" s="33">
        <f>'Hourly Loads p.u. of Peak'!R132^2</f>
        <v>0.38781019375755982</v>
      </c>
      <c r="S132" s="33">
        <f>'Hourly Loads p.u. of Peak'!S132^2</f>
        <v>0.367735372518804</v>
      </c>
      <c r="T132" s="33">
        <f>'Hourly Loads p.u. of Peak'!T132^2</f>
        <v>0.34968648159585697</v>
      </c>
      <c r="U132" s="33">
        <f>'Hourly Loads p.u. of Peak'!U132^2</f>
        <v>0.34479470632771675</v>
      </c>
      <c r="V132" s="33">
        <f>'Hourly Loads p.u. of Peak'!V132^2</f>
        <v>0.35698091850681812</v>
      </c>
      <c r="W132" s="33">
        <f>'Hourly Loads p.u. of Peak'!W132^2</f>
        <v>0.33469677606378118</v>
      </c>
      <c r="X132" s="33">
        <f>'Hourly Loads p.u. of Peak'!X132^2</f>
        <v>0.29860973965053933</v>
      </c>
      <c r="Y132" s="33">
        <f>'Hourly Loads p.u. of Peak'!Y132^2</f>
        <v>0.25578994570340063</v>
      </c>
    </row>
    <row r="133" spans="1:25" x14ac:dyDescent="0.25">
      <c r="A133" s="29">
        <v>42128</v>
      </c>
      <c r="B133" s="33">
        <f>'Hourly Loads p.u. of Peak'!B133^2</f>
        <v>0.21515079879691865</v>
      </c>
      <c r="C133" s="33">
        <f>'Hourly Loads p.u. of Peak'!C133^2</f>
        <v>0.18560429900696701</v>
      </c>
      <c r="D133" s="33">
        <f>'Hourly Loads p.u. of Peak'!D133^2</f>
        <v>0.16830097297735258</v>
      </c>
      <c r="E133" s="33">
        <f>'Hourly Loads p.u. of Peak'!E133^2</f>
        <v>0.15705685576698014</v>
      </c>
      <c r="F133" s="33">
        <f>'Hourly Loads p.u. of Peak'!F133^2</f>
        <v>0.15360731134089295</v>
      </c>
      <c r="G133" s="33">
        <f>'Hourly Loads p.u. of Peak'!G133^2</f>
        <v>0.15367804922222178</v>
      </c>
      <c r="H133" s="33">
        <f>'Hourly Loads p.u. of Peak'!H133^2</f>
        <v>0.15784455562070371</v>
      </c>
      <c r="I133" s="33">
        <f>'Hourly Loads p.u. of Peak'!I133^2</f>
        <v>0.16297620297929363</v>
      </c>
      <c r="J133" s="33">
        <f>'Hourly Loads p.u. of Peak'!J133^2</f>
        <v>0.20298099075529505</v>
      </c>
      <c r="K133" s="33">
        <f>'Hourly Loads p.u. of Peak'!K133^2</f>
        <v>0.25337695387101544</v>
      </c>
      <c r="L133" s="33">
        <f>'Hourly Loads p.u. of Peak'!L133^2</f>
        <v>0.29649325580898617</v>
      </c>
      <c r="M133" s="33">
        <f>'Hourly Loads p.u. of Peak'!M133^2</f>
        <v>0.32923794768449771</v>
      </c>
      <c r="N133" s="33">
        <f>'Hourly Loads p.u. of Peak'!N133^2</f>
        <v>0.36413282119234858</v>
      </c>
      <c r="O133" s="33">
        <f>'Hourly Loads p.u. of Peak'!O133^2</f>
        <v>0.39537649276078241</v>
      </c>
      <c r="P133" s="33">
        <f>'Hourly Loads p.u. of Peak'!P133^2</f>
        <v>0.42337306719252787</v>
      </c>
      <c r="Q133" s="33">
        <f>'Hourly Loads p.u. of Peak'!Q133^2</f>
        <v>0.45567116309148659</v>
      </c>
      <c r="R133" s="33">
        <f>'Hourly Loads p.u. of Peak'!R133^2</f>
        <v>0.48155000184589924</v>
      </c>
      <c r="S133" s="33">
        <f>'Hourly Loads p.u. of Peak'!S133^2</f>
        <v>0.4949161231882877</v>
      </c>
      <c r="T133" s="33">
        <f>'Hourly Loads p.u. of Peak'!T133^2</f>
        <v>0.4833675839423488</v>
      </c>
      <c r="U133" s="33">
        <f>'Hourly Loads p.u. of Peak'!U133^2</f>
        <v>0.44302978952939126</v>
      </c>
      <c r="V133" s="33">
        <f>'Hourly Loads p.u. of Peak'!V133^2</f>
        <v>0.42973771783550818</v>
      </c>
      <c r="W133" s="33">
        <f>'Hourly Loads p.u. of Peak'!W133^2</f>
        <v>0.38048395207577224</v>
      </c>
      <c r="X133" s="33">
        <f>'Hourly Loads p.u. of Peak'!X133^2</f>
        <v>0.32090379907555816</v>
      </c>
      <c r="Y133" s="33">
        <f>'Hourly Loads p.u. of Peak'!Y133^2</f>
        <v>0.24607229058126184</v>
      </c>
    </row>
    <row r="134" spans="1:25" x14ac:dyDescent="0.25">
      <c r="A134" s="29">
        <v>42129</v>
      </c>
      <c r="B134" s="33">
        <f>'Hourly Loads p.u. of Peak'!B134^2</f>
        <v>0.19369873836588372</v>
      </c>
      <c r="C134" s="33">
        <f>'Hourly Loads p.u. of Peak'!C134^2</f>
        <v>0.15698534439362494</v>
      </c>
      <c r="D134" s="33">
        <f>'Hourly Loads p.u. of Peak'!D134^2</f>
        <v>0.14376207481549902</v>
      </c>
      <c r="E134" s="33">
        <f>'Hourly Loads p.u. of Peak'!E134^2</f>
        <v>0.13460679521324834</v>
      </c>
      <c r="F134" s="33">
        <f>'Hourly Loads p.u. of Peak'!F134^2</f>
        <v>0.13487176915546326</v>
      </c>
      <c r="G134" s="33">
        <f>'Hourly Loads p.u. of Peak'!G134^2</f>
        <v>0.15420910238604724</v>
      </c>
      <c r="H134" s="33">
        <f>'Hourly Loads p.u. of Peak'!H134^2</f>
        <v>0.19596897613826236</v>
      </c>
      <c r="I134" s="33">
        <f>'Hourly Loads p.u. of Peak'!I134^2</f>
        <v>0.22415806255787721</v>
      </c>
      <c r="J134" s="33">
        <f>'Hourly Loads p.u. of Peak'!J134^2</f>
        <v>0.25959175875340929</v>
      </c>
      <c r="K134" s="33">
        <f>'Hourly Loads p.u. of Peak'!K134^2</f>
        <v>0.30975688335134738</v>
      </c>
      <c r="L134" s="33">
        <f>'Hourly Loads p.u. of Peak'!L134^2</f>
        <v>0.36549533757455488</v>
      </c>
      <c r="M134" s="33">
        <f>'Hourly Loads p.u. of Peak'!M134^2</f>
        <v>0.41542586814737159</v>
      </c>
      <c r="N134" s="33">
        <f>'Hourly Loads p.u. of Peak'!N134^2</f>
        <v>0.46540738609327198</v>
      </c>
      <c r="O134" s="33">
        <f>'Hourly Loads p.u. of Peak'!O134^2</f>
        <v>0.51356095918507305</v>
      </c>
      <c r="P134" s="33">
        <f>'Hourly Loads p.u. of Peak'!P134^2</f>
        <v>0.55982311018896835</v>
      </c>
      <c r="Q134" s="33">
        <f>'Hourly Loads p.u. of Peak'!Q134^2</f>
        <v>0.60008508813479178</v>
      </c>
      <c r="R134" s="33">
        <f>'Hourly Loads p.u. of Peak'!R134^2</f>
        <v>0.63640710124815736</v>
      </c>
      <c r="S134" s="33">
        <f>'Hourly Loads p.u. of Peak'!S134^2</f>
        <v>0.6416004732704621</v>
      </c>
      <c r="T134" s="33">
        <f>'Hourly Loads p.u. of Peak'!T134^2</f>
        <v>0.61223857956566674</v>
      </c>
      <c r="U134" s="33">
        <f>'Hourly Loads p.u. of Peak'!U134^2</f>
        <v>0.52115450342717617</v>
      </c>
      <c r="V134" s="33">
        <f>'Hourly Loads p.u. of Peak'!V134^2</f>
        <v>0.52363277188008217</v>
      </c>
      <c r="W134" s="33">
        <f>'Hourly Loads p.u. of Peak'!W134^2</f>
        <v>0.45963894310431797</v>
      </c>
      <c r="X134" s="33">
        <f>'Hourly Loads p.u. of Peak'!X134^2</f>
        <v>0.34925974197382637</v>
      </c>
      <c r="Y134" s="33">
        <f>'Hourly Loads p.u. of Peak'!Y134^2</f>
        <v>0.28409669247327818</v>
      </c>
    </row>
    <row r="135" spans="1:25" x14ac:dyDescent="0.25">
      <c r="A135" s="29">
        <v>42130</v>
      </c>
      <c r="B135" s="33">
        <f>'Hourly Loads p.u. of Peak'!B135^2</f>
        <v>0.22007558792605311</v>
      </c>
      <c r="C135" s="33">
        <f>'Hourly Loads p.u. of Peak'!C135^2</f>
        <v>0.18397517824277421</v>
      </c>
      <c r="D135" s="33">
        <f>'Hourly Loads p.u. of Peak'!D135^2</f>
        <v>0.16152236365032702</v>
      </c>
      <c r="E135" s="33">
        <f>'Hourly Loads p.u. of Peak'!E135^2</f>
        <v>0.14887015102233403</v>
      </c>
      <c r="F135" s="33">
        <f>'Hourly Loads p.u. of Peak'!F135^2</f>
        <v>0.14596002975800124</v>
      </c>
      <c r="G135" s="33">
        <f>'Hourly Loads p.u. of Peak'!G135^2</f>
        <v>0.16319484067811049</v>
      </c>
      <c r="H135" s="33">
        <f>'Hourly Loads p.u. of Peak'!H135^2</f>
        <v>0.20669728001323673</v>
      </c>
      <c r="I135" s="33">
        <f>'Hourly Loads p.u. of Peak'!I135^2</f>
        <v>0.23570972834000742</v>
      </c>
      <c r="J135" s="33">
        <f>'Hourly Loads p.u. of Peak'!J135^2</f>
        <v>0.27300108166098302</v>
      </c>
      <c r="K135" s="33">
        <f>'Hourly Loads p.u. of Peak'!K135^2</f>
        <v>0.32939329134498824</v>
      </c>
      <c r="L135" s="33">
        <f>'Hourly Loads p.u. of Peak'!L135^2</f>
        <v>0.39056849685663858</v>
      </c>
      <c r="M135" s="33">
        <f>'Hourly Loads p.u. of Peak'!M135^2</f>
        <v>0.45457543428674668</v>
      </c>
      <c r="N135" s="33">
        <f>'Hourly Loads p.u. of Peak'!N135^2</f>
        <v>0.5188120927422093</v>
      </c>
      <c r="O135" s="33">
        <f>'Hourly Loads p.u. of Peak'!O135^2</f>
        <v>0.56999595519117574</v>
      </c>
      <c r="P135" s="33">
        <f>'Hourly Loads p.u. of Peak'!P135^2</f>
        <v>0.62052705754145232</v>
      </c>
      <c r="Q135" s="33">
        <f>'Hourly Loads p.u. of Peak'!Q135^2</f>
        <v>0.66574708070253896</v>
      </c>
      <c r="R135" s="33">
        <f>'Hourly Loads p.u. of Peak'!R135^2</f>
        <v>0.6952967131351977</v>
      </c>
      <c r="S135" s="33">
        <f>'Hourly Loads p.u. of Peak'!S135^2</f>
        <v>0.69334183823954998</v>
      </c>
      <c r="T135" s="33">
        <f>'Hourly Loads p.u. of Peak'!T135^2</f>
        <v>0.65686835096133134</v>
      </c>
      <c r="U135" s="33">
        <f>'Hourly Loads p.u. of Peak'!U135^2</f>
        <v>0.56415232063522458</v>
      </c>
      <c r="V135" s="33">
        <f>'Hourly Loads p.u. of Peak'!V135^2</f>
        <v>0.57518515849855856</v>
      </c>
      <c r="W135" s="33">
        <f>'Hourly Loads p.u. of Peak'!W135^2</f>
        <v>0.50981729848691981</v>
      </c>
      <c r="X135" s="33">
        <f>'Hourly Loads p.u. of Peak'!X135^2</f>
        <v>0.41775546329076285</v>
      </c>
      <c r="Y135" s="33">
        <f>'Hourly Loads p.u. of Peak'!Y135^2</f>
        <v>0.32433768232361393</v>
      </c>
    </row>
    <row r="136" spans="1:25" x14ac:dyDescent="0.25">
      <c r="A136" s="29">
        <v>42131</v>
      </c>
      <c r="B136" s="33">
        <f>'Hourly Loads p.u. of Peak'!B136^2</f>
        <v>0.25844368285802333</v>
      </c>
      <c r="C136" s="33">
        <f>'Hourly Loads p.u. of Peak'!C136^2</f>
        <v>0.21758518175484731</v>
      </c>
      <c r="D136" s="33">
        <f>'Hourly Loads p.u. of Peak'!D136^2</f>
        <v>0.19545003830217825</v>
      </c>
      <c r="E136" s="33">
        <f>'Hourly Loads p.u. of Peak'!E136^2</f>
        <v>0.1813912080334365</v>
      </c>
      <c r="F136" s="33">
        <f>'Hourly Loads p.u. of Peak'!F136^2</f>
        <v>0.17840602547444789</v>
      </c>
      <c r="G136" s="33">
        <f>'Hourly Loads p.u. of Peak'!G136^2</f>
        <v>0.19644860633086303</v>
      </c>
      <c r="H136" s="33">
        <f>'Hourly Loads p.u. of Peak'!H136^2</f>
        <v>0.24326044147889594</v>
      </c>
      <c r="I136" s="33">
        <f>'Hourly Loads p.u. of Peak'!I136^2</f>
        <v>0.27418101321482868</v>
      </c>
      <c r="J136" s="33">
        <f>'Hourly Loads p.u. of Peak'!J136^2</f>
        <v>0.32136400444076701</v>
      </c>
      <c r="K136" s="33">
        <f>'Hourly Loads p.u. of Peak'!K136^2</f>
        <v>0.3827693869309664</v>
      </c>
      <c r="L136" s="33">
        <f>'Hourly Loads p.u. of Peak'!L136^2</f>
        <v>0.45536666167121215</v>
      </c>
      <c r="M136" s="33">
        <f>'Hourly Loads p.u. of Peak'!M136^2</f>
        <v>0.51965735465124174</v>
      </c>
      <c r="N136" s="33">
        <f>'Hourly Loads p.u. of Peak'!N136^2</f>
        <v>0.57998549072512395</v>
      </c>
      <c r="O136" s="33">
        <f>'Hourly Loads p.u. of Peak'!O136^2</f>
        <v>0.63777552466683984</v>
      </c>
      <c r="P136" s="33">
        <f>'Hourly Loads p.u. of Peak'!P136^2</f>
        <v>0.69214020616335015</v>
      </c>
      <c r="Q136" s="33">
        <f>'Hourly Loads p.u. of Peak'!Q136^2</f>
        <v>0.7197351774284213</v>
      </c>
      <c r="R136" s="33">
        <f>'Hourly Loads p.u. of Peak'!R136^2</f>
        <v>0.74039711982539702</v>
      </c>
      <c r="S136" s="33">
        <f>'Hourly Loads p.u. of Peak'!S136^2</f>
        <v>0.73458539588654959</v>
      </c>
      <c r="T136" s="33">
        <f>'Hourly Loads p.u. of Peak'!T136^2</f>
        <v>0.68966513141831165</v>
      </c>
      <c r="U136" s="33">
        <f>'Hourly Loads p.u. of Peak'!U136^2</f>
        <v>0.62665497891421673</v>
      </c>
      <c r="V136" s="33">
        <f>'Hourly Loads p.u. of Peak'!V136^2</f>
        <v>0.61181503161599815</v>
      </c>
      <c r="W136" s="33">
        <f>'Hourly Loads p.u. of Peak'!W136^2</f>
        <v>0.55349481367123365</v>
      </c>
      <c r="X136" s="33">
        <f>'Hourly Loads p.u. of Peak'!X136^2</f>
        <v>0.45524488960017706</v>
      </c>
      <c r="Y136" s="33">
        <f>'Hourly Loads p.u. of Peak'!Y136^2</f>
        <v>0.36331653266622455</v>
      </c>
    </row>
    <row r="137" spans="1:25" x14ac:dyDescent="0.25">
      <c r="A137" s="29">
        <v>42132</v>
      </c>
      <c r="B137" s="33">
        <f>'Hourly Loads p.u. of Peak'!B137^2</f>
        <v>0.28999456917534022</v>
      </c>
      <c r="C137" s="33">
        <f>'Hourly Loads p.u. of Peak'!C137^2</f>
        <v>0.2480007670082475</v>
      </c>
      <c r="D137" s="33">
        <f>'Hourly Loads p.u. of Peak'!D137^2</f>
        <v>0.22296346518810806</v>
      </c>
      <c r="E137" s="33">
        <f>'Hourly Loads p.u. of Peak'!E137^2</f>
        <v>0.20555021576400129</v>
      </c>
      <c r="F137" s="33">
        <f>'Hourly Loads p.u. of Peak'!F137^2</f>
        <v>0.20156062531152785</v>
      </c>
      <c r="G137" s="33">
        <f>'Hourly Loads p.u. of Peak'!G137^2</f>
        <v>0.21939882311297235</v>
      </c>
      <c r="H137" s="33">
        <f>'Hourly Loads p.u. of Peak'!H137^2</f>
        <v>0.26713958961674633</v>
      </c>
      <c r="I137" s="33">
        <f>'Hourly Loads p.u. of Peak'!I137^2</f>
        <v>0.29698478963677355</v>
      </c>
      <c r="J137" s="33">
        <f>'Hourly Loads p.u. of Peak'!J137^2</f>
        <v>0.34883326289647809</v>
      </c>
      <c r="K137" s="33">
        <f>'Hourly Loads p.u. of Peak'!K137^2</f>
        <v>0.41530955937265002</v>
      </c>
      <c r="L137" s="33">
        <f>'Hourly Loads p.u. of Peak'!L137^2</f>
        <v>0.48751691271132652</v>
      </c>
      <c r="M137" s="33">
        <f>'Hourly Loads p.u. of Peak'!M137^2</f>
        <v>0.5506789037357287</v>
      </c>
      <c r="N137" s="33">
        <f>'Hourly Loads p.u. of Peak'!N137^2</f>
        <v>0.60688446775823413</v>
      </c>
      <c r="O137" s="33">
        <f>'Hourly Loads p.u. of Peak'!O137^2</f>
        <v>0.66207095807133154</v>
      </c>
      <c r="P137" s="33">
        <f>'Hourly Loads p.u. of Peak'!P137^2</f>
        <v>0.70617354172779734</v>
      </c>
      <c r="Q137" s="33">
        <f>'Hourly Loads p.u. of Peak'!Q137^2</f>
        <v>0.74623174319923935</v>
      </c>
      <c r="R137" s="33">
        <f>'Hourly Loads p.u. of Peak'!R137^2</f>
        <v>0.77098722319952362</v>
      </c>
      <c r="S137" s="33">
        <f>'Hourly Loads p.u. of Peak'!S137^2</f>
        <v>0.76410961910613806</v>
      </c>
      <c r="T137" s="33">
        <f>'Hourly Loads p.u. of Peak'!T137^2</f>
        <v>0.72479642887057827</v>
      </c>
      <c r="U137" s="33">
        <f>'Hourly Loads p.u. of Peak'!U137^2</f>
        <v>0.65584490702197329</v>
      </c>
      <c r="V137" s="33">
        <f>'Hourly Loads p.u. of Peak'!V137^2</f>
        <v>0.63030320087382652</v>
      </c>
      <c r="W137" s="33">
        <f>'Hourly Loads p.u. of Peak'!W137^2</f>
        <v>0.56510155819216656</v>
      </c>
      <c r="X137" s="33">
        <f>'Hourly Loads p.u. of Peak'!X137^2</f>
        <v>0.47226537605726976</v>
      </c>
      <c r="Y137" s="33">
        <f>'Hourly Loads p.u. of Peak'!Y137^2</f>
        <v>0.38288104661150751</v>
      </c>
    </row>
    <row r="138" spans="1:25" x14ac:dyDescent="0.25">
      <c r="A138" s="29">
        <v>42133</v>
      </c>
      <c r="B138" s="33">
        <f>'Hourly Loads p.u. of Peak'!B138^2</f>
        <v>0.3000413858648614</v>
      </c>
      <c r="C138" s="33">
        <f>'Hourly Loads p.u. of Peak'!C138^2</f>
        <v>0.25296833635296351</v>
      </c>
      <c r="D138" s="33">
        <f>'Hourly Loads p.u. of Peak'!D138^2</f>
        <v>0.22810564018027971</v>
      </c>
      <c r="E138" s="33">
        <f>'Hourly Loads p.u. of Peak'!E138^2</f>
        <v>0.20995084598587277</v>
      </c>
      <c r="F138" s="33">
        <f>'Hourly Loads p.u. of Peak'!F138^2</f>
        <v>0.20559112738568713</v>
      </c>
      <c r="G138" s="33">
        <f>'Hourly Loads p.u. of Peak'!G138^2</f>
        <v>0.22428624443520556</v>
      </c>
      <c r="H138" s="33">
        <f>'Hourly Loads p.u. of Peak'!H138^2</f>
        <v>0.27229434403187525</v>
      </c>
      <c r="I138" s="33">
        <f>'Hourly Loads p.u. of Peak'!I138^2</f>
        <v>0.30306395455029922</v>
      </c>
      <c r="J138" s="33">
        <f>'Hourly Loads p.u. of Peak'!J138^2</f>
        <v>0.35257378891641866</v>
      </c>
      <c r="K138" s="33">
        <f>'Hourly Loads p.u. of Peak'!K138^2</f>
        <v>0.42003308994749988</v>
      </c>
      <c r="L138" s="33">
        <f>'Hourly Loads p.u. of Peak'!L138^2</f>
        <v>0.49016662770741132</v>
      </c>
      <c r="M138" s="33">
        <f>'Hourly Loads p.u. of Peak'!M138^2</f>
        <v>0.55094677623753741</v>
      </c>
      <c r="N138" s="33">
        <f>'Hourly Loads p.u. of Peak'!N138^2</f>
        <v>0.60583051362944118</v>
      </c>
      <c r="O138" s="33">
        <f>'Hourly Loads p.u. of Peak'!O138^2</f>
        <v>0.65672209583215224</v>
      </c>
      <c r="P138" s="33">
        <f>'Hourly Loads p.u. of Peak'!P138^2</f>
        <v>0.70397628089261388</v>
      </c>
      <c r="Q138" s="33">
        <f>'Hourly Loads p.u. of Peak'!Q138^2</f>
        <v>0.73985372335723276</v>
      </c>
      <c r="R138" s="33">
        <f>'Hourly Loads p.u. of Peak'!R138^2</f>
        <v>0.75812681297956619</v>
      </c>
      <c r="S138" s="33">
        <f>'Hourly Loads p.u. of Peak'!S138^2</f>
        <v>0.74000895913594078</v>
      </c>
      <c r="T138" s="33">
        <f>'Hourly Loads p.u. of Peak'!T138^2</f>
        <v>0.68495229945949143</v>
      </c>
      <c r="U138" s="33">
        <f>'Hourly Loads p.u. of Peak'!U138^2</f>
        <v>0.61089784716153317</v>
      </c>
      <c r="V138" s="33">
        <f>'Hourly Loads p.u. of Peak'!V138^2</f>
        <v>0.58108551037510559</v>
      </c>
      <c r="W138" s="33">
        <f>'Hourly Loads p.u. of Peak'!W138^2</f>
        <v>0.52298002602992955</v>
      </c>
      <c r="X138" s="33">
        <f>'Hourly Loads p.u. of Peak'!X138^2</f>
        <v>0.45178123098011158</v>
      </c>
      <c r="Y138" s="33">
        <f>'Hourly Loads p.u. of Peak'!Y138^2</f>
        <v>0.37876048360389447</v>
      </c>
    </row>
    <row r="139" spans="1:25" x14ac:dyDescent="0.25">
      <c r="A139" s="29">
        <v>42134</v>
      </c>
      <c r="B139" s="33">
        <f>'Hourly Loads p.u. of Peak'!B139^2</f>
        <v>0.31212171919856702</v>
      </c>
      <c r="C139" s="33">
        <f>'Hourly Loads p.u. of Peak'!C139^2</f>
        <v>0.26858730818117704</v>
      </c>
      <c r="D139" s="33">
        <f>'Hourly Loads p.u. of Peak'!D139^2</f>
        <v>0.24112892543045933</v>
      </c>
      <c r="E139" s="33">
        <f>'Hourly Loads p.u. of Peak'!E139^2</f>
        <v>0.22236736338035917</v>
      </c>
      <c r="F139" s="33">
        <f>'Hourly Loads p.u. of Peak'!F139^2</f>
        <v>0.21360498515948517</v>
      </c>
      <c r="G139" s="33">
        <f>'Hourly Loads p.u. of Peak'!G139^2</f>
        <v>0.21582098485676354</v>
      </c>
      <c r="H139" s="33">
        <f>'Hourly Loads p.u. of Peak'!H139^2</f>
        <v>0.2250133004785462</v>
      </c>
      <c r="I139" s="33">
        <f>'Hourly Loads p.u. of Peak'!I139^2</f>
        <v>0.24989166190027198</v>
      </c>
      <c r="J139" s="33">
        <f>'Hourly Loads p.u. of Peak'!J139^2</f>
        <v>0.32269533891677854</v>
      </c>
      <c r="K139" s="33">
        <f>'Hourly Loads p.u. of Peak'!K139^2</f>
        <v>0.40634516335400217</v>
      </c>
      <c r="L139" s="33">
        <f>'Hourly Loads p.u. of Peak'!L139^2</f>
        <v>0.47313390989877319</v>
      </c>
      <c r="M139" s="33">
        <f>'Hourly Loads p.u. of Peak'!M139^2</f>
        <v>0.52723015098748682</v>
      </c>
      <c r="N139" s="33">
        <f>'Hourly Loads p.u. of Peak'!N139^2</f>
        <v>0.58480577090395169</v>
      </c>
      <c r="O139" s="33">
        <f>'Hourly Loads p.u. of Peak'!O139^2</f>
        <v>0.62380103759707195</v>
      </c>
      <c r="P139" s="33">
        <f>'Hourly Loads p.u. of Peak'!P139^2</f>
        <v>0.64964826902467543</v>
      </c>
      <c r="Q139" s="33">
        <f>'Hourly Loads p.u. of Peak'!Q139^2</f>
        <v>0.66899048746805856</v>
      </c>
      <c r="R139" s="33">
        <f>'Hourly Loads p.u. of Peak'!R139^2</f>
        <v>0.66788389517135716</v>
      </c>
      <c r="S139" s="33">
        <f>'Hourly Loads p.u. of Peak'!S139^2</f>
        <v>0.65365449973324541</v>
      </c>
      <c r="T139" s="33">
        <f>'Hourly Loads p.u. of Peak'!T139^2</f>
        <v>0.61386353772145408</v>
      </c>
      <c r="U139" s="33">
        <f>'Hourly Loads p.u. of Peak'!U139^2</f>
        <v>0.5463351048227516</v>
      </c>
      <c r="V139" s="33">
        <f>'Hourly Loads p.u. of Peak'!V139^2</f>
        <v>0.55268953519345543</v>
      </c>
      <c r="W139" s="33">
        <f>'Hourly Loads p.u. of Peak'!W139^2</f>
        <v>0.50441972456961937</v>
      </c>
      <c r="X139" s="33">
        <f>'Hourly Loads p.u. of Peak'!X139^2</f>
        <v>0.44411152219946198</v>
      </c>
      <c r="Y139" s="33">
        <f>'Hourly Loads p.u. of Peak'!Y139^2</f>
        <v>0.37609960589656388</v>
      </c>
    </row>
    <row r="140" spans="1:25" x14ac:dyDescent="0.25">
      <c r="A140" s="29">
        <v>42135</v>
      </c>
      <c r="B140" s="33">
        <f>'Hourly Loads p.u. of Peak'!B140^2</f>
        <v>0.31383805729526376</v>
      </c>
      <c r="C140" s="33">
        <f>'Hourly Loads p.u. of Peak'!C140^2</f>
        <v>0.27163554865987327</v>
      </c>
      <c r="D140" s="33">
        <f>'Hourly Loads p.u. of Peak'!D140^2</f>
        <v>0.24246002378785242</v>
      </c>
      <c r="E140" s="33">
        <f>'Hourly Loads p.u. of Peak'!E140^2</f>
        <v>0.22454271810715026</v>
      </c>
      <c r="F140" s="33">
        <f>'Hourly Loads p.u. of Peak'!F140^2</f>
        <v>0.21603063172852502</v>
      </c>
      <c r="G140" s="33">
        <f>'Hourly Loads p.u. of Peak'!G140^2</f>
        <v>0.21385527903723917</v>
      </c>
      <c r="H140" s="33">
        <f>'Hourly Loads p.u. of Peak'!H140^2</f>
        <v>0.21724859059299978</v>
      </c>
      <c r="I140" s="33">
        <f>'Hourly Loads p.u. of Peak'!I140^2</f>
        <v>0.23230507698403721</v>
      </c>
      <c r="J140" s="33">
        <f>'Hourly Loads p.u. of Peak'!J140^2</f>
        <v>0.28849018621345246</v>
      </c>
      <c r="K140" s="33">
        <f>'Hourly Loads p.u. of Peak'!K140^2</f>
        <v>0.36435065283105356</v>
      </c>
      <c r="L140" s="33">
        <f>'Hourly Loads p.u. of Peak'!L140^2</f>
        <v>0.43032943923578065</v>
      </c>
      <c r="M140" s="33">
        <f>'Hourly Loads p.u. of Peak'!M140^2</f>
        <v>0.48462308363167822</v>
      </c>
      <c r="N140" s="33">
        <f>'Hourly Loads p.u. of Peak'!N140^2</f>
        <v>0.5347257528194872</v>
      </c>
      <c r="O140" s="33">
        <f>'Hourly Loads p.u. of Peak'!O140^2</f>
        <v>0.57888651325387286</v>
      </c>
      <c r="P140" s="33">
        <f>'Hourly Loads p.u. of Peak'!P140^2</f>
        <v>0.6123797947836418</v>
      </c>
      <c r="Q140" s="33">
        <f>'Hourly Loads p.u. of Peak'!Q140^2</f>
        <v>0.62930067378726917</v>
      </c>
      <c r="R140" s="33">
        <f>'Hourly Loads p.u. of Peak'!R140^2</f>
        <v>0.63568746869276582</v>
      </c>
      <c r="S140" s="33">
        <f>'Hourly Loads p.u. of Peak'!S140^2</f>
        <v>0.61818363928134534</v>
      </c>
      <c r="T140" s="33">
        <f>'Hourly Loads p.u. of Peak'!T140^2</f>
        <v>0.58239313732050479</v>
      </c>
      <c r="U140" s="33">
        <f>'Hourly Loads p.u. of Peak'!U140^2</f>
        <v>0.53248468587403419</v>
      </c>
      <c r="V140" s="33">
        <f>'Hourly Loads p.u. of Peak'!V140^2</f>
        <v>0.533406908204198</v>
      </c>
      <c r="W140" s="33">
        <f>'Hourly Loads p.u. of Peak'!W140^2</f>
        <v>0.50051806184101089</v>
      </c>
      <c r="X140" s="33">
        <f>'Hourly Loads p.u. of Peak'!X140^2</f>
        <v>0.42997435754348912</v>
      </c>
      <c r="Y140" s="33">
        <f>'Hourly Loads p.u. of Peak'!Y140^2</f>
        <v>0.34803431687579045</v>
      </c>
    </row>
    <row r="141" spans="1:25" x14ac:dyDescent="0.25">
      <c r="A141" s="29">
        <v>42136</v>
      </c>
      <c r="B141" s="33">
        <f>'Hourly Loads p.u. of Peak'!B141^2</f>
        <v>0.27949833936988522</v>
      </c>
      <c r="C141" s="33">
        <f>'Hourly Loads p.u. of Peak'!C141^2</f>
        <v>0.23878627252035758</v>
      </c>
      <c r="D141" s="33">
        <f>'Hourly Loads p.u. of Peak'!D141^2</f>
        <v>0.21506709881763003</v>
      </c>
      <c r="E141" s="33">
        <f>'Hourly Loads p.u. of Peak'!E141^2</f>
        <v>0.20310296841236877</v>
      </c>
      <c r="F141" s="33">
        <f>'Hourly Loads p.u. of Peak'!F141^2</f>
        <v>0.20208760746468757</v>
      </c>
      <c r="G141" s="33">
        <f>'Hourly Loads p.u. of Peak'!G141^2</f>
        <v>0.22313392654670597</v>
      </c>
      <c r="H141" s="33">
        <f>'Hourly Loads p.u. of Peak'!H141^2</f>
        <v>0.27201190545390419</v>
      </c>
      <c r="I141" s="33">
        <f>'Hourly Loads p.u. of Peak'!I141^2</f>
        <v>0.30296461374803263</v>
      </c>
      <c r="J141" s="33">
        <f>'Hourly Loads p.u. of Peak'!J141^2</f>
        <v>0.3486201210620602</v>
      </c>
      <c r="K141" s="33">
        <f>'Hourly Loads p.u. of Peak'!K141^2</f>
        <v>0.41892270346885785</v>
      </c>
      <c r="L141" s="33">
        <f>'Hourly Loads p.u. of Peak'!L141^2</f>
        <v>0.49574169768974041</v>
      </c>
      <c r="M141" s="33">
        <f>'Hourly Loads p.u. of Peak'!M141^2</f>
        <v>0.56144461002119472</v>
      </c>
      <c r="N141" s="33">
        <f>'Hourly Loads p.u. of Peak'!N141^2</f>
        <v>0.61789988983793986</v>
      </c>
      <c r="O141" s="33">
        <f>'Hourly Loads p.u. of Peak'!O141^2</f>
        <v>0.6637607104328751</v>
      </c>
      <c r="P141" s="33">
        <f>'Hourly Loads p.u. of Peak'!P141^2</f>
        <v>0.69815878833165301</v>
      </c>
      <c r="Q141" s="33">
        <f>'Hourly Loads p.u. of Peak'!Q141^2</f>
        <v>0.72879657138269716</v>
      </c>
      <c r="R141" s="33">
        <f>'Hourly Loads p.u. of Peak'!R141^2</f>
        <v>0.74031947954548438</v>
      </c>
      <c r="S141" s="33">
        <f>'Hourly Loads p.u. of Peak'!S141^2</f>
        <v>0.73072363516898209</v>
      </c>
      <c r="T141" s="33">
        <f>'Hourly Loads p.u. of Peak'!T141^2</f>
        <v>0.6988375092653587</v>
      </c>
      <c r="U141" s="33">
        <f>'Hourly Loads p.u. of Peak'!U141^2</f>
        <v>0.65197766875955476</v>
      </c>
      <c r="V141" s="33">
        <f>'Hourly Loads p.u. of Peak'!V141^2</f>
        <v>0.63921755806487568</v>
      </c>
      <c r="W141" s="33">
        <f>'Hourly Loads p.u. of Peak'!W141^2</f>
        <v>0.56849820594116796</v>
      </c>
      <c r="X141" s="33">
        <f>'Hourly Loads p.u. of Peak'!X141^2</f>
        <v>0.47170745422304994</v>
      </c>
      <c r="Y141" s="33">
        <f>'Hourly Loads p.u. of Peak'!Y141^2</f>
        <v>0.38254611642201175</v>
      </c>
    </row>
    <row r="142" spans="1:25" x14ac:dyDescent="0.25">
      <c r="A142" s="29">
        <v>42137</v>
      </c>
      <c r="B142" s="33">
        <f>'Hourly Loads p.u. of Peak'!B142^2</f>
        <v>0.31171855887031252</v>
      </c>
      <c r="C142" s="33">
        <f>'Hourly Loads p.u. of Peak'!C142^2</f>
        <v>0.27017962700895115</v>
      </c>
      <c r="D142" s="33">
        <f>'Hourly Loads p.u. of Peak'!D142^2</f>
        <v>0.24250445683376423</v>
      </c>
      <c r="E142" s="33">
        <f>'Hourly Loads p.u. of Peak'!E142^2</f>
        <v>0.22625628791659433</v>
      </c>
      <c r="F142" s="33">
        <f>'Hourly Loads p.u. of Peak'!F142^2</f>
        <v>0.22279306896568077</v>
      </c>
      <c r="G142" s="33">
        <f>'Hourly Loads p.u. of Peak'!G142^2</f>
        <v>0.24370568791541333</v>
      </c>
      <c r="H142" s="33">
        <f>'Hourly Loads p.u. of Peak'!H142^2</f>
        <v>0.29360149276725078</v>
      </c>
      <c r="I142" s="33">
        <f>'Hourly Loads p.u. of Peak'!I142^2</f>
        <v>0.32413216142116213</v>
      </c>
      <c r="J142" s="33">
        <f>'Hourly Loads p.u. of Peak'!J142^2</f>
        <v>0.3688853577181922</v>
      </c>
      <c r="K142" s="33">
        <f>'Hourly Loads p.u. of Peak'!K142^2</f>
        <v>0.4399121932774871</v>
      </c>
      <c r="L142" s="33">
        <f>'Hourly Loads p.u. of Peak'!L142^2</f>
        <v>0.51175196488562291</v>
      </c>
      <c r="M142" s="33">
        <f>'Hourly Loads p.u. of Peak'!M142^2</f>
        <v>0.56938300143477583</v>
      </c>
      <c r="N142" s="33">
        <f>'Hourly Loads p.u. of Peak'!N142^2</f>
        <v>0.62408613861601858</v>
      </c>
      <c r="O142" s="33">
        <f>'Hourly Loads p.u. of Peak'!O142^2</f>
        <v>0.66141033685104589</v>
      </c>
      <c r="P142" s="33">
        <f>'Hourly Loads p.u. of Peak'!P142^2</f>
        <v>0.68959019836049174</v>
      </c>
      <c r="Q142" s="33">
        <f>'Hourly Loads p.u. of Peak'!Q142^2</f>
        <v>0.71339544340622085</v>
      </c>
      <c r="R142" s="33">
        <f>'Hourly Loads p.u. of Peak'!R142^2</f>
        <v>0.7257954324974043</v>
      </c>
      <c r="S142" s="33">
        <f>'Hourly Loads p.u. of Peak'!S142^2</f>
        <v>0.71202426187781231</v>
      </c>
      <c r="T142" s="33">
        <f>'Hourly Loads p.u. of Peak'!T142^2</f>
        <v>0.67238974880590707</v>
      </c>
      <c r="U142" s="33">
        <f>'Hourly Loads p.u. of Peak'!U142^2</f>
        <v>0.62017170919796227</v>
      </c>
      <c r="V142" s="33">
        <f>'Hourly Loads p.u. of Peak'!V142^2</f>
        <v>0.61223857956566674</v>
      </c>
      <c r="W142" s="33">
        <f>'Hourly Loads p.u. of Peak'!W142^2</f>
        <v>0.55793432408046884</v>
      </c>
      <c r="X142" s="33">
        <f>'Hourly Loads p.u. of Peak'!X142^2</f>
        <v>0.46713259899322007</v>
      </c>
      <c r="Y142" s="33">
        <f>'Hourly Loads p.u. of Peak'!Y142^2</f>
        <v>0.37515946094194391</v>
      </c>
    </row>
    <row r="143" spans="1:25" x14ac:dyDescent="0.25">
      <c r="A143" s="29">
        <v>42138</v>
      </c>
      <c r="B143" s="33">
        <f>'Hourly Loads p.u. of Peak'!B143^2</f>
        <v>0.31111430689921077</v>
      </c>
      <c r="C143" s="33">
        <f>'Hourly Loads p.u. of Peak'!C143^2</f>
        <v>0.26985141195154855</v>
      </c>
      <c r="D143" s="33">
        <f>'Hourly Loads p.u. of Peak'!D143^2</f>
        <v>0.24081886300961555</v>
      </c>
      <c r="E143" s="33">
        <f>'Hourly Loads p.u. of Peak'!E143^2</f>
        <v>0.22467100990176664</v>
      </c>
      <c r="F143" s="33">
        <f>'Hourly Loads p.u. of Peak'!F143^2</f>
        <v>0.22164459818226029</v>
      </c>
      <c r="G143" s="33">
        <f>'Hourly Loads p.u. of Peak'!G143^2</f>
        <v>0.23004906942944084</v>
      </c>
      <c r="H143" s="33">
        <f>'Hourly Loads p.u. of Peak'!H143^2</f>
        <v>0.29787057642147857</v>
      </c>
      <c r="I143" s="33">
        <f>'Hourly Loads p.u. of Peak'!I143^2</f>
        <v>0.32249033910369213</v>
      </c>
      <c r="J143" s="33">
        <f>'Hourly Loads p.u. of Peak'!J143^2</f>
        <v>0.37207083400193758</v>
      </c>
      <c r="K143" s="33">
        <f>'Hourly Loads p.u. of Peak'!K143^2</f>
        <v>0.45062961737645724</v>
      </c>
      <c r="L143" s="33">
        <f>'Hourly Loads p.u. of Peak'!L143^2</f>
        <v>0.52330634806737242</v>
      </c>
      <c r="M143" s="33">
        <f>'Hourly Loads p.u. of Peak'!M143^2</f>
        <v>0.59513250214483104</v>
      </c>
      <c r="N143" s="33">
        <f>'Hourly Loads p.u. of Peak'!N143^2</f>
        <v>0.64877581887091174</v>
      </c>
      <c r="O143" s="33">
        <f>'Hourly Loads p.u. of Peak'!O143^2</f>
        <v>0.6837579626344048</v>
      </c>
      <c r="P143" s="33">
        <f>'Hourly Loads p.u. of Peak'!P143^2</f>
        <v>0.70890593895050458</v>
      </c>
      <c r="Q143" s="33">
        <f>'Hourly Loads p.u. of Peak'!Q143^2</f>
        <v>0.70814641049058824</v>
      </c>
      <c r="R143" s="33">
        <f>'Hourly Loads p.u. of Peak'!R143^2</f>
        <v>0.70080011093925032</v>
      </c>
      <c r="S143" s="33">
        <f>'Hourly Loads p.u. of Peak'!S143^2</f>
        <v>0.68502698011465002</v>
      </c>
      <c r="T143" s="33">
        <f>'Hourly Loads p.u. of Peak'!T143^2</f>
        <v>0.64304682193980378</v>
      </c>
      <c r="U143" s="33">
        <f>'Hourly Loads p.u. of Peak'!U143^2</f>
        <v>0.59492368983025612</v>
      </c>
      <c r="V143" s="33">
        <f>'Hourly Loads p.u. of Peak'!V143^2</f>
        <v>0.59833887899733462</v>
      </c>
      <c r="W143" s="33">
        <f>'Hourly Loads p.u. of Peak'!W143^2</f>
        <v>0.54247362093390916</v>
      </c>
      <c r="X143" s="33">
        <f>'Hourly Loads p.u. of Peak'!X143^2</f>
        <v>0.45872177493389571</v>
      </c>
      <c r="Y143" s="33">
        <f>'Hourly Loads p.u. of Peak'!Y143^2</f>
        <v>0.36921425466988134</v>
      </c>
    </row>
    <row r="144" spans="1:25" x14ac:dyDescent="0.25">
      <c r="A144" s="29">
        <v>42139</v>
      </c>
      <c r="B144" s="33">
        <f>'Hourly Loads p.u. of Peak'!B144^2</f>
        <v>0.29949794461557983</v>
      </c>
      <c r="C144" s="33">
        <f>'Hourly Loads p.u. of Peak'!C144^2</f>
        <v>0.25752705409651416</v>
      </c>
      <c r="D144" s="33">
        <f>'Hourly Loads p.u. of Peak'!D144^2</f>
        <v>0.23100219073055803</v>
      </c>
      <c r="E144" s="33">
        <f>'Hourly Loads p.u. of Peak'!E144^2</f>
        <v>0.21703835342469177</v>
      </c>
      <c r="F144" s="33">
        <f>'Hourly Loads p.u. of Peak'!F144^2</f>
        <v>0.21653419946384048</v>
      </c>
      <c r="G144" s="33">
        <f>'Hourly Loads p.u. of Peak'!G144^2</f>
        <v>0.23689403215930807</v>
      </c>
      <c r="H144" s="33">
        <f>'Hourly Loads p.u. of Peak'!H144^2</f>
        <v>0.28694137834767425</v>
      </c>
      <c r="I144" s="33">
        <f>'Hourly Loads p.u. of Peak'!I144^2</f>
        <v>0.31657367875841802</v>
      </c>
      <c r="J144" s="33">
        <f>'Hourly Loads p.u. of Peak'!J144^2</f>
        <v>0.35768212363243096</v>
      </c>
      <c r="K144" s="33">
        <f>'Hourly Loads p.u. of Peak'!K144^2</f>
        <v>0.43074388644110589</v>
      </c>
      <c r="L144" s="33">
        <f>'Hourly Loads p.u. of Peak'!L144^2</f>
        <v>0.50013511000970146</v>
      </c>
      <c r="M144" s="33">
        <f>'Hourly Loads p.u. of Peak'!M144^2</f>
        <v>0.53822856642013628</v>
      </c>
      <c r="N144" s="33">
        <f>'Hourly Loads p.u. of Peak'!N144^2</f>
        <v>0.55268953519345543</v>
      </c>
      <c r="O144" s="33">
        <f>'Hourly Loads p.u. of Peak'!O144^2</f>
        <v>0.54980876795152833</v>
      </c>
      <c r="P144" s="33">
        <f>'Hourly Loads p.u. of Peak'!P144^2</f>
        <v>0.52677161880766166</v>
      </c>
      <c r="Q144" s="33">
        <f>'Hourly Loads p.u. of Peak'!Q144^2</f>
        <v>0.50051806184101089</v>
      </c>
      <c r="R144" s="33">
        <f>'Hourly Loads p.u. of Peak'!R144^2</f>
        <v>0.4934571767764408</v>
      </c>
      <c r="S144" s="33">
        <f>'Hourly Loads p.u. of Peak'!S144^2</f>
        <v>0.49244352768874466</v>
      </c>
      <c r="T144" s="33">
        <f>'Hourly Loads p.u. of Peak'!T144^2</f>
        <v>0.47904861005241184</v>
      </c>
      <c r="U144" s="33">
        <f>'Hourly Loads p.u. of Peak'!U144^2</f>
        <v>0.45743927833733605</v>
      </c>
      <c r="V144" s="33">
        <f>'Hourly Loads p.u. of Peak'!V144^2</f>
        <v>0.45743927833733605</v>
      </c>
      <c r="W144" s="33">
        <f>'Hourly Loads p.u. of Peak'!W144^2</f>
        <v>0.42396039190128132</v>
      </c>
      <c r="X144" s="33">
        <f>'Hourly Loads p.u. of Peak'!X144^2</f>
        <v>0.35822198035682118</v>
      </c>
      <c r="Y144" s="33">
        <f>'Hourly Loads p.u. of Peak'!Y144^2</f>
        <v>0.29150286437847772</v>
      </c>
    </row>
    <row r="145" spans="1:25" x14ac:dyDescent="0.25">
      <c r="A145" s="29">
        <v>42140</v>
      </c>
      <c r="B145" s="33">
        <f>'Hourly Loads p.u. of Peak'!B145^2</f>
        <v>0.23641117976176551</v>
      </c>
      <c r="C145" s="33">
        <f>'Hourly Loads p.u. of Peak'!C145^2</f>
        <v>0.20432476013338538</v>
      </c>
      <c r="D145" s="33">
        <f>'Hourly Loads p.u. of Peak'!D145^2</f>
        <v>0.18486642628828745</v>
      </c>
      <c r="E145" s="33">
        <f>'Hourly Loads p.u. of Peak'!E145^2</f>
        <v>0.17303505154083754</v>
      </c>
      <c r="F145" s="33">
        <f>'Hourly Loads p.u. of Peak'!F145^2</f>
        <v>0.17127541621020481</v>
      </c>
      <c r="G145" s="33">
        <f>'Hourly Loads p.u. of Peak'!G145^2</f>
        <v>0.19215303871674888</v>
      </c>
      <c r="H145" s="33">
        <f>'Hourly Loads p.u. of Peak'!H145^2</f>
        <v>0.23905090449767655</v>
      </c>
      <c r="I145" s="33">
        <f>'Hourly Loads p.u. of Peak'!I145^2</f>
        <v>0.26120333956814851</v>
      </c>
      <c r="J145" s="33">
        <f>'Hourly Loads p.u. of Peak'!J145^2</f>
        <v>0.27830700898617533</v>
      </c>
      <c r="K145" s="33">
        <f>'Hourly Loads p.u. of Peak'!K145^2</f>
        <v>0.31051064115364491</v>
      </c>
      <c r="L145" s="33">
        <f>'Hourly Loads p.u. of Peak'!L145^2</f>
        <v>0.33930636515661167</v>
      </c>
      <c r="M145" s="33">
        <f>'Hourly Loads p.u. of Peak'!M145^2</f>
        <v>0.36038547826504824</v>
      </c>
      <c r="N145" s="33">
        <f>'Hourly Loads p.u. of Peak'!N145^2</f>
        <v>0.36998225083198244</v>
      </c>
      <c r="O145" s="33">
        <f>'Hourly Loads p.u. of Peak'!O145^2</f>
        <v>0.37659780600431653</v>
      </c>
      <c r="P145" s="33">
        <f>'Hourly Loads p.u. of Peak'!P145^2</f>
        <v>0.39045572171917492</v>
      </c>
      <c r="Q145" s="33">
        <f>'Hourly Loads p.u. of Peak'!Q145^2</f>
        <v>0.39850322232511504</v>
      </c>
      <c r="R145" s="33">
        <f>'Hourly Loads p.u. of Peak'!R145^2</f>
        <v>0.40761157335191589</v>
      </c>
      <c r="S145" s="33">
        <f>'Hourly Loads p.u. of Peak'!S145^2</f>
        <v>0.39810459099622625</v>
      </c>
      <c r="T145" s="33">
        <f>'Hourly Loads p.u. of Peak'!T145^2</f>
        <v>0.37372386788278134</v>
      </c>
      <c r="U145" s="33">
        <f>'Hourly Loads p.u. of Peak'!U145^2</f>
        <v>0.343154152130069</v>
      </c>
      <c r="V145" s="33">
        <f>'Hourly Loads p.u. of Peak'!V145^2</f>
        <v>0.3307930330487226</v>
      </c>
      <c r="W145" s="33">
        <f>'Hourly Loads p.u. of Peak'!W145^2</f>
        <v>0.30475523964735884</v>
      </c>
      <c r="X145" s="33">
        <f>'Hourly Loads p.u. of Peak'!X145^2</f>
        <v>0.26295870237308755</v>
      </c>
      <c r="Y145" s="33">
        <f>'Hourly Loads p.u. of Peak'!Y145^2</f>
        <v>0.21402222304262186</v>
      </c>
    </row>
    <row r="146" spans="1:25" x14ac:dyDescent="0.25">
      <c r="A146" s="29">
        <v>42141</v>
      </c>
      <c r="B146" s="33">
        <f>'Hourly Loads p.u. of Peak'!B146^2</f>
        <v>0.17183602491146399</v>
      </c>
      <c r="C146" s="33">
        <f>'Hourly Loads p.u. of Peak'!C146^2</f>
        <v>0.14647758752146972</v>
      </c>
      <c r="D146" s="33">
        <f>'Hourly Loads p.u. of Peak'!D146^2</f>
        <v>0.13014210153203462</v>
      </c>
      <c r="E146" s="33">
        <f>'Hourly Loads p.u. of Peak'!E146^2</f>
        <v>0.12134429126983091</v>
      </c>
      <c r="F146" s="33">
        <f>'Hourly Loads p.u. of Peak'!F146^2</f>
        <v>0.11874943517797289</v>
      </c>
      <c r="G146" s="33">
        <f>'Hourly Loads p.u. of Peak'!G146^2</f>
        <v>0.12169029257283234</v>
      </c>
      <c r="H146" s="33">
        <f>'Hourly Loads p.u. of Peak'!H146^2</f>
        <v>0.13121852763970263</v>
      </c>
      <c r="I146" s="33">
        <f>'Hourly Loads p.u. of Peak'!I146^2</f>
        <v>0.15026601915941984</v>
      </c>
      <c r="J146" s="33">
        <f>'Hourly Loads p.u. of Peak'!J146^2</f>
        <v>0.19465301583403</v>
      </c>
      <c r="K146" s="33">
        <f>'Hourly Loads p.u. of Peak'!K146^2</f>
        <v>0.24669934021209206</v>
      </c>
      <c r="L146" s="33">
        <f>'Hourly Loads p.u. of Peak'!L146^2</f>
        <v>0.29335707946440337</v>
      </c>
      <c r="M146" s="33">
        <f>'Hourly Loads p.u. of Peak'!M146^2</f>
        <v>0.33157194969693471</v>
      </c>
      <c r="N146" s="33">
        <f>'Hourly Loads p.u. of Peak'!N146^2</f>
        <v>0.36081895948074155</v>
      </c>
      <c r="O146" s="33">
        <f>'Hourly Loads p.u. of Peak'!O146^2</f>
        <v>0.38859728295968349</v>
      </c>
      <c r="P146" s="33">
        <f>'Hourly Loads p.u. of Peak'!P146^2</f>
        <v>0.41618227210660186</v>
      </c>
      <c r="Q146" s="33">
        <f>'Hourly Loads p.u. of Peak'!Q146^2</f>
        <v>0.43853676772045957</v>
      </c>
      <c r="R146" s="33">
        <f>'Hourly Loads p.u. of Peak'!R146^2</f>
        <v>0.45287358898802005</v>
      </c>
      <c r="S146" s="33">
        <f>'Hourly Loads p.u. of Peak'!S146^2</f>
        <v>0.45014516710722829</v>
      </c>
      <c r="T146" s="33">
        <f>'Hourly Loads p.u. of Peak'!T146^2</f>
        <v>0.42390164111085799</v>
      </c>
      <c r="U146" s="33">
        <f>'Hourly Loads p.u. of Peak'!U146^2</f>
        <v>0.38065094696878821</v>
      </c>
      <c r="V146" s="33">
        <f>'Hourly Loads p.u. of Peak'!V146^2</f>
        <v>0.36811850143907748</v>
      </c>
      <c r="W146" s="33">
        <f>'Hourly Loads p.u. of Peak'!W146^2</f>
        <v>0.34431801336931145</v>
      </c>
      <c r="X146" s="33">
        <f>'Hourly Loads p.u. of Peak'!X146^2</f>
        <v>0.29619853092082576</v>
      </c>
      <c r="Y146" s="33">
        <f>'Hourly Loads p.u. of Peak'!Y146^2</f>
        <v>0.24669934021209206</v>
      </c>
    </row>
    <row r="147" spans="1:25" x14ac:dyDescent="0.25">
      <c r="A147" s="29">
        <v>42142</v>
      </c>
      <c r="B147" s="33">
        <f>'Hourly Loads p.u. of Peak'!B147^2</f>
        <v>0.2027777760803855</v>
      </c>
      <c r="C147" s="33">
        <f>'Hourly Loads p.u. of Peak'!C147^2</f>
        <v>0.17239754959012293</v>
      </c>
      <c r="D147" s="33">
        <f>'Hourly Loads p.u. of Peak'!D147^2</f>
        <v>0.15272446179038329</v>
      </c>
      <c r="E147" s="33">
        <f>'Hourly Loads p.u. of Peak'!E147^2</f>
        <v>0.1400232993301449</v>
      </c>
      <c r="F147" s="33">
        <f>'Hourly Loads p.u. of Peak'!F147^2</f>
        <v>0.13447440594639687</v>
      </c>
      <c r="G147" s="33">
        <f>'Hourly Loads p.u. of Peak'!G147^2</f>
        <v>0.13560179093007393</v>
      </c>
      <c r="H147" s="33">
        <f>'Hourly Loads p.u. of Peak'!H147^2</f>
        <v>0.13897854161444606</v>
      </c>
      <c r="I147" s="33">
        <f>'Hourly Loads p.u. of Peak'!I147^2</f>
        <v>0.15474107152727259</v>
      </c>
      <c r="J147" s="33">
        <f>'Hourly Loads p.u. of Peak'!J147^2</f>
        <v>0.20298099075529505</v>
      </c>
      <c r="K147" s="33">
        <f>'Hourly Loads p.u. of Peak'!K147^2</f>
        <v>0.26620765385513395</v>
      </c>
      <c r="L147" s="33">
        <f>'Hourly Loads p.u. of Peak'!L147^2</f>
        <v>0.32249033910369213</v>
      </c>
      <c r="M147" s="33">
        <f>'Hourly Loads p.u. of Peak'!M147^2</f>
        <v>0.36839228708387839</v>
      </c>
      <c r="N147" s="33">
        <f>'Hourly Loads p.u. of Peak'!N147^2</f>
        <v>0.40859151243579395</v>
      </c>
      <c r="O147" s="33">
        <f>'Hourly Loads p.u. of Peak'!O147^2</f>
        <v>0.4425494428389134</v>
      </c>
      <c r="P147" s="33">
        <f>'Hourly Loads p.u. of Peak'!P147^2</f>
        <v>0.47431391065980022</v>
      </c>
      <c r="Q147" s="33">
        <f>'Hourly Loads p.u. of Peak'!Q147^2</f>
        <v>0.49796781791953393</v>
      </c>
      <c r="R147" s="33">
        <f>'Hourly Loads p.u. of Peak'!R147^2</f>
        <v>0.51530836927067636</v>
      </c>
      <c r="S147" s="33">
        <f>'Hourly Loads p.u. of Peak'!S147^2</f>
        <v>0.51136473849311437</v>
      </c>
      <c r="T147" s="33">
        <f>'Hourly Loads p.u. of Peak'!T147^2</f>
        <v>0.47911106546254101</v>
      </c>
      <c r="U147" s="33">
        <f>'Hourly Loads p.u. of Peak'!U147^2</f>
        <v>0.43501834993592858</v>
      </c>
      <c r="V147" s="33">
        <f>'Hourly Loads p.u. of Peak'!V147^2</f>
        <v>0.43009270182354359</v>
      </c>
      <c r="W147" s="33">
        <f>'Hourly Loads p.u. of Peak'!W147^2</f>
        <v>0.39884506509072143</v>
      </c>
      <c r="X147" s="33">
        <f>'Hourly Loads p.u. of Peak'!X147^2</f>
        <v>0.33553253826942497</v>
      </c>
      <c r="Y147" s="33">
        <f>'Hourly Loads p.u. of Peak'!Y147^2</f>
        <v>0.26699969544173252</v>
      </c>
    </row>
    <row r="148" spans="1:25" x14ac:dyDescent="0.25">
      <c r="A148" s="29">
        <v>42143</v>
      </c>
      <c r="B148" s="33">
        <f>'Hourly Loads p.u. of Peak'!B148^2</f>
        <v>0.21314649368976665</v>
      </c>
      <c r="C148" s="33">
        <f>'Hourly Loads p.u. of Peak'!C148^2</f>
        <v>0.17947477976251616</v>
      </c>
      <c r="D148" s="33">
        <f>'Hourly Loads p.u. of Peak'!D148^2</f>
        <v>0.15982242562009738</v>
      </c>
      <c r="E148" s="33">
        <f>'Hourly Loads p.u. of Peak'!E148^2</f>
        <v>0.15054597442088483</v>
      </c>
      <c r="F148" s="33">
        <f>'Hourly Loads p.u. of Peak'!F148^2</f>
        <v>0.15096639583436225</v>
      </c>
      <c r="G148" s="33">
        <f>'Hourly Loads p.u. of Peak'!G148^2</f>
        <v>0.16937619813687418</v>
      </c>
      <c r="H148" s="33">
        <f>'Hourly Loads p.u. of Peak'!H148^2</f>
        <v>0.21206474473565312</v>
      </c>
      <c r="I148" s="33">
        <f>'Hourly Loads p.u. of Peak'!I148^2</f>
        <v>0.23922740723610253</v>
      </c>
      <c r="J148" s="33">
        <f>'Hourly Loads p.u. of Peak'!J148^2</f>
        <v>0.28246381823725131</v>
      </c>
      <c r="K148" s="33">
        <f>'Hourly Loads p.u. of Peak'!K148^2</f>
        <v>0.33799361687979451</v>
      </c>
      <c r="L148" s="33">
        <f>'Hourly Loads p.u. of Peak'!L148^2</f>
        <v>0.39373281202694327</v>
      </c>
      <c r="M148" s="33">
        <f>'Hourly Loads p.u. of Peak'!M148^2</f>
        <v>0.44411152219946198</v>
      </c>
      <c r="N148" s="33">
        <f>'Hourly Loads p.u. of Peak'!N148^2</f>
        <v>0.48909325892875338</v>
      </c>
      <c r="O148" s="33">
        <f>'Hourly Loads p.u. of Peak'!O148^2</f>
        <v>0.53564991295072795</v>
      </c>
      <c r="P148" s="33">
        <f>'Hourly Loads p.u. of Peak'!P148^2</f>
        <v>0.56788605824487981</v>
      </c>
      <c r="Q148" s="33">
        <f>'Hourly Loads p.u. of Peak'!Q148^2</f>
        <v>0.59980552369035056</v>
      </c>
      <c r="R148" s="33">
        <f>'Hourly Loads p.u. of Peak'!R148^2</f>
        <v>0.61740348504589082</v>
      </c>
      <c r="S148" s="33">
        <f>'Hourly Loads p.u. of Peak'!S148^2</f>
        <v>0.61457071298420796</v>
      </c>
      <c r="T148" s="33">
        <f>'Hourly Loads p.u. of Peak'!T148^2</f>
        <v>0.5855650571387333</v>
      </c>
      <c r="U148" s="33">
        <f>'Hourly Loads p.u. of Peak'!U148^2</f>
        <v>0.53110284847520794</v>
      </c>
      <c r="V148" s="33">
        <f>'Hourly Loads p.u. of Peak'!V148^2</f>
        <v>0.51252685733979186</v>
      </c>
      <c r="W148" s="33">
        <f>'Hourly Loads p.u. of Peak'!W148^2</f>
        <v>0.46540738609327198</v>
      </c>
      <c r="X148" s="33">
        <f>'Hourly Loads p.u. of Peak'!X148^2</f>
        <v>0.38679939437732974</v>
      </c>
      <c r="Y148" s="33">
        <f>'Hourly Loads p.u. of Peak'!Y148^2</f>
        <v>0.30246815399733962</v>
      </c>
    </row>
    <row r="149" spans="1:25" x14ac:dyDescent="0.25">
      <c r="A149" s="29">
        <v>42144</v>
      </c>
      <c r="B149" s="33">
        <f>'Hourly Loads p.u. of Peak'!B149^2</f>
        <v>0.23971312562515384</v>
      </c>
      <c r="C149" s="33">
        <f>'Hourly Loads p.u. of Peak'!C149^2</f>
        <v>0.20087253291126952</v>
      </c>
      <c r="D149" s="33">
        <f>'Hourly Loads p.u. of Peak'!D149^2</f>
        <v>0.17997207203489035</v>
      </c>
      <c r="E149" s="33">
        <f>'Hourly Loads p.u. of Peak'!E149^2</f>
        <v>0.16778312413662158</v>
      </c>
      <c r="F149" s="33">
        <f>'Hourly Loads p.u. of Peak'!F149^2</f>
        <v>0.16436338357961866</v>
      </c>
      <c r="G149" s="33">
        <f>'Hourly Loads p.u. of Peak'!G149^2</f>
        <v>0.18050838698000141</v>
      </c>
      <c r="H149" s="33">
        <f>'Hourly Loads p.u. of Peak'!H149^2</f>
        <v>0.22160211922146814</v>
      </c>
      <c r="I149" s="33">
        <f>'Hourly Loads p.u. of Peak'!I149^2</f>
        <v>0.25455925678857394</v>
      </c>
      <c r="J149" s="33">
        <f>'Hourly Loads p.u. of Peak'!J149^2</f>
        <v>0.29851113163019261</v>
      </c>
      <c r="K149" s="33">
        <f>'Hourly Loads p.u. of Peak'!K149^2</f>
        <v>0.35671140742321611</v>
      </c>
      <c r="L149" s="33">
        <f>'Hourly Loads p.u. of Peak'!L149^2</f>
        <v>0.41845561198910797</v>
      </c>
      <c r="M149" s="33">
        <f>'Hourly Loads p.u. of Peak'!M149^2</f>
        <v>0.47232738772723637</v>
      </c>
      <c r="N149" s="33">
        <f>'Hourly Loads p.u. of Peak'!N149^2</f>
        <v>0.51738321685064526</v>
      </c>
      <c r="O149" s="33">
        <f>'Hourly Loads p.u. of Peak'!O149^2</f>
        <v>0.55625060495673162</v>
      </c>
      <c r="P149" s="33">
        <f>'Hourly Loads p.u. of Peak'!P149^2</f>
        <v>0.58459877833114415</v>
      </c>
      <c r="Q149" s="33">
        <f>'Hourly Loads p.u. of Peak'!Q149^2</f>
        <v>0.60779863559379577</v>
      </c>
      <c r="R149" s="33">
        <f>'Hourly Loads p.u. of Peak'!R149^2</f>
        <v>0.62152257434764302</v>
      </c>
      <c r="S149" s="33">
        <f>'Hourly Loads p.u. of Peak'!S149^2</f>
        <v>0.61541986067292132</v>
      </c>
      <c r="T149" s="33">
        <f>'Hourly Loads p.u. of Peak'!T149^2</f>
        <v>0.59068578604671762</v>
      </c>
      <c r="U149" s="33">
        <f>'Hourly Loads p.u. of Peak'!U149^2</f>
        <v>0.53452782231642182</v>
      </c>
      <c r="V149" s="33">
        <f>'Hourly Loads p.u. of Peak'!V149^2</f>
        <v>0.51783764545171918</v>
      </c>
      <c r="W149" s="33">
        <f>'Hourly Loads p.u. of Peak'!W149^2</f>
        <v>0.46553050973984805</v>
      </c>
      <c r="X149" s="33">
        <f>'Hourly Loads p.u. of Peak'!X149^2</f>
        <v>0.38478175263923647</v>
      </c>
      <c r="Y149" s="33">
        <f>'Hourly Loads p.u. of Peak'!Y149^2</f>
        <v>0.30366034132879477</v>
      </c>
    </row>
    <row r="150" spans="1:25" x14ac:dyDescent="0.25">
      <c r="A150" s="29">
        <v>42145</v>
      </c>
      <c r="B150" s="33">
        <f>'Hourly Loads p.u. of Peak'!B150^2</f>
        <v>0.24073031038561321</v>
      </c>
      <c r="C150" s="33">
        <f>'Hourly Loads p.u. of Peak'!C150^2</f>
        <v>0.20131763482690826</v>
      </c>
      <c r="D150" s="33">
        <f>'Hourly Loads p.u. of Peak'!D150^2</f>
        <v>0.17806317513370182</v>
      </c>
      <c r="E150" s="33">
        <f>'Hourly Loads p.u. of Peak'!E150^2</f>
        <v>0.1638881602560637</v>
      </c>
      <c r="F150" s="33">
        <f>'Hourly Loads p.u. of Peak'!F150^2</f>
        <v>0.16011114169651514</v>
      </c>
      <c r="G150" s="33">
        <f>'Hourly Loads p.u. of Peak'!G150^2</f>
        <v>0.17608871867675138</v>
      </c>
      <c r="H150" s="33">
        <f>'Hourly Loads p.u. of Peak'!H150^2</f>
        <v>0.21809055701889835</v>
      </c>
      <c r="I150" s="33">
        <f>'Hourly Loads p.u. of Peak'!I150^2</f>
        <v>0.2498014564459394</v>
      </c>
      <c r="J150" s="33">
        <f>'Hourly Loads p.u. of Peak'!J150^2</f>
        <v>0.28810259342998407</v>
      </c>
      <c r="K150" s="33">
        <f>'Hourly Loads p.u. of Peak'!K150^2</f>
        <v>0.34014785934527292</v>
      </c>
      <c r="L150" s="33">
        <f>'Hourly Loads p.u. of Peak'!L150^2</f>
        <v>0.39531975712063866</v>
      </c>
      <c r="M150" s="33">
        <f>'Hourly Loads p.u. of Peak'!M150^2</f>
        <v>0.44682162453225788</v>
      </c>
      <c r="N150" s="33">
        <f>'Hourly Loads p.u. of Peak'!N150^2</f>
        <v>0.49193709396192048</v>
      </c>
      <c r="O150" s="33">
        <f>'Hourly Loads p.u. of Peak'!O150^2</f>
        <v>0.5423407105776924</v>
      </c>
      <c r="P150" s="33">
        <f>'Hourly Loads p.u. of Peak'!P150^2</f>
        <v>0.59214302670509533</v>
      </c>
      <c r="Q150" s="33">
        <f>'Hourly Loads p.u. of Peak'!Q150^2</f>
        <v>0.6270836319112606</v>
      </c>
      <c r="R150" s="33">
        <f>'Hourly Loads p.u. of Peak'!R150^2</f>
        <v>0.64863046750610043</v>
      </c>
      <c r="S150" s="33">
        <f>'Hourly Loads p.u. of Peak'!S150^2</f>
        <v>0.63972265446469623</v>
      </c>
      <c r="T150" s="33">
        <f>'Hourly Loads p.u. of Peak'!T150^2</f>
        <v>0.60309451966881111</v>
      </c>
      <c r="U150" s="33">
        <f>'Hourly Loads p.u. of Peak'!U150^2</f>
        <v>0.54406981536383714</v>
      </c>
      <c r="V150" s="33">
        <f>'Hourly Loads p.u. of Peak'!V150^2</f>
        <v>0.51777271486710519</v>
      </c>
      <c r="W150" s="33">
        <f>'Hourly Loads p.u. of Peak'!W150^2</f>
        <v>0.47152155355650205</v>
      </c>
      <c r="X150" s="33">
        <f>'Hourly Loads p.u. of Peak'!X150^2</f>
        <v>0.39135837877207913</v>
      </c>
      <c r="Y150" s="33">
        <f>'Hourly Loads p.u. of Peak'!Y150^2</f>
        <v>0.30705093955594659</v>
      </c>
    </row>
    <row r="151" spans="1:25" x14ac:dyDescent="0.25">
      <c r="A151" s="29">
        <v>42146</v>
      </c>
      <c r="B151" s="33">
        <f>'Hourly Loads p.u. of Peak'!B151^2</f>
        <v>0.23777320762269194</v>
      </c>
      <c r="C151" s="33">
        <f>'Hourly Loads p.u. of Peak'!C151^2</f>
        <v>0.19732945090861986</v>
      </c>
      <c r="D151" s="33">
        <f>'Hourly Loads p.u. of Peak'!D151^2</f>
        <v>0.17108875019365172</v>
      </c>
      <c r="E151" s="33">
        <f>'Hourly Loads p.u. of Peak'!E151^2</f>
        <v>0.1582750405725469</v>
      </c>
      <c r="F151" s="33">
        <f>'Hourly Loads p.u. of Peak'!F151^2</f>
        <v>0.15605717838788896</v>
      </c>
      <c r="G151" s="33">
        <f>'Hourly Loads p.u. of Peak'!G151^2</f>
        <v>0.1729975188580043</v>
      </c>
      <c r="H151" s="33">
        <f>'Hourly Loads p.u. of Peak'!H151^2</f>
        <v>0.21510894677176901</v>
      </c>
      <c r="I151" s="33">
        <f>'Hourly Loads p.u. of Peak'!I151^2</f>
        <v>0.24455277770823469</v>
      </c>
      <c r="J151" s="33">
        <f>'Hourly Loads p.u. of Peak'!J151^2</f>
        <v>0.28892653952717046</v>
      </c>
      <c r="K151" s="33">
        <f>'Hourly Loads p.u. of Peak'!K151^2</f>
        <v>0.34612058361393083</v>
      </c>
      <c r="L151" s="33">
        <f>'Hourly Loads p.u. of Peak'!L151^2</f>
        <v>0.41200160469751895</v>
      </c>
      <c r="M151" s="33">
        <f>'Hourly Loads p.u. of Peak'!M151^2</f>
        <v>0.47936092781316442</v>
      </c>
      <c r="N151" s="33">
        <f>'Hourly Loads p.u. of Peak'!N151^2</f>
        <v>0.54546840904256377</v>
      </c>
      <c r="O151" s="33">
        <f>'Hourly Loads p.u. of Peak'!O151^2</f>
        <v>0.61273290407126557</v>
      </c>
      <c r="P151" s="33">
        <f>'Hourly Loads p.u. of Peak'!P151^2</f>
        <v>0.66515821715175383</v>
      </c>
      <c r="Q151" s="33">
        <f>'Hourly Loads p.u. of Peak'!Q151^2</f>
        <v>0.71080654116746156</v>
      </c>
      <c r="R151" s="33">
        <f>'Hourly Loads p.u. of Peak'!R151^2</f>
        <v>0.74008658313181064</v>
      </c>
      <c r="S151" s="33">
        <f>'Hourly Loads p.u. of Peak'!S151^2</f>
        <v>0.73103220149340609</v>
      </c>
      <c r="T151" s="33">
        <f>'Hourly Loads p.u. of Peak'!T151^2</f>
        <v>0.68966513141831165</v>
      </c>
      <c r="U151" s="33">
        <f>'Hourly Loads p.u. of Peak'!U151^2</f>
        <v>0.61931928841667405</v>
      </c>
      <c r="V151" s="33">
        <f>'Hourly Loads p.u. of Peak'!V151^2</f>
        <v>0.580741642281693</v>
      </c>
      <c r="W151" s="33">
        <f>'Hourly Loads p.u. of Peak'!W151^2</f>
        <v>0.53208969199317524</v>
      </c>
      <c r="X151" s="33">
        <f>'Hourly Loads p.u. of Peak'!X151^2</f>
        <v>0.43478032608432127</v>
      </c>
      <c r="Y151" s="33">
        <f>'Hourly Loads p.u. of Peak'!Y151^2</f>
        <v>0.34067432244457269</v>
      </c>
    </row>
    <row r="152" spans="1:25" x14ac:dyDescent="0.25">
      <c r="A152" s="29">
        <v>42147</v>
      </c>
      <c r="B152" s="33">
        <f>'Hourly Loads p.u. of Peak'!B152^2</f>
        <v>0.26550977067422432</v>
      </c>
      <c r="C152" s="33">
        <f>'Hourly Loads p.u. of Peak'!C152^2</f>
        <v>0.22003325959265563</v>
      </c>
      <c r="D152" s="33">
        <f>'Hourly Loads p.u. of Peak'!D152^2</f>
        <v>0.19120491661672928</v>
      </c>
      <c r="E152" s="33">
        <f>'Hourly Loads p.u. of Peak'!E152^2</f>
        <v>0.17514337911252181</v>
      </c>
      <c r="F152" s="33">
        <f>'Hourly Loads p.u. of Peak'!F152^2</f>
        <v>0.16885669646581281</v>
      </c>
      <c r="G152" s="33">
        <f>'Hourly Loads p.u. of Peak'!G152^2</f>
        <v>0.18331781383102122</v>
      </c>
      <c r="H152" s="33">
        <f>'Hourly Loads p.u. of Peak'!H152^2</f>
        <v>0.22113511933945812</v>
      </c>
      <c r="I152" s="33">
        <f>'Hourly Loads p.u. of Peak'!I152^2</f>
        <v>0.25936194002379875</v>
      </c>
      <c r="J152" s="33">
        <f>'Hourly Loads p.u. of Peak'!J152^2</f>
        <v>0.31393916491615925</v>
      </c>
      <c r="K152" s="33">
        <f>'Hourly Loads p.u. of Peak'!K152^2</f>
        <v>0.3857338704362247</v>
      </c>
      <c r="L152" s="33">
        <f>'Hourly Loads p.u. of Peak'!L152^2</f>
        <v>0.46682429117797325</v>
      </c>
      <c r="M152" s="33">
        <f>'Hourly Loads p.u. of Peak'!M152^2</f>
        <v>0.55336055988149713</v>
      </c>
      <c r="N152" s="33">
        <f>'Hourly Loads p.u. of Peak'!N152^2</f>
        <v>0.63173676656967748</v>
      </c>
      <c r="O152" s="33">
        <f>'Hourly Loads p.u. of Peak'!O152^2</f>
        <v>0.71514942817404947</v>
      </c>
      <c r="P152" s="33">
        <f>'Hourly Loads p.u. of Peak'!P152^2</f>
        <v>0.77861206333611999</v>
      </c>
      <c r="Q152" s="33">
        <f>'Hourly Loads p.u. of Peak'!Q152^2</f>
        <v>0.8214646553806878</v>
      </c>
      <c r="R152" s="33">
        <f>'Hourly Loads p.u. of Peak'!R152^2</f>
        <v>0.83542651213986507</v>
      </c>
      <c r="S152" s="33">
        <f>'Hourly Loads p.u. of Peak'!S152^2</f>
        <v>0.8165650312039836</v>
      </c>
      <c r="T152" s="33">
        <f>'Hourly Loads p.u. of Peak'!T152^2</f>
        <v>0.75938439702635641</v>
      </c>
      <c r="U152" s="33">
        <f>'Hourly Loads p.u. of Peak'!U152^2</f>
        <v>0.66471674047111307</v>
      </c>
      <c r="V152" s="33">
        <f>'Hourly Loads p.u. of Peak'!V152^2</f>
        <v>0.62658355099658036</v>
      </c>
      <c r="W152" s="33">
        <f>'Hourly Loads p.u. of Peak'!W152^2</f>
        <v>0.57422748580751704</v>
      </c>
      <c r="X152" s="33">
        <f>'Hourly Loads p.u. of Peak'!X152^2</f>
        <v>0.48745391178576808</v>
      </c>
      <c r="Y152" s="33">
        <f>'Hourly Loads p.u. of Peak'!Y152^2</f>
        <v>0.40078494238307655</v>
      </c>
    </row>
    <row r="153" spans="1:25" x14ac:dyDescent="0.25">
      <c r="A153" s="29">
        <v>42148</v>
      </c>
      <c r="B153" s="33">
        <f>'Hourly Loads p.u. of Peak'!B153^2</f>
        <v>0.32562366370530343</v>
      </c>
      <c r="C153" s="33">
        <f>'Hourly Loads p.u. of Peak'!C153^2</f>
        <v>0.27399205318376546</v>
      </c>
      <c r="D153" s="33">
        <f>'Hourly Loads p.u. of Peak'!D153^2</f>
        <v>0.23654281792714918</v>
      </c>
      <c r="E153" s="33">
        <f>'Hourly Loads p.u. of Peak'!E153^2</f>
        <v>0.21235571411647444</v>
      </c>
      <c r="F153" s="33">
        <f>'Hourly Loads p.u. of Peak'!F153^2</f>
        <v>0.19974176898873991</v>
      </c>
      <c r="G153" s="33">
        <f>'Hourly Loads p.u. of Peak'!G153^2</f>
        <v>0.19636862725532292</v>
      </c>
      <c r="H153" s="33">
        <f>'Hourly Loads p.u. of Peak'!H153^2</f>
        <v>0.19958049183020399</v>
      </c>
      <c r="I153" s="33">
        <f>'Hourly Loads p.u. of Peak'!I153^2</f>
        <v>0.22514172661651452</v>
      </c>
      <c r="J153" s="33">
        <f>'Hourly Loads p.u. of Peak'!J153^2</f>
        <v>0.30009081404086008</v>
      </c>
      <c r="K153" s="33">
        <f>'Hourly Loads p.u. of Peak'!K153^2</f>
        <v>0.39424255344993342</v>
      </c>
      <c r="L153" s="33">
        <f>'Hourly Loads p.u. of Peak'!L153^2</f>
        <v>0.48896705759811393</v>
      </c>
      <c r="M153" s="33">
        <f>'Hourly Loads p.u. of Peak'!M153^2</f>
        <v>0.58418490310281745</v>
      </c>
      <c r="N153" s="33">
        <f>'Hourly Loads p.u. of Peak'!N153^2</f>
        <v>0.6702457327192215</v>
      </c>
      <c r="O153" s="33">
        <f>'Hourly Loads p.u. of Peak'!O153^2</f>
        <v>0.73273048058678936</v>
      </c>
      <c r="P153" s="33">
        <f>'Hourly Loads p.u. of Peak'!P153^2</f>
        <v>0.77193827642722268</v>
      </c>
      <c r="Q153" s="33">
        <f>'Hourly Loads p.u. of Peak'!Q153^2</f>
        <v>0.79317047785624084</v>
      </c>
      <c r="R153" s="33">
        <f>'Hourly Loads p.u. of Peak'!R153^2</f>
        <v>0.79220642996249679</v>
      </c>
      <c r="S153" s="33">
        <f>'Hourly Loads p.u. of Peak'!S153^2</f>
        <v>0.77415968039115979</v>
      </c>
      <c r="T153" s="33">
        <f>'Hourly Loads p.u. of Peak'!T153^2</f>
        <v>0.71370032953700313</v>
      </c>
      <c r="U153" s="33">
        <f>'Hourly Loads p.u. of Peak'!U153^2</f>
        <v>0.63856844152073156</v>
      </c>
      <c r="V153" s="33">
        <f>'Hourly Loads p.u. of Peak'!V153^2</f>
        <v>0.60772829056499633</v>
      </c>
      <c r="W153" s="33">
        <f>'Hourly Loads p.u. of Peak'!W153^2</f>
        <v>0.5546366283522155</v>
      </c>
      <c r="X153" s="33">
        <f>'Hourly Loads p.u. of Peak'!X153^2</f>
        <v>0.47823706018270262</v>
      </c>
      <c r="Y153" s="33">
        <f>'Hourly Loads p.u. of Peak'!Y153^2</f>
        <v>0.40061358743763764</v>
      </c>
    </row>
    <row r="154" spans="1:25" x14ac:dyDescent="0.25">
      <c r="A154" s="29">
        <v>42149</v>
      </c>
      <c r="B154" s="33">
        <f>'Hourly Loads p.u. of Peak'!B154^2</f>
        <v>0.3338620560368678</v>
      </c>
      <c r="C154" s="33">
        <f>'Hourly Loads p.u. of Peak'!C154^2</f>
        <v>0.28198445673135475</v>
      </c>
      <c r="D154" s="33">
        <f>'Hourly Loads p.u. of Peak'!D154^2</f>
        <v>0.24553545454678555</v>
      </c>
      <c r="E154" s="33">
        <f>'Hourly Loads p.u. of Peak'!E154^2</f>
        <v>0.22275048008760062</v>
      </c>
      <c r="F154" s="33">
        <f>'Hourly Loads p.u. of Peak'!F154^2</f>
        <v>0.20937241236441345</v>
      </c>
      <c r="G154" s="33">
        <f>'Hourly Loads p.u. of Peak'!G154^2</f>
        <v>0.20440634318712786</v>
      </c>
      <c r="H154" s="33">
        <f>'Hourly Loads p.u. of Peak'!H154^2</f>
        <v>0.20649221302847426</v>
      </c>
      <c r="I154" s="33">
        <f>'Hourly Loads p.u. of Peak'!I154^2</f>
        <v>0.22275048008760062</v>
      </c>
      <c r="J154" s="33">
        <f>'Hourly Loads p.u. of Peak'!J154^2</f>
        <v>0.28198445673135475</v>
      </c>
      <c r="K154" s="33">
        <f>'Hourly Loads p.u. of Peak'!K154^2</f>
        <v>0.36462303397717494</v>
      </c>
      <c r="L154" s="33">
        <f>'Hourly Loads p.u. of Peak'!L154^2</f>
        <v>0.46386971447717007</v>
      </c>
      <c r="M154" s="33">
        <f>'Hourly Loads p.u. of Peak'!M154^2</f>
        <v>0.54994259021413405</v>
      </c>
      <c r="N154" s="33">
        <f>'Hourly Loads p.u. of Peak'!N154^2</f>
        <v>0.63137822248281483</v>
      </c>
      <c r="O154" s="33">
        <f>'Hourly Loads p.u. of Peak'!O154^2</f>
        <v>0.68809239211633477</v>
      </c>
      <c r="P154" s="33">
        <f>'Hourly Loads p.u. of Peak'!P154^2</f>
        <v>0.72272377352985284</v>
      </c>
      <c r="Q154" s="33">
        <f>'Hourly Loads p.u. of Peak'!Q154^2</f>
        <v>0.74288375827623154</v>
      </c>
      <c r="R154" s="33">
        <f>'Hourly Loads p.u. of Peak'!R154^2</f>
        <v>0.74966538015115003</v>
      </c>
      <c r="S154" s="33">
        <f>'Hourly Loads p.u. of Peak'!S154^2</f>
        <v>0.72180354599491525</v>
      </c>
      <c r="T154" s="33">
        <f>'Hourly Loads p.u. of Peak'!T154^2</f>
        <v>0.66471674047111307</v>
      </c>
      <c r="U154" s="33">
        <f>'Hourly Loads p.u. of Peak'!U154^2</f>
        <v>0.60155387010840722</v>
      </c>
      <c r="V154" s="33">
        <f>'Hourly Loads p.u. of Peak'!V154^2</f>
        <v>0.58232427821059829</v>
      </c>
      <c r="W154" s="33">
        <f>'Hourly Loads p.u. of Peak'!W154^2</f>
        <v>0.53538578577873153</v>
      </c>
      <c r="X154" s="33">
        <f>'Hourly Loads p.u. of Peak'!X154^2</f>
        <v>0.45792763677680404</v>
      </c>
      <c r="Y154" s="33">
        <f>'Hourly Loads p.u. of Peak'!Y154^2</f>
        <v>0.3857338704362247</v>
      </c>
    </row>
    <row r="155" spans="1:25" x14ac:dyDescent="0.25">
      <c r="A155" s="29">
        <v>42150</v>
      </c>
      <c r="B155" s="33">
        <f>'Hourly Loads p.u. of Peak'!B155^2</f>
        <v>0.31697996562286385</v>
      </c>
      <c r="C155" s="33">
        <f>'Hourly Loads p.u. of Peak'!C155^2</f>
        <v>0.27229434403187525</v>
      </c>
      <c r="D155" s="33">
        <f>'Hourly Loads p.u. of Peak'!D155^2</f>
        <v>0.24139485198917002</v>
      </c>
      <c r="E155" s="33">
        <f>'Hourly Loads p.u. of Peak'!E155^2</f>
        <v>0.22211213543767819</v>
      </c>
      <c r="F155" s="33">
        <f>'Hourly Loads p.u. of Peak'!F155^2</f>
        <v>0.21185703159395791</v>
      </c>
      <c r="G155" s="33">
        <f>'Hourly Loads p.u. of Peak'!G155^2</f>
        <v>0.21202319396529273</v>
      </c>
      <c r="H155" s="33">
        <f>'Hourly Loads p.u. of Peak'!H155^2</f>
        <v>0.21653419946384048</v>
      </c>
      <c r="I155" s="33">
        <f>'Hourly Loads p.u. of Peak'!I155^2</f>
        <v>0.23830149453477006</v>
      </c>
      <c r="J155" s="33">
        <f>'Hourly Loads p.u. of Peak'!J155^2</f>
        <v>0.31277741042493634</v>
      </c>
      <c r="K155" s="33">
        <f>'Hourly Loads p.u. of Peak'!K155^2</f>
        <v>0.41321878599895662</v>
      </c>
      <c r="L155" s="33">
        <f>'Hourly Loads p.u. of Peak'!L155^2</f>
        <v>0.51414309946174341</v>
      </c>
      <c r="M155" s="33">
        <f>'Hourly Loads p.u. of Peak'!M155^2</f>
        <v>0.59276810800226887</v>
      </c>
      <c r="N155" s="33">
        <f>'Hourly Loads p.u. of Peak'!N155^2</f>
        <v>0.66280536839543958</v>
      </c>
      <c r="O155" s="33">
        <f>'Hourly Loads p.u. of Peak'!O155^2</f>
        <v>0.71309062241160925</v>
      </c>
      <c r="P155" s="33">
        <f>'Hourly Loads p.u. of Peak'!P155^2</f>
        <v>0.74187305863576292</v>
      </c>
      <c r="Q155" s="33">
        <f>'Hourly Loads p.u. of Peak'!Q155^2</f>
        <v>0.75702728185086476</v>
      </c>
      <c r="R155" s="33">
        <f>'Hourly Loads p.u. of Peak'!R155^2</f>
        <v>0.75749841177319488</v>
      </c>
      <c r="S155" s="33">
        <f>'Hourly Loads p.u. of Peak'!S155^2</f>
        <v>0.73412144722703365</v>
      </c>
      <c r="T155" s="33">
        <f>'Hourly Loads p.u. of Peak'!T155^2</f>
        <v>0.6779504949372086</v>
      </c>
      <c r="U155" s="33">
        <f>'Hourly Loads p.u. of Peak'!U155^2</f>
        <v>0.61386353772145408</v>
      </c>
      <c r="V155" s="33">
        <f>'Hourly Loads p.u. of Peak'!V155^2</f>
        <v>0.60071434628890796</v>
      </c>
      <c r="W155" s="33">
        <f>'Hourly Loads p.u. of Peak'!W155^2</f>
        <v>0.54606835591988645</v>
      </c>
      <c r="X155" s="33">
        <f>'Hourly Loads p.u. of Peak'!X155^2</f>
        <v>0.46080200438996466</v>
      </c>
      <c r="Y155" s="33">
        <f>'Hourly Loads p.u. of Peak'!Y155^2</f>
        <v>0.37141064634428789</v>
      </c>
    </row>
    <row r="156" spans="1:25" x14ac:dyDescent="0.25">
      <c r="A156" s="29">
        <v>42151</v>
      </c>
      <c r="B156" s="33">
        <f>'Hourly Loads p.u. of Peak'!B156^2</f>
        <v>0.30385926719396789</v>
      </c>
      <c r="C156" s="33">
        <f>'Hourly Loads p.u. of Peak'!C156^2</f>
        <v>0.25917815831830243</v>
      </c>
      <c r="D156" s="33">
        <f>'Hourly Loads p.u. of Peak'!D156^2</f>
        <v>0.23174004309418433</v>
      </c>
      <c r="E156" s="33">
        <f>'Hourly Loads p.u. of Peak'!E156^2</f>
        <v>0.21569524558583461</v>
      </c>
      <c r="F156" s="33">
        <f>'Hourly Loads p.u. of Peak'!F156^2</f>
        <v>0.21044728131050172</v>
      </c>
      <c r="G156" s="33">
        <f>'Hourly Loads p.u. of Peak'!G156^2</f>
        <v>0.23030881619396085</v>
      </c>
      <c r="H156" s="33">
        <f>'Hourly Loads p.u. of Peak'!H156^2</f>
        <v>0.27422826340012113</v>
      </c>
      <c r="I156" s="33">
        <f>'Hourly Loads p.u. of Peak'!I156^2</f>
        <v>0.31560979166959519</v>
      </c>
      <c r="J156" s="33">
        <f>'Hourly Loads p.u. of Peak'!J156^2</f>
        <v>0.37543585203357094</v>
      </c>
      <c r="K156" s="33">
        <f>'Hourly Loads p.u. of Peak'!K156^2</f>
        <v>0.45567116309148659</v>
      </c>
      <c r="L156" s="33">
        <f>'Hourly Loads p.u. of Peak'!L156^2</f>
        <v>0.53961963687115244</v>
      </c>
      <c r="M156" s="33">
        <f>'Hourly Loads p.u. of Peak'!M156^2</f>
        <v>0.61995854904399605</v>
      </c>
      <c r="N156" s="33">
        <f>'Hourly Loads p.u. of Peak'!N156^2</f>
        <v>0.68226650716688619</v>
      </c>
      <c r="O156" s="33">
        <f>'Hourly Loads p.u. of Peak'!O156^2</f>
        <v>0.73188109474395247</v>
      </c>
      <c r="P156" s="33">
        <f>'Hourly Loads p.u. of Peak'!P156^2</f>
        <v>0.76143019387421429</v>
      </c>
      <c r="Q156" s="33">
        <f>'Hourly Loads p.u. of Peak'!Q156^2</f>
        <v>0.77550994710227283</v>
      </c>
      <c r="R156" s="33">
        <f>'Hourly Loads p.u. of Peak'!R156^2</f>
        <v>0.75310689857970958</v>
      </c>
      <c r="S156" s="33">
        <f>'Hourly Loads p.u. of Peak'!S156^2</f>
        <v>0.69589876676053997</v>
      </c>
      <c r="T156" s="33">
        <f>'Hourly Loads p.u. of Peak'!T156^2</f>
        <v>0.64384300781526016</v>
      </c>
      <c r="U156" s="33">
        <f>'Hourly Loads p.u. of Peak'!U156^2</f>
        <v>0.59485409386741916</v>
      </c>
      <c r="V156" s="33">
        <f>'Hourly Loads p.u. of Peak'!V156^2</f>
        <v>0.58929960691501648</v>
      </c>
      <c r="W156" s="33">
        <f>'Hourly Loads p.u. of Peak'!W156^2</f>
        <v>0.5392882667804838</v>
      </c>
      <c r="X156" s="33">
        <f>'Hourly Loads p.u. of Peak'!X156^2</f>
        <v>0.45536666167121215</v>
      </c>
      <c r="Y156" s="33">
        <f>'Hourly Loads p.u. of Peak'!Y156^2</f>
        <v>0.3622295728184588</v>
      </c>
    </row>
    <row r="157" spans="1:25" x14ac:dyDescent="0.25">
      <c r="A157" s="29">
        <v>42152</v>
      </c>
      <c r="B157" s="33">
        <f>'Hourly Loads p.u. of Peak'!B157^2</f>
        <v>0.29448222335670898</v>
      </c>
      <c r="C157" s="33">
        <f>'Hourly Loads p.u. of Peak'!C157^2</f>
        <v>0.251880301758382</v>
      </c>
      <c r="D157" s="33">
        <f>'Hourly Loads p.u. of Peak'!D157^2</f>
        <v>0.22664273878157096</v>
      </c>
      <c r="E157" s="33">
        <f>'Hourly Loads p.u. of Peak'!E157^2</f>
        <v>0.21148340441257843</v>
      </c>
      <c r="F157" s="33">
        <f>'Hourly Loads p.u. of Peak'!F157^2</f>
        <v>0.20788867553311721</v>
      </c>
      <c r="G157" s="33">
        <f>'Hourly Loads p.u. of Peak'!G157^2</f>
        <v>0.22728755633845199</v>
      </c>
      <c r="H157" s="33">
        <f>'Hourly Loads p.u. of Peak'!H157^2</f>
        <v>0.27281252873098627</v>
      </c>
      <c r="I157" s="33">
        <f>'Hourly Loads p.u. of Peak'!I157^2</f>
        <v>0.30885358307875804</v>
      </c>
      <c r="J157" s="33">
        <f>'Hourly Loads p.u. of Peak'!J157^2</f>
        <v>0.36396949020893182</v>
      </c>
      <c r="K157" s="33">
        <f>'Hourly Loads p.u. of Peak'!K157^2</f>
        <v>0.43555414175616913</v>
      </c>
      <c r="L157" s="33">
        <f>'Hourly Loads p.u. of Peak'!L157^2</f>
        <v>0.51524359745547832</v>
      </c>
      <c r="M157" s="33">
        <f>'Hourly Loads p.u. of Peak'!M157^2</f>
        <v>0.60239398015344214</v>
      </c>
      <c r="N157" s="33">
        <f>'Hourly Loads p.u. of Peak'!N157^2</f>
        <v>0.66773641873897827</v>
      </c>
      <c r="O157" s="33">
        <f>'Hourly Loads p.u. of Peak'!O157^2</f>
        <v>0.72356783041972828</v>
      </c>
      <c r="P157" s="33">
        <f>'Hourly Loads p.u. of Peak'!P157^2</f>
        <v>0.75475221993084696</v>
      </c>
      <c r="Q157" s="33">
        <f>'Hourly Loads p.u. of Peak'!Q157^2</f>
        <v>0.76371529083552303</v>
      </c>
      <c r="R157" s="33">
        <f>'Hourly Loads p.u. of Peak'!R157^2</f>
        <v>0.76284812688910852</v>
      </c>
      <c r="S157" s="33">
        <f>'Hourly Loads p.u. of Peak'!S157^2</f>
        <v>0.73265324333693271</v>
      </c>
      <c r="T157" s="33">
        <f>'Hourly Loads p.u. of Peak'!T157^2</f>
        <v>0.6863719280503281</v>
      </c>
      <c r="U157" s="33">
        <f>'Hourly Loads p.u. of Peak'!U157^2</f>
        <v>0.63662307039948307</v>
      </c>
      <c r="V157" s="33">
        <f>'Hourly Loads p.u. of Peak'!V157^2</f>
        <v>0.62102471620478639</v>
      </c>
      <c r="W157" s="33">
        <f>'Hourly Loads p.u. of Peak'!W157^2</f>
        <v>0.56605159366719926</v>
      </c>
      <c r="X157" s="33">
        <f>'Hourly Loads p.u. of Peak'!X157^2</f>
        <v>0.47761325921838382</v>
      </c>
      <c r="Y157" s="33">
        <f>'Hourly Loads p.u. of Peak'!Y157^2</f>
        <v>0.387416948375782</v>
      </c>
    </row>
    <row r="158" spans="1:25" x14ac:dyDescent="0.25">
      <c r="A158" s="29">
        <v>42153</v>
      </c>
      <c r="B158" s="33">
        <f>'Hourly Loads p.u. of Peak'!B158^2</f>
        <v>0.31373696595841077</v>
      </c>
      <c r="C158" s="33">
        <f>'Hourly Loads p.u. of Peak'!C158^2</f>
        <v>0.26546327769691569</v>
      </c>
      <c r="D158" s="33">
        <f>'Hourly Loads p.u. of Peak'!D158^2</f>
        <v>0.23847772044447077</v>
      </c>
      <c r="E158" s="33">
        <f>'Hourly Loads p.u. of Peak'!E158^2</f>
        <v>0.22266531454447228</v>
      </c>
      <c r="F158" s="33">
        <f>'Hourly Loads p.u. of Peak'!F158^2</f>
        <v>0.2172065350173169</v>
      </c>
      <c r="G158" s="33">
        <f>'Hourly Loads p.u. of Peak'!G158^2</f>
        <v>0.23518432370348061</v>
      </c>
      <c r="H158" s="33">
        <f>'Hourly Loads p.u. of Peak'!H158^2</f>
        <v>0.28002333079882941</v>
      </c>
      <c r="I158" s="33">
        <f>'Hourly Loads p.u. of Peak'!I158^2</f>
        <v>0.31611691746823256</v>
      </c>
      <c r="J158" s="33">
        <f>'Hourly Loads p.u. of Peak'!J158^2</f>
        <v>0.36299027372944681</v>
      </c>
      <c r="K158" s="33">
        <f>'Hourly Loads p.u. of Peak'!K158^2</f>
        <v>0.42578368562569507</v>
      </c>
      <c r="L158" s="33">
        <f>'Hourly Loads p.u. of Peak'!L158^2</f>
        <v>0.49580523191769604</v>
      </c>
      <c r="M158" s="33">
        <f>'Hourly Loads p.u. of Peak'!M158^2</f>
        <v>0.54827098234712779</v>
      </c>
      <c r="N158" s="33">
        <f>'Hourly Loads p.u. of Peak'!N158^2</f>
        <v>0.58101672861440179</v>
      </c>
      <c r="O158" s="33">
        <f>'Hourly Loads p.u. of Peak'!O158^2</f>
        <v>0.60295437919765171</v>
      </c>
      <c r="P158" s="33">
        <f>'Hourly Loads p.u. of Peak'!P158^2</f>
        <v>0.58763834145060634</v>
      </c>
      <c r="Q158" s="33">
        <f>'Hourly Loads p.u. of Peak'!Q158^2</f>
        <v>0.57095009424495946</v>
      </c>
      <c r="R158" s="33">
        <f>'Hourly Loads p.u. of Peak'!R158^2</f>
        <v>0.5604308978328334</v>
      </c>
      <c r="S158" s="33">
        <f>'Hourly Loads p.u. of Peak'!S158^2</f>
        <v>0.54726923893012358</v>
      </c>
      <c r="T158" s="33">
        <f>'Hourly Loads p.u. of Peak'!T158^2</f>
        <v>0.5353197641632591</v>
      </c>
      <c r="U158" s="33">
        <f>'Hourly Loads p.u. of Peak'!U158^2</f>
        <v>0.49987989020904189</v>
      </c>
      <c r="V158" s="33">
        <f>'Hourly Loads p.u. of Peak'!V158^2</f>
        <v>0.49650437711191203</v>
      </c>
      <c r="W158" s="33">
        <f>'Hourly Loads p.u. of Peak'!W158^2</f>
        <v>0.46350105189329749</v>
      </c>
      <c r="X158" s="33">
        <f>'Hourly Loads p.u. of Peak'!X158^2</f>
        <v>0.39861715362960781</v>
      </c>
      <c r="Y158" s="33">
        <f>'Hourly Loads p.u. of Peak'!Y158^2</f>
        <v>0.32505751842953889</v>
      </c>
    </row>
    <row r="159" spans="1:25" x14ac:dyDescent="0.25">
      <c r="A159" s="29">
        <v>42154</v>
      </c>
      <c r="B159" s="33">
        <f>'Hourly Loads p.u. of Peak'!B159^2</f>
        <v>0.25922409763816051</v>
      </c>
      <c r="C159" s="33">
        <f>'Hourly Loads p.u. of Peak'!C159^2</f>
        <v>0.21636627841589798</v>
      </c>
      <c r="D159" s="33">
        <f>'Hourly Loads p.u. of Peak'!D159^2</f>
        <v>0.19668864126173929</v>
      </c>
      <c r="E159" s="33">
        <f>'Hourly Loads p.u. of Peak'!E159^2</f>
        <v>0.18494402789359871</v>
      </c>
      <c r="F159" s="33">
        <f>'Hourly Loads p.u. of Peak'!F159^2</f>
        <v>0.18281591724558402</v>
      </c>
      <c r="G159" s="33">
        <f>'Hourly Loads p.u. of Peak'!G159^2</f>
        <v>0.19990311128344643</v>
      </c>
      <c r="H159" s="33">
        <f>'Hourly Loads p.u. of Peak'!H159^2</f>
        <v>0.2402435620308635</v>
      </c>
      <c r="I159" s="33">
        <f>'Hourly Loads p.u. of Peak'!I159^2</f>
        <v>0.27474828412504243</v>
      </c>
      <c r="J159" s="33">
        <f>'Hourly Loads p.u. of Peak'!J159^2</f>
        <v>0.32624183853288219</v>
      </c>
      <c r="K159" s="33">
        <f>'Hourly Loads p.u. of Peak'!K159^2</f>
        <v>0.40766918425935283</v>
      </c>
      <c r="L159" s="33">
        <f>'Hourly Loads p.u. of Peak'!L159^2</f>
        <v>0.48657232628407016</v>
      </c>
      <c r="M159" s="33">
        <f>'Hourly Loads p.u. of Peak'!M159^2</f>
        <v>0.55551057460239917</v>
      </c>
      <c r="N159" s="33">
        <f>'Hourly Loads p.u. of Peak'!N159^2</f>
        <v>0.6125210262856593</v>
      </c>
      <c r="O159" s="33">
        <f>'Hourly Loads p.u. of Peak'!O159^2</f>
        <v>0.65825858685516114</v>
      </c>
      <c r="P159" s="33">
        <f>'Hourly Loads p.u. of Peak'!P159^2</f>
        <v>0.68584873600809826</v>
      </c>
      <c r="Q159" s="33">
        <f>'Hourly Loads p.u. of Peak'!Q159^2</f>
        <v>0.70382487186393183</v>
      </c>
      <c r="R159" s="33">
        <f>'Hourly Loads p.u. of Peak'!R159^2</f>
        <v>0.69876207954423764</v>
      </c>
      <c r="S159" s="33">
        <f>'Hourly Loads p.u. of Peak'!S159^2</f>
        <v>0.661190203055809</v>
      </c>
      <c r="T159" s="33">
        <f>'Hourly Loads p.u. of Peak'!T159^2</f>
        <v>0.59631646399923599</v>
      </c>
      <c r="U159" s="33">
        <f>'Hourly Loads p.u. of Peak'!U159^2</f>
        <v>0.54526850002831473</v>
      </c>
      <c r="V159" s="33">
        <f>'Hourly Loads p.u. of Peak'!V159^2</f>
        <v>0.5304454616728963</v>
      </c>
      <c r="W159" s="33">
        <f>'Hourly Loads p.u. of Peak'!W159^2</f>
        <v>0.48732792214768328</v>
      </c>
      <c r="X159" s="33">
        <f>'Hourly Loads p.u. of Peak'!X159^2</f>
        <v>0.42366667865927138</v>
      </c>
      <c r="Y159" s="33">
        <f>'Hourly Loads p.u. of Peak'!Y159^2</f>
        <v>0.35951929746770966</v>
      </c>
    </row>
    <row r="160" spans="1:25" x14ac:dyDescent="0.25">
      <c r="A160" s="29">
        <v>42155</v>
      </c>
      <c r="B160" s="33">
        <f>'Hourly Loads p.u. of Peak'!B160^2</f>
        <v>0.30088221851428942</v>
      </c>
      <c r="C160" s="33">
        <f>'Hourly Loads p.u. of Peak'!C160^2</f>
        <v>0.25460478493635474</v>
      </c>
      <c r="D160" s="33">
        <f>'Hourly Loads p.u. of Peak'!D160^2</f>
        <v>0.22462824189921721</v>
      </c>
      <c r="E160" s="33">
        <f>'Hourly Loads p.u. of Peak'!E160^2</f>
        <v>0.20604142391093541</v>
      </c>
      <c r="F160" s="33">
        <f>'Hourly Loads p.u. of Peak'!F160^2</f>
        <v>0.19909705117162019</v>
      </c>
      <c r="G160" s="33">
        <f>'Hourly Loads p.u. of Peak'!G160^2</f>
        <v>0.1978910142618801</v>
      </c>
      <c r="H160" s="33">
        <f>'Hourly Loads p.u. of Peak'!H160^2</f>
        <v>0.20604142391093541</v>
      </c>
      <c r="I160" s="33">
        <f>'Hourly Loads p.u. of Peak'!I160^2</f>
        <v>0.23339361434843597</v>
      </c>
      <c r="J160" s="33">
        <f>'Hourly Loads p.u. of Peak'!J160^2</f>
        <v>0.30825211567895167</v>
      </c>
      <c r="K160" s="33">
        <f>'Hourly Loads p.u. of Peak'!K160^2</f>
        <v>0.40295860967594677</v>
      </c>
      <c r="L160" s="33">
        <f>'Hourly Loads p.u. of Peak'!L160^2</f>
        <v>0.4962500855016842</v>
      </c>
      <c r="M160" s="33">
        <f>'Hourly Loads p.u. of Peak'!M160^2</f>
        <v>0.57429586453816495</v>
      </c>
      <c r="N160" s="33">
        <f>'Hourly Loads p.u. of Peak'!N160^2</f>
        <v>0.62715508832597189</v>
      </c>
      <c r="O160" s="33">
        <f>'Hourly Loads p.u. of Peak'!O160^2</f>
        <v>0.66199753942947903</v>
      </c>
      <c r="P160" s="33">
        <f>'Hourly Loads p.u. of Peak'!P160^2</f>
        <v>0.66788389517135716</v>
      </c>
      <c r="Q160" s="33">
        <f>'Hourly Loads p.u. of Peak'!Q160^2</f>
        <v>0.66251155541366824</v>
      </c>
      <c r="R160" s="33">
        <f>'Hourly Loads p.u. of Peak'!R160^2</f>
        <v>0.64304682193980378</v>
      </c>
      <c r="S160" s="33">
        <f>'Hourly Loads p.u. of Peak'!S160^2</f>
        <v>0.60141390876171719</v>
      </c>
      <c r="T160" s="33">
        <f>'Hourly Loads p.u. of Peak'!T160^2</f>
        <v>0.55483824719094399</v>
      </c>
      <c r="U160" s="33">
        <f>'Hourly Loads p.u. of Peak'!U160^2</f>
        <v>0.50756481846306545</v>
      </c>
      <c r="V160" s="33">
        <f>'Hourly Loads p.u. of Peak'!V160^2</f>
        <v>0.50134829357866517</v>
      </c>
      <c r="W160" s="33">
        <f>'Hourly Loads p.u. of Peak'!W160^2</f>
        <v>0.47084023124698104</v>
      </c>
      <c r="X160" s="33">
        <f>'Hourly Loads p.u. of Peak'!X160^2</f>
        <v>0.41798878105404053</v>
      </c>
      <c r="Y160" s="33">
        <f>'Hourly Loads p.u. of Peak'!Y160^2</f>
        <v>0.35418297801239179</v>
      </c>
    </row>
    <row r="161" spans="1:25" x14ac:dyDescent="0.25">
      <c r="A161" s="29">
        <v>42156</v>
      </c>
      <c r="B161" s="33">
        <f>'Hourly Loads p.u. of Peak'!B161^2</f>
        <v>0.30053585082032819</v>
      </c>
      <c r="C161" s="33">
        <f>'Hourly Loads p.u. of Peak'!C161^2</f>
        <v>0.25606383515897352</v>
      </c>
      <c r="D161" s="33">
        <f>'Hourly Loads p.u. of Peak'!D161^2</f>
        <v>0.22879569277217365</v>
      </c>
      <c r="E161" s="33">
        <f>'Hourly Loads p.u. of Peak'!E161^2</f>
        <v>0.21057148173939902</v>
      </c>
      <c r="F161" s="33">
        <f>'Hourly Loads p.u. of Peak'!F161^2</f>
        <v>0.20091297636672881</v>
      </c>
      <c r="G161" s="33">
        <f>'Hourly Loads p.u. of Peak'!G161^2</f>
        <v>0.20042792358792136</v>
      </c>
      <c r="H161" s="33">
        <f>'Hourly Loads p.u. of Peak'!H161^2</f>
        <v>0.20416164287802852</v>
      </c>
      <c r="I161" s="33">
        <f>'Hourly Loads p.u. of Peak'!I161^2</f>
        <v>0.22330445304147456</v>
      </c>
      <c r="J161" s="33">
        <f>'Hourly Loads p.u. of Peak'!J161^2</f>
        <v>0.2851075834512482</v>
      </c>
      <c r="K161" s="33">
        <f>'Hourly Loads p.u. of Peak'!K161^2</f>
        <v>0.36992736750169164</v>
      </c>
      <c r="L161" s="33">
        <f>'Hourly Loads p.u. of Peak'!L161^2</f>
        <v>0.45585391279577903</v>
      </c>
      <c r="M161" s="33">
        <f>'Hourly Loads p.u. of Peak'!M161^2</f>
        <v>0.52546262603818372</v>
      </c>
      <c r="N161" s="33">
        <f>'Hourly Loads p.u. of Peak'!N161^2</f>
        <v>0.58604849576181173</v>
      </c>
      <c r="O161" s="33">
        <f>'Hourly Loads p.u. of Peak'!O161^2</f>
        <v>0.62922909524223791</v>
      </c>
      <c r="P161" s="33">
        <f>'Hourly Loads p.u. of Peak'!P161^2</f>
        <v>0.65190481191717453</v>
      </c>
      <c r="Q161" s="33">
        <f>'Hourly Loads p.u. of Peak'!Q161^2</f>
        <v>0.64623452099537282</v>
      </c>
      <c r="R161" s="33">
        <f>'Hourly Loads p.u. of Peak'!R161^2</f>
        <v>0.61903527842858574</v>
      </c>
      <c r="S161" s="33">
        <f>'Hourly Loads p.u. of Peak'!S161^2</f>
        <v>0.57340725857857366</v>
      </c>
      <c r="T161" s="33">
        <f>'Hourly Loads p.u. of Peak'!T161^2</f>
        <v>0.52461265396981094</v>
      </c>
      <c r="U161" s="33">
        <f>'Hourly Loads p.u. of Peak'!U161^2</f>
        <v>0.49231689483097452</v>
      </c>
      <c r="V161" s="33">
        <f>'Hourly Loads p.u. of Peak'!V161^2</f>
        <v>0.49168397480276421</v>
      </c>
      <c r="W161" s="33">
        <f>'Hourly Loads p.u. of Peak'!W161^2</f>
        <v>0.46991194921744106</v>
      </c>
      <c r="X161" s="33">
        <f>'Hourly Loads p.u. of Peak'!X161^2</f>
        <v>0.41263895194982825</v>
      </c>
      <c r="Y161" s="33">
        <f>'Hourly Loads p.u. of Peak'!Y161^2</f>
        <v>0.34215058490028655</v>
      </c>
    </row>
    <row r="162" spans="1:25" x14ac:dyDescent="0.25">
      <c r="A162" s="29">
        <v>42157</v>
      </c>
      <c r="B162" s="33">
        <f>'Hourly Loads p.u. of Peak'!B162^2</f>
        <v>0.2839043453613409</v>
      </c>
      <c r="C162" s="33">
        <f>'Hourly Loads p.u. of Peak'!C162^2</f>
        <v>0.24665452449117772</v>
      </c>
      <c r="D162" s="33">
        <f>'Hourly Loads p.u. of Peak'!D162^2</f>
        <v>0.22634213738951448</v>
      </c>
      <c r="E162" s="33">
        <f>'Hourly Loads p.u. of Peak'!E162^2</f>
        <v>0.21536011998782686</v>
      </c>
      <c r="F162" s="33">
        <f>'Hourly Loads p.u. of Peak'!F162^2</f>
        <v>0.21670218564795363</v>
      </c>
      <c r="G162" s="33">
        <f>'Hourly Loads p.u. of Peak'!G162^2</f>
        <v>0.24081886300961555</v>
      </c>
      <c r="H162" s="33">
        <f>'Hourly Loads p.u. of Peak'!H162^2</f>
        <v>0.28669975368713307</v>
      </c>
      <c r="I162" s="33">
        <f>'Hourly Loads p.u. of Peak'!I162^2</f>
        <v>0.31952516149111521</v>
      </c>
      <c r="J162" s="33">
        <f>'Hourly Loads p.u. of Peak'!J162^2</f>
        <v>0.35139604553080583</v>
      </c>
      <c r="K162" s="33">
        <f>'Hourly Loads p.u. of Peak'!K162^2</f>
        <v>0.39000478400974675</v>
      </c>
      <c r="L162" s="33">
        <f>'Hourly Loads p.u. of Peak'!L162^2</f>
        <v>0.42867364520970563</v>
      </c>
      <c r="M162" s="33">
        <f>'Hourly Loads p.u. of Peak'!M162^2</f>
        <v>0.45129616191726157</v>
      </c>
      <c r="N162" s="33">
        <f>'Hourly Loads p.u. of Peak'!N162^2</f>
        <v>0.47394112007111266</v>
      </c>
      <c r="O162" s="33">
        <f>'Hourly Loads p.u. of Peak'!O162^2</f>
        <v>0.48934571044216041</v>
      </c>
      <c r="P162" s="33">
        <f>'Hourly Loads p.u. of Peak'!P162^2</f>
        <v>0.49981609543640365</v>
      </c>
      <c r="Q162" s="33">
        <f>'Hourly Loads p.u. of Peak'!Q162^2</f>
        <v>0.49930588381168139</v>
      </c>
      <c r="R162" s="33">
        <f>'Hourly Loads p.u. of Peak'!R162^2</f>
        <v>0.49688593665757369</v>
      </c>
      <c r="S162" s="33">
        <f>'Hourly Loads p.u. of Peak'!S162^2</f>
        <v>0.48493721299217724</v>
      </c>
      <c r="T162" s="33">
        <f>'Hourly Loads p.u. of Peak'!T162^2</f>
        <v>0.47282362764335345</v>
      </c>
      <c r="U162" s="33">
        <f>'Hourly Loads p.u. of Peak'!U162^2</f>
        <v>0.45963894310431797</v>
      </c>
      <c r="V162" s="33">
        <f>'Hourly Loads p.u. of Peak'!V162^2</f>
        <v>0.46380826053566465</v>
      </c>
      <c r="W162" s="33">
        <f>'Hourly Loads p.u. of Peak'!W162^2</f>
        <v>0.43823804713533071</v>
      </c>
      <c r="X162" s="33">
        <f>'Hourly Loads p.u. of Peak'!X162^2</f>
        <v>0.37543585203357094</v>
      </c>
      <c r="Y162" s="33">
        <f>'Hourly Loads p.u. of Peak'!Y162^2</f>
        <v>0.30710094174444913</v>
      </c>
    </row>
    <row r="163" spans="1:25" x14ac:dyDescent="0.25">
      <c r="A163" s="29">
        <v>42158</v>
      </c>
      <c r="B163" s="33">
        <f>'Hourly Loads p.u. of Peak'!B163^2</f>
        <v>0.25038808297636361</v>
      </c>
      <c r="C163" s="33">
        <f>'Hourly Loads p.u. of Peak'!C163^2</f>
        <v>0.21515079879691865</v>
      </c>
      <c r="D163" s="33">
        <f>'Hourly Loads p.u. of Peak'!D163^2</f>
        <v>0.19465301583403</v>
      </c>
      <c r="E163" s="33">
        <f>'Hourly Loads p.u. of Peak'!E163^2</f>
        <v>0.18281591724558402</v>
      </c>
      <c r="F163" s="33">
        <f>'Hourly Loads p.u. of Peak'!F163^2</f>
        <v>0.18212211932387762</v>
      </c>
      <c r="G163" s="33">
        <f>'Hourly Loads p.u. of Peak'!G163^2</f>
        <v>0.20237165205636634</v>
      </c>
      <c r="H163" s="33">
        <f>'Hourly Loads p.u. of Peak'!H163^2</f>
        <v>0.24616182024782393</v>
      </c>
      <c r="I163" s="33">
        <f>'Hourly Loads p.u. of Peak'!I163^2</f>
        <v>0.27607419601484723</v>
      </c>
      <c r="J163" s="33">
        <f>'Hourly Loads p.u. of Peak'!J163^2</f>
        <v>0.30610167146642447</v>
      </c>
      <c r="K163" s="33">
        <f>'Hourly Loads p.u. of Peak'!K163^2</f>
        <v>0.35102172220660249</v>
      </c>
      <c r="L163" s="33">
        <f>'Hourly Loads p.u. of Peak'!L163^2</f>
        <v>0.39890205313352645</v>
      </c>
      <c r="M163" s="33">
        <f>'Hourly Loads p.u. of Peak'!M163^2</f>
        <v>0.44158953109200566</v>
      </c>
      <c r="N163" s="33">
        <f>'Hourly Loads p.u. of Peak'!N163^2</f>
        <v>0.47381688910963532</v>
      </c>
      <c r="O163" s="33">
        <f>'Hourly Loads p.u. of Peak'!O163^2</f>
        <v>0.49777681220561115</v>
      </c>
      <c r="P163" s="33">
        <f>'Hourly Loads p.u. of Peak'!P163^2</f>
        <v>0.50795060371779821</v>
      </c>
      <c r="Q163" s="33">
        <f>'Hourly Loads p.u. of Peak'!Q163^2</f>
        <v>0.51130021500956679</v>
      </c>
      <c r="R163" s="33">
        <f>'Hourly Loads p.u. of Peak'!R163^2</f>
        <v>0.49885966236810969</v>
      </c>
      <c r="S163" s="33">
        <f>'Hourly Loads p.u. of Peak'!S163^2</f>
        <v>0.48556577703897513</v>
      </c>
      <c r="T163" s="33">
        <f>'Hourly Loads p.u. of Peak'!T163^2</f>
        <v>0.46319394502619704</v>
      </c>
      <c r="U163" s="33">
        <f>'Hourly Loads p.u. of Peak'!U163^2</f>
        <v>0.44411152219946198</v>
      </c>
      <c r="V163" s="33">
        <f>'Hourly Loads p.u. of Peak'!V163^2</f>
        <v>0.4503268054256091</v>
      </c>
      <c r="W163" s="33">
        <f>'Hourly Loads p.u. of Peak'!W163^2</f>
        <v>0.41798878105404053</v>
      </c>
      <c r="X163" s="33">
        <f>'Hourly Loads p.u. of Peak'!X163^2</f>
        <v>0.35816797636483416</v>
      </c>
      <c r="Y163" s="33">
        <f>'Hourly Loads p.u. of Peak'!Y163^2</f>
        <v>0.28902355171133615</v>
      </c>
    </row>
    <row r="164" spans="1:25" x14ac:dyDescent="0.25">
      <c r="A164" s="29">
        <v>42159</v>
      </c>
      <c r="B164" s="33">
        <f>'Hourly Loads p.u. of Peak'!B164^2</f>
        <v>0.23217462348275736</v>
      </c>
      <c r="C164" s="33">
        <f>'Hourly Loads p.u. of Peak'!C164^2</f>
        <v>0.19744971874121392</v>
      </c>
      <c r="D164" s="33">
        <f>'Hourly Loads p.u. of Peak'!D164^2</f>
        <v>0.17711254325560666</v>
      </c>
      <c r="E164" s="33">
        <f>'Hourly Loads p.u. of Peak'!E164^2</f>
        <v>0.16693410468474457</v>
      </c>
      <c r="F164" s="33">
        <f>'Hourly Loads p.u. of Peak'!F164^2</f>
        <v>0.16678666896247232</v>
      </c>
      <c r="G164" s="33">
        <f>'Hourly Loads p.u. of Peak'!G164^2</f>
        <v>0.18568205531068366</v>
      </c>
      <c r="H164" s="33">
        <f>'Hourly Loads p.u. of Peak'!H164^2</f>
        <v>0.22638506823249055</v>
      </c>
      <c r="I164" s="33">
        <f>'Hourly Loads p.u. of Peak'!I164^2</f>
        <v>0.23278371995655139</v>
      </c>
      <c r="J164" s="33">
        <f>'Hourly Loads p.u. of Peak'!J164^2</f>
        <v>0.29301507182286518</v>
      </c>
      <c r="K164" s="33">
        <f>'Hourly Loads p.u. of Peak'!K164^2</f>
        <v>0.35321702488565593</v>
      </c>
      <c r="L164" s="33">
        <f>'Hourly Loads p.u. of Peak'!L164^2</f>
        <v>0.40697812205681377</v>
      </c>
      <c r="M164" s="33">
        <f>'Hourly Loads p.u. of Peak'!M164^2</f>
        <v>0.45172058309871799</v>
      </c>
      <c r="N164" s="33">
        <f>'Hourly Loads p.u. of Peak'!N164^2</f>
        <v>0.48355580508497631</v>
      </c>
      <c r="O164" s="33">
        <f>'Hourly Loads p.u. of Peak'!O164^2</f>
        <v>0.52284952571202681</v>
      </c>
      <c r="P164" s="33">
        <f>'Hourly Loads p.u. of Peak'!P164^2</f>
        <v>0.55195187823834113</v>
      </c>
      <c r="Q164" s="33">
        <f>'Hourly Loads p.u. of Peak'!Q164^2</f>
        <v>0.57197327153311905</v>
      </c>
      <c r="R164" s="33">
        <f>'Hourly Loads p.u. of Peak'!R164^2</f>
        <v>0.58743084814348712</v>
      </c>
      <c r="S164" s="33">
        <f>'Hourly Loads p.u. of Peak'!S164^2</f>
        <v>0.5905470948553555</v>
      </c>
      <c r="T164" s="33">
        <f>'Hourly Loads p.u. of Peak'!T164^2</f>
        <v>0.57054107980336766</v>
      </c>
      <c r="U164" s="33">
        <f>'Hourly Loads p.u. of Peak'!U164^2</f>
        <v>0.52513563228398097</v>
      </c>
      <c r="V164" s="33">
        <f>'Hourly Loads p.u. of Peak'!V164^2</f>
        <v>0.50326683877513179</v>
      </c>
      <c r="W164" s="33">
        <f>'Hourly Loads p.u. of Peak'!W164^2</f>
        <v>0.46731763253449615</v>
      </c>
      <c r="X164" s="33">
        <f>'Hourly Loads p.u. of Peak'!X164^2</f>
        <v>0.40015682004093606</v>
      </c>
      <c r="Y164" s="33">
        <f>'Hourly Loads p.u. of Peak'!Y164^2</f>
        <v>0.32141515872528786</v>
      </c>
    </row>
    <row r="165" spans="1:25" x14ac:dyDescent="0.25">
      <c r="A165" s="29">
        <v>42160</v>
      </c>
      <c r="B165" s="33">
        <f>'Hourly Loads p.u. of Peak'!B165^2</f>
        <v>0.25743548078259793</v>
      </c>
      <c r="C165" s="33">
        <f>'Hourly Loads p.u. of Peak'!C165^2</f>
        <v>0.21821699243265105</v>
      </c>
      <c r="D165" s="33">
        <f>'Hourly Loads p.u. of Peak'!D165^2</f>
        <v>0.19342084914233162</v>
      </c>
      <c r="E165" s="33">
        <f>'Hourly Loads p.u. of Peak'!E165^2</f>
        <v>0.17882551259097748</v>
      </c>
      <c r="F165" s="33">
        <f>'Hourly Loads p.u. of Peak'!F165^2</f>
        <v>0.17427591391131805</v>
      </c>
      <c r="G165" s="33">
        <f>'Hourly Loads p.u. of Peak'!G165^2</f>
        <v>0.19021978292324157</v>
      </c>
      <c r="H165" s="33">
        <f>'Hourly Loads p.u. of Peak'!H165^2</f>
        <v>0.22591305286534027</v>
      </c>
      <c r="I165" s="33">
        <f>'Hourly Loads p.u. of Peak'!I165^2</f>
        <v>0.26658023275126691</v>
      </c>
      <c r="J165" s="33">
        <f>'Hourly Loads p.u. of Peak'!J165^2</f>
        <v>0.32701538144701553</v>
      </c>
      <c r="K165" s="33">
        <f>'Hourly Loads p.u. of Peak'!K165^2</f>
        <v>0.39981441547585778</v>
      </c>
      <c r="L165" s="33">
        <f>'Hourly Loads p.u. of Peak'!L165^2</f>
        <v>0.48136217152029581</v>
      </c>
      <c r="M165" s="33">
        <f>'Hourly Loads p.u. of Peak'!M165^2</f>
        <v>0.55941810162187178</v>
      </c>
      <c r="N165" s="33">
        <f>'Hourly Loads p.u. of Peak'!N165^2</f>
        <v>0.62266128488299233</v>
      </c>
      <c r="O165" s="33">
        <f>'Hourly Loads p.u. of Peak'!O165^2</f>
        <v>0.68338494610462541</v>
      </c>
      <c r="P165" s="33">
        <f>'Hourly Loads p.u. of Peak'!P165^2</f>
        <v>0.72664128063197264</v>
      </c>
      <c r="Q165" s="33">
        <f>'Hourly Loads p.u. of Peak'!Q165^2</f>
        <v>0.75836253060363135</v>
      </c>
      <c r="R165" s="33">
        <f>'Hourly Loads p.u. of Peak'!R165^2</f>
        <v>0.77177972684583285</v>
      </c>
      <c r="S165" s="33">
        <f>'Hourly Loads p.u. of Peak'!S165^2</f>
        <v>0.76584587258701187</v>
      </c>
      <c r="T165" s="33">
        <f>'Hourly Loads p.u. of Peak'!T165^2</f>
        <v>0.72856549471079113</v>
      </c>
      <c r="U165" s="33">
        <f>'Hourly Loads p.u. of Peak'!U165^2</f>
        <v>0.6551143641579974</v>
      </c>
      <c r="V165" s="33">
        <f>'Hourly Loads p.u. of Peak'!V165^2</f>
        <v>0.61520751879209878</v>
      </c>
      <c r="W165" s="33">
        <f>'Hourly Loads p.u. of Peak'!W165^2</f>
        <v>0.55436786022806017</v>
      </c>
      <c r="X165" s="33">
        <f>'Hourly Loads p.u. of Peak'!X165^2</f>
        <v>0.46423852361742651</v>
      </c>
      <c r="Y165" s="33">
        <f>'Hourly Loads p.u. of Peak'!Y165^2</f>
        <v>0.36762594375210761</v>
      </c>
    </row>
    <row r="166" spans="1:25" x14ac:dyDescent="0.25">
      <c r="A166" s="29">
        <v>42161</v>
      </c>
      <c r="B166" s="33">
        <f>'Hourly Loads p.u. of Peak'!B166^2</f>
        <v>0.29762439222899167</v>
      </c>
      <c r="C166" s="33">
        <f>'Hourly Loads p.u. of Peak'!C166^2</f>
        <v>0.24795583322802386</v>
      </c>
      <c r="D166" s="33">
        <f>'Hourly Loads p.u. of Peak'!D166^2</f>
        <v>0.21666018299540934</v>
      </c>
      <c r="E166" s="33">
        <f>'Hourly Loads p.u. of Peak'!E166^2</f>
        <v>0.1978910142618801</v>
      </c>
      <c r="F166" s="33">
        <f>'Hourly Loads p.u. of Peak'!F166^2</f>
        <v>0.18943350792325103</v>
      </c>
      <c r="G166" s="33">
        <f>'Hourly Loads p.u. of Peak'!G166^2</f>
        <v>0.20233106204452311</v>
      </c>
      <c r="H166" s="33">
        <f>'Hourly Loads p.u. of Peak'!H166^2</f>
        <v>0.23134926881588055</v>
      </c>
      <c r="I166" s="33">
        <f>'Hourly Loads p.u. of Peak'!I166^2</f>
        <v>0.27290679705396337</v>
      </c>
      <c r="J166" s="33">
        <f>'Hourly Loads p.u. of Peak'!J166^2</f>
        <v>0.34521871023057993</v>
      </c>
      <c r="K166" s="33">
        <f>'Hourly Loads p.u. of Peak'!K166^2</f>
        <v>0.43317536880393509</v>
      </c>
      <c r="L166" s="33">
        <f>'Hourly Loads p.u. of Peak'!L166^2</f>
        <v>0.53281395939420984</v>
      </c>
      <c r="M166" s="33">
        <f>'Hourly Loads p.u. of Peak'!M166^2</f>
        <v>0.63180848760008212</v>
      </c>
      <c r="N166" s="33">
        <f>'Hourly Loads p.u. of Peak'!N166^2</f>
        <v>0.71637086164612773</v>
      </c>
      <c r="O166" s="33">
        <f>'Hourly Loads p.u. of Peak'!O166^2</f>
        <v>0.78315706380923256</v>
      </c>
      <c r="P166" s="33">
        <f>'Hourly Loads p.u. of Peak'!P166^2</f>
        <v>0.8313901437393364</v>
      </c>
      <c r="Q166" s="33">
        <f>'Hourly Loads p.u. of Peak'!Q166^2</f>
        <v>0.85876260170343655</v>
      </c>
      <c r="R166" s="33">
        <f>'Hourly Loads p.u. of Peak'!R166^2</f>
        <v>0.86781714821777312</v>
      </c>
      <c r="S166" s="33">
        <f>'Hourly Loads p.u. of Peak'!S166^2</f>
        <v>0.85125341897985518</v>
      </c>
      <c r="T166" s="33">
        <f>'Hourly Loads p.u. of Peak'!T166^2</f>
        <v>0.79872512968457565</v>
      </c>
      <c r="U166" s="33">
        <f>'Hourly Loads p.u. of Peak'!U166^2</f>
        <v>0.71782266750526647</v>
      </c>
      <c r="V166" s="33">
        <f>'Hourly Loads p.u. of Peak'!V166^2</f>
        <v>0.66670453966552057</v>
      </c>
      <c r="W166" s="33">
        <f>'Hourly Loads p.u. of Peak'!W166^2</f>
        <v>0.61125052899303711</v>
      </c>
      <c r="X166" s="33">
        <f>'Hourly Loads p.u. of Peak'!X166^2</f>
        <v>0.52317580703936328</v>
      </c>
      <c r="Y166" s="33">
        <f>'Hourly Loads p.u. of Peak'!Y166^2</f>
        <v>0.43853676772045957</v>
      </c>
    </row>
    <row r="167" spans="1:25" x14ac:dyDescent="0.25">
      <c r="A167" s="29">
        <v>42162</v>
      </c>
      <c r="B167" s="33">
        <f>'Hourly Loads p.u. of Peak'!B167^2</f>
        <v>0.3622295728184588</v>
      </c>
      <c r="C167" s="33">
        <f>'Hourly Loads p.u. of Peak'!C167^2</f>
        <v>0.30735101375212193</v>
      </c>
      <c r="D167" s="33">
        <f>'Hourly Loads p.u. of Peak'!D167^2</f>
        <v>0.27060191090980817</v>
      </c>
      <c r="E167" s="33">
        <f>'Hourly Loads p.u. of Peak'!E167^2</f>
        <v>0.24854028990976321</v>
      </c>
      <c r="F167" s="33">
        <f>'Hourly Loads p.u. of Peak'!F167^2</f>
        <v>0.23382974172106197</v>
      </c>
      <c r="G167" s="33">
        <f>'Hourly Loads p.u. of Peak'!G167^2</f>
        <v>0.22875253395260026</v>
      </c>
      <c r="H167" s="33">
        <f>'Hourly Loads p.u. of Peak'!H167^2</f>
        <v>0.23300144778448448</v>
      </c>
      <c r="I167" s="33">
        <f>'Hourly Loads p.u. of Peak'!I167^2</f>
        <v>0.26235752197953305</v>
      </c>
      <c r="J167" s="33">
        <f>'Hourly Loads p.u. of Peak'!J167^2</f>
        <v>0.3442121263818943</v>
      </c>
      <c r="K167" s="33">
        <f>'Hourly Loads p.u. of Peak'!K167^2</f>
        <v>0.44248941782215168</v>
      </c>
      <c r="L167" s="33">
        <f>'Hourly Loads p.u. of Peak'!L167^2</f>
        <v>0.55295789621654401</v>
      </c>
      <c r="M167" s="33">
        <f>'Hourly Loads p.u. of Peak'!M167^2</f>
        <v>0.65789259281877988</v>
      </c>
      <c r="N167" s="33">
        <f>'Hourly Loads p.u. of Peak'!N167^2</f>
        <v>0.73056937643283404</v>
      </c>
      <c r="O167" s="33">
        <f>'Hourly Loads p.u. of Peak'!O167^2</f>
        <v>0.78307721297052846</v>
      </c>
      <c r="P167" s="33">
        <f>'Hourly Loads p.u. of Peak'!P167^2</f>
        <v>0.81469072771592776</v>
      </c>
      <c r="Q167" s="33">
        <f>'Hourly Loads p.u. of Peak'!Q167^2</f>
        <v>0.82326485629709978</v>
      </c>
      <c r="R167" s="33">
        <f>'Hourly Loads p.u. of Peak'!R167^2</f>
        <v>0.79381350213292368</v>
      </c>
      <c r="S167" s="33">
        <f>'Hourly Loads p.u. of Peak'!S167^2</f>
        <v>0.74966538015115003</v>
      </c>
      <c r="T167" s="33">
        <f>'Hourly Loads p.u. of Peak'!T167^2</f>
        <v>0.6924405164781442</v>
      </c>
      <c r="U167" s="33">
        <f>'Hourly Loads p.u. of Peak'!U167^2</f>
        <v>0.63583136263575912</v>
      </c>
      <c r="V167" s="33">
        <f>'Hourly Loads p.u. of Peak'!V167^2</f>
        <v>0.59826908355497499</v>
      </c>
      <c r="W167" s="33">
        <f>'Hourly Loads p.u. of Peak'!W167^2</f>
        <v>0.54887246806648193</v>
      </c>
      <c r="X167" s="33">
        <f>'Hourly Loads p.u. of Peak'!X167^2</f>
        <v>0.47493555398846626</v>
      </c>
      <c r="Y167" s="33">
        <f>'Hourly Loads p.u. of Peak'!Y167^2</f>
        <v>0.39947215746716364</v>
      </c>
    </row>
    <row r="168" spans="1:25" x14ac:dyDescent="0.25">
      <c r="A168" s="29">
        <v>42163</v>
      </c>
      <c r="B168" s="33">
        <f>'Hourly Loads p.u. of Peak'!B168^2</f>
        <v>0.33396633904608264</v>
      </c>
      <c r="C168" s="33">
        <f>'Hourly Loads p.u. of Peak'!C168^2</f>
        <v>0.28428910472138602</v>
      </c>
      <c r="D168" s="33">
        <f>'Hourly Loads p.u. of Peak'!D168^2</f>
        <v>0.2507494258830591</v>
      </c>
      <c r="E168" s="33">
        <f>'Hourly Loads p.u. of Peak'!E168^2</f>
        <v>0.22313392654670597</v>
      </c>
      <c r="F168" s="33">
        <f>'Hourly Loads p.u. of Peak'!F168^2</f>
        <v>0.21469065042585914</v>
      </c>
      <c r="G168" s="33">
        <f>'Hourly Loads p.u. of Peak'!G168^2</f>
        <v>0.21148340441257843</v>
      </c>
      <c r="H168" s="33">
        <f>'Hourly Loads p.u. of Peak'!H168^2</f>
        <v>0.21206474473565312</v>
      </c>
      <c r="I168" s="33">
        <f>'Hourly Loads p.u. of Peak'!I168^2</f>
        <v>0.2302655148890142</v>
      </c>
      <c r="J168" s="33">
        <f>'Hourly Loads p.u. of Peak'!J168^2</f>
        <v>0.29713232916981774</v>
      </c>
      <c r="K168" s="33">
        <f>'Hourly Loads p.u. of Peak'!K168^2</f>
        <v>0.39838930730466493</v>
      </c>
      <c r="L168" s="33">
        <f>'Hourly Loads p.u. of Peak'!L168^2</f>
        <v>0.50621572420302419</v>
      </c>
      <c r="M168" s="33">
        <f>'Hourly Loads p.u. of Peak'!M168^2</f>
        <v>0.60618172989710561</v>
      </c>
      <c r="N168" s="33">
        <f>'Hourly Loads p.u. of Peak'!N168^2</f>
        <v>0.66862152159389154</v>
      </c>
      <c r="O168" s="33">
        <f>'Hourly Loads p.u. of Peak'!O168^2</f>
        <v>0.68323576798978825</v>
      </c>
      <c r="P168" s="33">
        <f>'Hourly Loads p.u. of Peak'!P168^2</f>
        <v>0.66677821885205535</v>
      </c>
      <c r="Q168" s="33">
        <f>'Hourly Loads p.u. of Peak'!Q168^2</f>
        <v>0.65657585698701582</v>
      </c>
      <c r="R168" s="33">
        <f>'Hourly Loads p.u. of Peak'!R168^2</f>
        <v>0.63741527075549775</v>
      </c>
      <c r="S168" s="33">
        <f>'Hourly Loads p.u. of Peak'!S168^2</f>
        <v>0.61719080120017267</v>
      </c>
      <c r="T168" s="33">
        <f>'Hourly Loads p.u. of Peak'!T168^2</f>
        <v>0.57909249214502445</v>
      </c>
      <c r="U168" s="33">
        <f>'Hourly Loads p.u. of Peak'!U168^2</f>
        <v>0.5343958890027648</v>
      </c>
      <c r="V168" s="33">
        <f>'Hourly Loads p.u. of Peak'!V168^2</f>
        <v>0.50981729848691981</v>
      </c>
      <c r="W168" s="33">
        <f>'Hourly Loads p.u. of Peak'!W168^2</f>
        <v>0.47263750714222963</v>
      </c>
      <c r="X168" s="33">
        <f>'Hourly Loads p.u. of Peak'!X168^2</f>
        <v>0.39781997646305434</v>
      </c>
      <c r="Y168" s="33">
        <f>'Hourly Loads p.u. of Peak'!Y168^2</f>
        <v>0.33053359771651847</v>
      </c>
    </row>
    <row r="169" spans="1:25" x14ac:dyDescent="0.25">
      <c r="A169" s="29">
        <v>42164</v>
      </c>
      <c r="B169" s="33">
        <f>'Hourly Loads p.u. of Peak'!B169^2</f>
        <v>0.26690645301344318</v>
      </c>
      <c r="C169" s="33">
        <f>'Hourly Loads p.u. of Peak'!C169^2</f>
        <v>0.22621336928665026</v>
      </c>
      <c r="D169" s="33">
        <f>'Hourly Loads p.u. of Peak'!D169^2</f>
        <v>0.1997014435925899</v>
      </c>
      <c r="E169" s="33">
        <f>'Hourly Loads p.u. of Peak'!E169^2</f>
        <v>0.18665538307324048</v>
      </c>
      <c r="F169" s="33">
        <f>'Hourly Loads p.u. of Peak'!F169^2</f>
        <v>0.18486642628828745</v>
      </c>
      <c r="G169" s="33">
        <f>'Hourly Loads p.u. of Peak'!G169^2</f>
        <v>0.20139861537107209</v>
      </c>
      <c r="H169" s="33">
        <f>'Hourly Loads p.u. of Peak'!H169^2</f>
        <v>0.23369886076366217</v>
      </c>
      <c r="I169" s="33">
        <f>'Hourly Loads p.u. of Peak'!I169^2</f>
        <v>0.27158852238016756</v>
      </c>
      <c r="J169" s="33">
        <f>'Hourly Loads p.u. of Peak'!J169^2</f>
        <v>0.33115641349625624</v>
      </c>
      <c r="K169" s="33">
        <f>'Hourly Loads p.u. of Peak'!K169^2</f>
        <v>0.41090189240884262</v>
      </c>
      <c r="L169" s="33">
        <f>'Hourly Loads p.u. of Peak'!L169^2</f>
        <v>0.50634413202144446</v>
      </c>
      <c r="M169" s="33">
        <f>'Hourly Loads p.u. of Peak'!M169^2</f>
        <v>0.6115327477364324</v>
      </c>
      <c r="N169" s="33">
        <f>'Hourly Loads p.u. of Peak'!N169^2</f>
        <v>0.69717899580415887</v>
      </c>
      <c r="O169" s="33">
        <f>'Hourly Loads p.u. of Peak'!O169^2</f>
        <v>0.77138342413504479</v>
      </c>
      <c r="P169" s="33">
        <f>'Hourly Loads p.u. of Peak'!P169^2</f>
        <v>0.81216790001577954</v>
      </c>
      <c r="Q169" s="33">
        <f>'Hourly Loads p.u. of Peak'!Q169^2</f>
        <v>0.79985452574752169</v>
      </c>
      <c r="R169" s="33">
        <f>'Hourly Loads p.u. of Peak'!R169^2</f>
        <v>0.77813441165470321</v>
      </c>
      <c r="S169" s="33">
        <f>'Hourly Loads p.u. of Peak'!S169^2</f>
        <v>0.72402843270847705</v>
      </c>
      <c r="T169" s="33">
        <f>'Hourly Loads p.u. of Peak'!T169^2</f>
        <v>0.66229123842295179</v>
      </c>
      <c r="U169" s="33">
        <f>'Hourly Loads p.u. of Peak'!U169^2</f>
        <v>0.60927682160204921</v>
      </c>
      <c r="V169" s="33">
        <f>'Hourly Loads p.u. of Peak'!V169^2</f>
        <v>0.58026039793336348</v>
      </c>
      <c r="W169" s="33">
        <f>'Hourly Loads p.u. of Peak'!W169^2</f>
        <v>0.53162905102982527</v>
      </c>
      <c r="X169" s="33">
        <f>'Hourly Loads p.u. of Peak'!X169^2</f>
        <v>0.44694226486232785</v>
      </c>
      <c r="Y169" s="33">
        <f>'Hourly Loads p.u. of Peak'!Y169^2</f>
        <v>0.36179524483254705</v>
      </c>
    </row>
    <row r="170" spans="1:25" x14ac:dyDescent="0.25">
      <c r="A170" s="29">
        <v>42165</v>
      </c>
      <c r="B170" s="33">
        <f>'Hourly Loads p.u. of Peak'!B170^2</f>
        <v>0.29213653957916658</v>
      </c>
      <c r="C170" s="33">
        <f>'Hourly Loads p.u. of Peak'!C170^2</f>
        <v>0.24755161240149096</v>
      </c>
      <c r="D170" s="33">
        <f>'Hourly Loads p.u. of Peak'!D170^2</f>
        <v>0.22177205949070083</v>
      </c>
      <c r="E170" s="33">
        <f>'Hourly Loads p.u. of Peak'!E170^2</f>
        <v>0.2061643175454089</v>
      </c>
      <c r="F170" s="33">
        <f>'Hourly Loads p.u. of Peak'!F170^2</f>
        <v>0.20220931643505738</v>
      </c>
      <c r="G170" s="33">
        <f>'Hourly Loads p.u. of Peak'!G170^2</f>
        <v>0.21906083152345587</v>
      </c>
      <c r="H170" s="33">
        <f>'Hourly Loads p.u. of Peak'!H170^2</f>
        <v>0.25287757724118037</v>
      </c>
      <c r="I170" s="33">
        <f>'Hourly Loads p.u. of Peak'!I170^2</f>
        <v>0.29944856529170916</v>
      </c>
      <c r="J170" s="33">
        <f>'Hourly Loads p.u. of Peak'!J170^2</f>
        <v>0.37042146403069304</v>
      </c>
      <c r="K170" s="33">
        <f>'Hourly Loads p.u. of Peak'!K170^2</f>
        <v>0.45269143772229536</v>
      </c>
      <c r="L170" s="33">
        <f>'Hourly Loads p.u. of Peak'!L170^2</f>
        <v>0.53571595492125368</v>
      </c>
      <c r="M170" s="33">
        <f>'Hourly Loads p.u. of Peak'!M170^2</f>
        <v>0.61584465435185343</v>
      </c>
      <c r="N170" s="33">
        <f>'Hourly Loads p.u. of Peak'!N170^2</f>
        <v>0.68077668010363424</v>
      </c>
      <c r="O170" s="33">
        <f>'Hourly Loads p.u. of Peak'!O170^2</f>
        <v>0.71774622003147892</v>
      </c>
      <c r="P170" s="33">
        <f>'Hourly Loads p.u. of Peak'!P170^2</f>
        <v>0.7157600146377473</v>
      </c>
      <c r="Q170" s="33">
        <f>'Hourly Loads p.u. of Peak'!Q170^2</f>
        <v>0.66736779890071762</v>
      </c>
      <c r="R170" s="33">
        <f>'Hourly Loads p.u. of Peak'!R170^2</f>
        <v>0.62494183248988222</v>
      </c>
      <c r="S170" s="33">
        <f>'Hourly Loads p.u. of Peak'!S170^2</f>
        <v>0.6053389818371594</v>
      </c>
      <c r="T170" s="33">
        <f>'Hourly Loads p.u. of Peak'!T170^2</f>
        <v>0.60022489478307628</v>
      </c>
      <c r="U170" s="33">
        <f>'Hourly Loads p.u. of Peak'!U170^2</f>
        <v>0.5640167804061178</v>
      </c>
      <c r="V170" s="33">
        <f>'Hourly Loads p.u. of Peak'!V170^2</f>
        <v>0.55222006013696034</v>
      </c>
      <c r="W170" s="33">
        <f>'Hourly Loads p.u. of Peak'!W170^2</f>
        <v>0.50058190139476644</v>
      </c>
      <c r="X170" s="33">
        <f>'Hourly Loads p.u. of Peak'!X170^2</f>
        <v>0.41921476795154816</v>
      </c>
      <c r="Y170" s="33">
        <f>'Hourly Loads p.u. of Peak'!Y170^2</f>
        <v>0.33967439062731497</v>
      </c>
    </row>
    <row r="171" spans="1:25" x14ac:dyDescent="0.25">
      <c r="A171" s="29">
        <v>42166</v>
      </c>
      <c r="B171" s="33">
        <f>'Hourly Loads p.u. of Peak'!B171^2</f>
        <v>0.27868795788023726</v>
      </c>
      <c r="C171" s="33">
        <f>'Hourly Loads p.u. of Peak'!C171^2</f>
        <v>0.23772921017492143</v>
      </c>
      <c r="D171" s="33">
        <f>'Hourly Loads p.u. of Peak'!D171^2</f>
        <v>0.21061289002438605</v>
      </c>
      <c r="E171" s="33">
        <f>'Hourly Loads p.u. of Peak'!E171^2</f>
        <v>0.19656860547675314</v>
      </c>
      <c r="F171" s="33">
        <f>'Hourly Loads p.u. of Peak'!F171^2</f>
        <v>0.19342084914233162</v>
      </c>
      <c r="G171" s="33">
        <f>'Hourly Loads p.u. of Peak'!G171^2</f>
        <v>0.20792981920241102</v>
      </c>
      <c r="H171" s="33">
        <f>'Hourly Loads p.u. of Peak'!H171^2</f>
        <v>0.24254889395068663</v>
      </c>
      <c r="I171" s="33">
        <f>'Hourly Loads p.u. of Peak'!I171^2</f>
        <v>0.28308759681101164</v>
      </c>
      <c r="J171" s="33">
        <f>'Hourly Loads p.u. of Peak'!J171^2</f>
        <v>0.34606749967035427</v>
      </c>
      <c r="K171" s="33">
        <f>'Hourly Loads p.u. of Peak'!K171^2</f>
        <v>0.43424501057232862</v>
      </c>
      <c r="L171" s="33">
        <f>'Hourly Loads p.u. of Peak'!L171^2</f>
        <v>0.52050330456107652</v>
      </c>
      <c r="M171" s="33">
        <f>'Hourly Loads p.u. of Peak'!M171^2</f>
        <v>0.5976411077692183</v>
      </c>
      <c r="N171" s="33">
        <f>'Hourly Loads p.u. of Peak'!N171^2</f>
        <v>0.64797658787947732</v>
      </c>
      <c r="O171" s="33">
        <f>'Hourly Loads p.u. of Peak'!O171^2</f>
        <v>0.67973477005989602</v>
      </c>
      <c r="P171" s="33">
        <f>'Hourly Loads p.u. of Peak'!P171^2</f>
        <v>0.64797658787947732</v>
      </c>
      <c r="Q171" s="33">
        <f>'Hourly Loads p.u. of Peak'!Q171^2</f>
        <v>0.59374111211947755</v>
      </c>
      <c r="R171" s="33">
        <f>'Hourly Loads p.u. of Peak'!R171^2</f>
        <v>0.56693448392781565</v>
      </c>
      <c r="S171" s="33">
        <f>'Hourly Loads p.u. of Peak'!S171^2</f>
        <v>0.55867596655502505</v>
      </c>
      <c r="T171" s="33">
        <f>'Hourly Loads p.u. of Peak'!T171^2</f>
        <v>0.54700226205066116</v>
      </c>
      <c r="U171" s="33">
        <f>'Hourly Loads p.u. of Peak'!U171^2</f>
        <v>0.51233307926760563</v>
      </c>
      <c r="V171" s="33">
        <f>'Hourly Loads p.u. of Peak'!V171^2</f>
        <v>0.49605940953962518</v>
      </c>
      <c r="W171" s="33">
        <f>'Hourly Loads p.u. of Peak'!W171^2</f>
        <v>0.46294833281070857</v>
      </c>
      <c r="X171" s="33">
        <f>'Hourly Loads p.u. of Peak'!X171^2</f>
        <v>0.39356297149747194</v>
      </c>
      <c r="Y171" s="33">
        <f>'Hourly Loads p.u. of Peak'!Y171^2</f>
        <v>0.32141515872528786</v>
      </c>
    </row>
    <row r="172" spans="1:25" x14ac:dyDescent="0.25">
      <c r="A172" s="29">
        <v>42167</v>
      </c>
      <c r="B172" s="33">
        <f>'Hourly Loads p.u. of Peak'!B172^2</f>
        <v>0.26221888574681496</v>
      </c>
      <c r="C172" s="33">
        <f>'Hourly Loads p.u. of Peak'!C172^2</f>
        <v>0.22240991561934334</v>
      </c>
      <c r="D172" s="33">
        <f>'Hourly Loads p.u. of Peak'!D172^2</f>
        <v>0.19853377799388022</v>
      </c>
      <c r="E172" s="33">
        <f>'Hourly Loads p.u. of Peak'!E172^2</f>
        <v>0.18436241277730409</v>
      </c>
      <c r="F172" s="33">
        <f>'Hourly Loads p.u. of Peak'!F172^2</f>
        <v>0.18123751923878162</v>
      </c>
      <c r="G172" s="33">
        <f>'Hourly Loads p.u. of Peak'!G172^2</f>
        <v>0.19469282828283616</v>
      </c>
      <c r="H172" s="33">
        <f>'Hourly Loads p.u. of Peak'!H172^2</f>
        <v>0.22745966238535892</v>
      </c>
      <c r="I172" s="33">
        <f>'Hourly Loads p.u. of Peak'!I172^2</f>
        <v>0.25784768893205712</v>
      </c>
      <c r="J172" s="33">
        <f>'Hourly Loads p.u. of Peak'!J172^2</f>
        <v>0.29203900630563551</v>
      </c>
      <c r="K172" s="33">
        <f>'Hourly Loads p.u. of Peak'!K172^2</f>
        <v>0.33998999980019101</v>
      </c>
      <c r="L172" s="33">
        <f>'Hourly Loads p.u. of Peak'!L172^2</f>
        <v>0.40519559136219657</v>
      </c>
      <c r="M172" s="33">
        <f>'Hourly Loads p.u. of Peak'!M172^2</f>
        <v>0.48111178808030697</v>
      </c>
      <c r="N172" s="33">
        <f>'Hourly Loads p.u. of Peak'!N172^2</f>
        <v>0.56822609958826664</v>
      </c>
      <c r="O172" s="33">
        <f>'Hourly Loads p.u. of Peak'!O172^2</f>
        <v>0.65073965609654016</v>
      </c>
      <c r="P172" s="33">
        <f>'Hourly Loads p.u. of Peak'!P172^2</f>
        <v>0.70791863133732158</v>
      </c>
      <c r="Q172" s="33">
        <f>'Hourly Loads p.u. of Peak'!Q172^2</f>
        <v>0.72073068812809582</v>
      </c>
      <c r="R172" s="33">
        <f>'Hourly Loads p.u. of Peak'!R172^2</f>
        <v>0.68480295036220651</v>
      </c>
      <c r="S172" s="33">
        <f>'Hourly Loads p.u. of Peak'!S172^2</f>
        <v>0.62958702867750083</v>
      </c>
      <c r="T172" s="33">
        <f>'Hourly Loads p.u. of Peak'!T172^2</f>
        <v>0.58881482892942894</v>
      </c>
      <c r="U172" s="33">
        <f>'Hourly Loads p.u. of Peak'!U172^2</f>
        <v>0.54800376120702521</v>
      </c>
      <c r="V172" s="33">
        <f>'Hourly Loads p.u. of Peak'!V172^2</f>
        <v>0.52677161880766166</v>
      </c>
      <c r="W172" s="33">
        <f>'Hourly Loads p.u. of Peak'!W172^2</f>
        <v>0.48230168953927327</v>
      </c>
      <c r="X172" s="33">
        <f>'Hourly Loads p.u. of Peak'!X172^2</f>
        <v>0.40027098746404727</v>
      </c>
      <c r="Y172" s="33">
        <f>'Hourly Loads p.u. of Peak'!Y172^2</f>
        <v>0.32413216142116213</v>
      </c>
    </row>
    <row r="173" spans="1:25" x14ac:dyDescent="0.25">
      <c r="A173" s="29">
        <v>42168</v>
      </c>
      <c r="B173" s="33">
        <f>'Hourly Loads p.u. of Peak'!B173^2</f>
        <v>0.26277365051226337</v>
      </c>
      <c r="C173" s="33">
        <f>'Hourly Loads p.u. of Peak'!C173^2</f>
        <v>0.22262273787942413</v>
      </c>
      <c r="D173" s="33">
        <f>'Hourly Loads p.u. of Peak'!D173^2</f>
        <v>0.1980516074906242</v>
      </c>
      <c r="E173" s="33">
        <f>'Hourly Loads p.u. of Peak'!E173^2</f>
        <v>0.18281591724558402</v>
      </c>
      <c r="F173" s="33">
        <f>'Hourly Loads p.u. of Peak'!F173^2</f>
        <v>0.18001035378368607</v>
      </c>
      <c r="G173" s="33">
        <f>'Hourly Loads p.u. of Peak'!G173^2</f>
        <v>0.19322247897011438</v>
      </c>
      <c r="H173" s="33">
        <f>'Hourly Loads p.u. of Peak'!H173^2</f>
        <v>0.22172956831687662</v>
      </c>
      <c r="I173" s="33">
        <f>'Hourly Loads p.u. of Peak'!I173^2</f>
        <v>0.26300497551582025</v>
      </c>
      <c r="J173" s="33">
        <f>'Hourly Loads p.u. of Peak'!J173^2</f>
        <v>0.32861693943349557</v>
      </c>
      <c r="K173" s="33">
        <f>'Hourly Loads p.u. of Peak'!K173^2</f>
        <v>0.40364625222952655</v>
      </c>
      <c r="L173" s="33">
        <f>'Hourly Loads p.u. of Peak'!L173^2</f>
        <v>0.48236435664195704</v>
      </c>
      <c r="M173" s="33">
        <f>'Hourly Loads p.u. of Peak'!M173^2</f>
        <v>0.56374574880003225</v>
      </c>
      <c r="N173" s="33">
        <f>'Hourly Loads p.u. of Peak'!N173^2</f>
        <v>0.63044648416521964</v>
      </c>
      <c r="O173" s="33">
        <f>'Hourly Loads p.u. of Peak'!O173^2</f>
        <v>0.66545261635906117</v>
      </c>
      <c r="P173" s="33">
        <f>'Hourly Loads p.u. of Peak'!P173^2</f>
        <v>0.66464317527287697</v>
      </c>
      <c r="Q173" s="33">
        <f>'Hourly Loads p.u. of Peak'!Q173^2</f>
        <v>0.6264407073743391</v>
      </c>
      <c r="R173" s="33">
        <f>'Hourly Loads p.u. of Peak'!R173^2</f>
        <v>0.58826104120654021</v>
      </c>
      <c r="S173" s="33">
        <f>'Hourly Loads p.u. of Peak'!S173^2</f>
        <v>0.54867193618760124</v>
      </c>
      <c r="T173" s="33">
        <f>'Hourly Loads p.u. of Peak'!T173^2</f>
        <v>0.51433721949882572</v>
      </c>
      <c r="U173" s="33">
        <f>'Hourly Loads p.u. of Peak'!U173^2</f>
        <v>0.4660231671665791</v>
      </c>
      <c r="V173" s="33">
        <f>'Hourly Loads p.u. of Peak'!V173^2</f>
        <v>0.43776030589167908</v>
      </c>
      <c r="W173" s="33">
        <f>'Hourly Loads p.u. of Peak'!W173^2</f>
        <v>0.41009251849433453</v>
      </c>
      <c r="X173" s="33">
        <f>'Hourly Loads p.u. of Peak'!X173^2</f>
        <v>0.35941109814623423</v>
      </c>
      <c r="Y173" s="33">
        <f>'Hourly Loads p.u. of Peak'!Y173^2</f>
        <v>0.3000413858648614</v>
      </c>
    </row>
    <row r="174" spans="1:25" x14ac:dyDescent="0.25">
      <c r="A174" s="29">
        <v>42169</v>
      </c>
      <c r="B174" s="33">
        <f>'Hourly Loads p.u. of Peak'!B174^2</f>
        <v>0.24894531679640794</v>
      </c>
      <c r="C174" s="33">
        <f>'Hourly Loads p.u. of Peak'!C174^2</f>
        <v>0.21264688297681833</v>
      </c>
      <c r="D174" s="33">
        <f>'Hourly Loads p.u. of Peak'!D174^2</f>
        <v>0.18872725270890725</v>
      </c>
      <c r="E174" s="33">
        <f>'Hourly Loads p.u. of Peak'!E174^2</f>
        <v>0.17503010934726221</v>
      </c>
      <c r="F174" s="33">
        <f>'Hourly Loads p.u. of Peak'!F174^2</f>
        <v>0.16907924233486885</v>
      </c>
      <c r="G174" s="33">
        <f>'Hourly Loads p.u. of Peak'!G174^2</f>
        <v>0.17146218400202456</v>
      </c>
      <c r="H174" s="33">
        <f>'Hourly Loads p.u. of Peak'!H174^2</f>
        <v>0.179818985749814</v>
      </c>
      <c r="I174" s="33">
        <f>'Hourly Loads p.u. of Peak'!I174^2</f>
        <v>0.2045695581467406</v>
      </c>
      <c r="J174" s="33">
        <f>'Hourly Loads p.u. of Peak'!J174^2</f>
        <v>0.26555626772254359</v>
      </c>
      <c r="K174" s="33">
        <f>'Hourly Loads p.u. of Peak'!K174^2</f>
        <v>0.34760858686440488</v>
      </c>
      <c r="L174" s="33">
        <f>'Hourly Loads p.u. of Peak'!L174^2</f>
        <v>0.43448288786755196</v>
      </c>
      <c r="M174" s="33">
        <f>'Hourly Loads p.u. of Peak'!M174^2</f>
        <v>0.51887708846299385</v>
      </c>
      <c r="N174" s="33">
        <f>'Hourly Loads p.u. of Peak'!N174^2</f>
        <v>0.58763834145060634</v>
      </c>
      <c r="O174" s="33">
        <f>'Hourly Loads p.u. of Peak'!O174^2</f>
        <v>0.64623452099537282</v>
      </c>
      <c r="P174" s="33">
        <f>'Hourly Loads p.u. of Peak'!P174^2</f>
        <v>0.67394444945962406</v>
      </c>
      <c r="Q174" s="33">
        <f>'Hourly Loads p.u. of Peak'!Q174^2</f>
        <v>0.67179795412744292</v>
      </c>
      <c r="R174" s="33">
        <f>'Hourly Loads p.u. of Peak'!R174^2</f>
        <v>0.63633511967307022</v>
      </c>
      <c r="S174" s="33">
        <f>'Hourly Loads p.u. of Peak'!S174^2</f>
        <v>0.60155387010840722</v>
      </c>
      <c r="T174" s="33">
        <f>'Hourly Loads p.u. of Peak'!T174^2</f>
        <v>0.54873877607621746</v>
      </c>
      <c r="U174" s="33">
        <f>'Hourly Loads p.u. of Peak'!U174^2</f>
        <v>0.49358395619059481</v>
      </c>
      <c r="V174" s="33">
        <f>'Hourly Loads p.u. of Peak'!V174^2</f>
        <v>0.47319597856288925</v>
      </c>
      <c r="W174" s="33">
        <f>'Hourly Loads p.u. of Peak'!W174^2</f>
        <v>0.43919431125668185</v>
      </c>
      <c r="X174" s="33">
        <f>'Hourly Loads p.u. of Peak'!X174^2</f>
        <v>0.38416630335329849</v>
      </c>
      <c r="Y174" s="33">
        <f>'Hourly Loads p.u. of Peak'!Y174^2</f>
        <v>0.32495463584799295</v>
      </c>
    </row>
    <row r="175" spans="1:25" x14ac:dyDescent="0.25">
      <c r="A175" s="29">
        <v>42170</v>
      </c>
      <c r="B175" s="33">
        <f>'Hourly Loads p.u. of Peak'!B175^2</f>
        <v>0.27257692916623039</v>
      </c>
      <c r="C175" s="33">
        <f>'Hourly Loads p.u. of Peak'!C175^2</f>
        <v>0.2366305970591249</v>
      </c>
      <c r="D175" s="33">
        <f>'Hourly Loads p.u. of Peak'!D175^2</f>
        <v>0.2096615294353818</v>
      </c>
      <c r="E175" s="33">
        <f>'Hourly Loads p.u. of Peak'!E175^2</f>
        <v>0.19409606900686477</v>
      </c>
      <c r="F175" s="33">
        <f>'Hourly Loads p.u. of Peak'!F175^2</f>
        <v>0.18970851894226246</v>
      </c>
      <c r="G175" s="33">
        <f>'Hourly Loads p.u. of Peak'!G175^2</f>
        <v>0.19361932108981553</v>
      </c>
      <c r="H175" s="33">
        <f>'Hourly Loads p.u. of Peak'!H175^2</f>
        <v>0.20075122697095565</v>
      </c>
      <c r="I175" s="33">
        <f>'Hourly Loads p.u. of Peak'!I175^2</f>
        <v>0.2250133004785462</v>
      </c>
      <c r="J175" s="33">
        <f>'Hourly Loads p.u. of Peak'!J175^2</f>
        <v>0.29321048033482316</v>
      </c>
      <c r="K175" s="33">
        <f>'Hourly Loads p.u. of Peak'!K175^2</f>
        <v>0.38483772700038588</v>
      </c>
      <c r="L175" s="33">
        <f>'Hourly Loads p.u. of Peak'!L175^2</f>
        <v>0.47530873539417789</v>
      </c>
      <c r="M175" s="33">
        <f>'Hourly Loads p.u. of Peak'!M175^2</f>
        <v>0.56394901639808037</v>
      </c>
      <c r="N175" s="33">
        <f>'Hourly Loads p.u. of Peak'!N175^2</f>
        <v>0.64015575300538685</v>
      </c>
      <c r="O175" s="33">
        <f>'Hourly Loads p.u. of Peak'!O175^2</f>
        <v>0.69071462168390951</v>
      </c>
      <c r="P175" s="33">
        <f>'Hourly Loads p.u. of Peak'!P175^2</f>
        <v>0.72057748785472087</v>
      </c>
      <c r="Q175" s="33">
        <f>'Hourly Loads p.u. of Peak'!Q175^2</f>
        <v>0.70928585584336257</v>
      </c>
      <c r="R175" s="33">
        <f>'Hourly Loads p.u. of Peak'!R175^2</f>
        <v>0.67009799574215967</v>
      </c>
      <c r="S175" s="33">
        <f>'Hourly Loads p.u. of Peak'!S175^2</f>
        <v>0.62223414630191631</v>
      </c>
      <c r="T175" s="33">
        <f>'Hourly Loads p.u. of Peak'!T175^2</f>
        <v>0.57299736479867802</v>
      </c>
      <c r="U175" s="33">
        <f>'Hourly Loads p.u. of Peak'!U175^2</f>
        <v>0.52350219014196619</v>
      </c>
      <c r="V175" s="33">
        <f>'Hourly Loads p.u. of Peak'!V175^2</f>
        <v>0.51388432973978326</v>
      </c>
      <c r="W175" s="33">
        <f>'Hourly Loads p.u. of Peak'!W175^2</f>
        <v>0.49130441819435011</v>
      </c>
      <c r="X175" s="33">
        <f>'Hourly Loads p.u. of Peak'!X175^2</f>
        <v>0.42708000940998098</v>
      </c>
      <c r="Y175" s="33">
        <f>'Hourly Loads p.u. of Peak'!Y175^2</f>
        <v>0.36011468481308667</v>
      </c>
    </row>
    <row r="176" spans="1:25" x14ac:dyDescent="0.25">
      <c r="A176" s="29">
        <v>42171</v>
      </c>
      <c r="B176" s="33">
        <f>'Hourly Loads p.u. of Peak'!B176^2</f>
        <v>0.29462914002512131</v>
      </c>
      <c r="C176" s="33">
        <f>'Hourly Loads p.u. of Peak'!C176^2</f>
        <v>0.25460478493635474</v>
      </c>
      <c r="D176" s="33">
        <f>'Hourly Loads p.u. of Peak'!D176^2</f>
        <v>0.23043874453486476</v>
      </c>
      <c r="E176" s="33">
        <f>'Hourly Loads p.u. of Peak'!E176^2</f>
        <v>0.21586290608909448</v>
      </c>
      <c r="F176" s="33">
        <f>'Hourly Loads p.u. of Peak'!F176^2</f>
        <v>0.21098574778474974</v>
      </c>
      <c r="G176" s="33">
        <f>'Hourly Loads p.u. of Peak'!G176^2</f>
        <v>0.22659978351253093</v>
      </c>
      <c r="H176" s="33">
        <f>'Hourly Loads p.u. of Peak'!H176^2</f>
        <v>0.25844368285802333</v>
      </c>
      <c r="I176" s="33">
        <f>'Hourly Loads p.u. of Peak'!I176^2</f>
        <v>0.29340595398295166</v>
      </c>
      <c r="J176" s="33">
        <f>'Hourly Loads p.u. of Peak'!J176^2</f>
        <v>0.34146478040802242</v>
      </c>
      <c r="K176" s="33">
        <f>'Hourly Loads p.u. of Peak'!K176^2</f>
        <v>0.40565522475040688</v>
      </c>
      <c r="L176" s="33">
        <f>'Hourly Loads p.u. of Peak'!L176^2</f>
        <v>0.49618652277665376</v>
      </c>
      <c r="M176" s="33">
        <f>'Hourly Loads p.u. of Peak'!M176^2</f>
        <v>0.58992318600925397</v>
      </c>
      <c r="N176" s="33">
        <f>'Hourly Loads p.u. of Peak'!N176^2</f>
        <v>0.65789259281877988</v>
      </c>
      <c r="O176" s="33">
        <f>'Hourly Loads p.u. of Peak'!O176^2</f>
        <v>0.72034771797723829</v>
      </c>
      <c r="P176" s="33">
        <f>'Hourly Loads p.u. of Peak'!P176^2</f>
        <v>0.76497749955042971</v>
      </c>
      <c r="Q176" s="33">
        <f>'Hourly Loads p.u. of Peak'!Q176^2</f>
        <v>0.79180491635805639</v>
      </c>
      <c r="R176" s="33">
        <f>'Hourly Loads p.u. of Peak'!R176^2</f>
        <v>0.80802595402464428</v>
      </c>
      <c r="S176" s="33">
        <f>'Hourly Loads p.u. of Peak'!S176^2</f>
        <v>0.79654926201044063</v>
      </c>
      <c r="T176" s="33">
        <f>'Hourly Loads p.u. of Peak'!T176^2</f>
        <v>0.73969850386256752</v>
      </c>
      <c r="U176" s="33">
        <f>'Hourly Loads p.u. of Peak'!U176^2</f>
        <v>0.64630706029892115</v>
      </c>
      <c r="V176" s="33">
        <f>'Hourly Loads p.u. of Peak'!V176^2</f>
        <v>0.60407595892011956</v>
      </c>
      <c r="W176" s="33">
        <f>'Hourly Loads p.u. of Peak'!W176^2</f>
        <v>0.55235417551233412</v>
      </c>
      <c r="X176" s="33">
        <f>'Hourly Loads p.u. of Peak'!X176^2</f>
        <v>0.46460747931406704</v>
      </c>
      <c r="Y176" s="33">
        <f>'Hourly Loads p.u. of Peak'!Y176^2</f>
        <v>0.37842736094313423</v>
      </c>
    </row>
    <row r="177" spans="1:25" x14ac:dyDescent="0.25">
      <c r="A177" s="29">
        <v>42172</v>
      </c>
      <c r="B177" s="33">
        <f>'Hourly Loads p.u. of Peak'!B177^2</f>
        <v>0.30675101191615528</v>
      </c>
      <c r="C177" s="33">
        <f>'Hourly Loads p.u. of Peak'!C177^2</f>
        <v>0.26194172319866676</v>
      </c>
      <c r="D177" s="33">
        <f>'Hourly Loads p.u. of Peak'!D177^2</f>
        <v>0.2305687095148648</v>
      </c>
      <c r="E177" s="33">
        <f>'Hourly Loads p.u. of Peak'!E177^2</f>
        <v>0.21306318452750195</v>
      </c>
      <c r="F177" s="33">
        <f>'Hourly Loads p.u. of Peak'!F177^2</f>
        <v>0.20702559888141128</v>
      </c>
      <c r="G177" s="33">
        <f>'Hourly Loads p.u. of Peak'!G177^2</f>
        <v>0.22028729065820082</v>
      </c>
      <c r="H177" s="33">
        <f>'Hourly Loads p.u. of Peak'!H177^2</f>
        <v>0.25274146910608564</v>
      </c>
      <c r="I177" s="33">
        <f>'Hourly Loads p.u. of Peak'!I177^2</f>
        <v>0.29057796128779051</v>
      </c>
      <c r="J177" s="33">
        <f>'Hourly Loads p.u. of Peak'!J177^2</f>
        <v>0.34046368835272495</v>
      </c>
      <c r="K177" s="33">
        <f>'Hourly Loads p.u. of Peak'!K177^2</f>
        <v>0.39793381006329109</v>
      </c>
      <c r="L177" s="33">
        <f>'Hourly Loads p.u. of Peak'!L177^2</f>
        <v>0.45695118044255056</v>
      </c>
      <c r="M177" s="33">
        <f>'Hourly Loads p.u. of Peak'!M177^2</f>
        <v>0.51381964748681996</v>
      </c>
      <c r="N177" s="33">
        <f>'Hourly Loads p.u. of Peak'!N177^2</f>
        <v>0.56489808297257449</v>
      </c>
      <c r="O177" s="33">
        <f>'Hourly Loads p.u. of Peak'!O177^2</f>
        <v>0.61125052899303711</v>
      </c>
      <c r="P177" s="33">
        <f>'Hourly Loads p.u. of Peak'!P177^2</f>
        <v>0.62729801336842639</v>
      </c>
      <c r="Q177" s="33">
        <f>'Hourly Loads p.u. of Peak'!Q177^2</f>
        <v>0.62701217956755972</v>
      </c>
      <c r="R177" s="33">
        <f>'Hourly Loads p.u. of Peak'!R177^2</f>
        <v>0.61471219688888712</v>
      </c>
      <c r="S177" s="33">
        <f>'Hourly Loads p.u. of Peak'!S177^2</f>
        <v>0.60365524439387397</v>
      </c>
      <c r="T177" s="33">
        <f>'Hourly Loads p.u. of Peak'!T177^2</f>
        <v>0.58136067812802761</v>
      </c>
      <c r="U177" s="33">
        <f>'Hourly Loads p.u. of Peak'!U177^2</f>
        <v>0.54526850002831473</v>
      </c>
      <c r="V177" s="33">
        <f>'Hourly Loads p.u. of Peak'!V177^2</f>
        <v>0.52422059121663134</v>
      </c>
      <c r="W177" s="33">
        <f>'Hourly Loads p.u. of Peak'!W177^2</f>
        <v>0.49701315574087973</v>
      </c>
      <c r="X177" s="33">
        <f>'Hourly Loads p.u. of Peak'!X177^2</f>
        <v>0.41374098471458415</v>
      </c>
      <c r="Y177" s="33">
        <f>'Hourly Loads p.u. of Peak'!Y177^2</f>
        <v>0.33490561891093612</v>
      </c>
    </row>
    <row r="178" spans="1:25" x14ac:dyDescent="0.25">
      <c r="A178" s="29">
        <v>42173</v>
      </c>
      <c r="B178" s="33">
        <f>'Hourly Loads p.u. of Peak'!B178^2</f>
        <v>0.26914876568815999</v>
      </c>
      <c r="C178" s="33">
        <f>'Hourly Loads p.u. of Peak'!C178^2</f>
        <v>0.22987598633997414</v>
      </c>
      <c r="D178" s="33">
        <f>'Hourly Loads p.u. of Peak'!D178^2</f>
        <v>0.2061643175454089</v>
      </c>
      <c r="E178" s="33">
        <f>'Hourly Loads p.u. of Peak'!E178^2</f>
        <v>0.19171819167697732</v>
      </c>
      <c r="F178" s="33">
        <f>'Hourly Loads p.u. of Peak'!F178^2</f>
        <v>0.18939423691886348</v>
      </c>
      <c r="G178" s="33">
        <f>'Hourly Loads p.u. of Peak'!G178^2</f>
        <v>0.20428397471303017</v>
      </c>
      <c r="H178" s="33">
        <f>'Hourly Loads p.u. of Peak'!H178^2</f>
        <v>0.2389185701894691</v>
      </c>
      <c r="I178" s="33">
        <f>'Hourly Loads p.u. of Peak'!I178^2</f>
        <v>0.27678581885675396</v>
      </c>
      <c r="J178" s="33">
        <f>'Hourly Loads p.u. of Peak'!J178^2</f>
        <v>0.33229976498376446</v>
      </c>
      <c r="K178" s="33">
        <f>'Hourly Loads p.u. of Peak'!K178^2</f>
        <v>0.39935810403235072</v>
      </c>
      <c r="L178" s="33">
        <f>'Hourly Loads p.u. of Peak'!L178^2</f>
        <v>0.47804987714779495</v>
      </c>
      <c r="M178" s="33">
        <f>'Hourly Loads p.u. of Peak'!M178^2</f>
        <v>0.55739525713214766</v>
      </c>
      <c r="N178" s="33">
        <f>'Hourly Loads p.u. of Peak'!N178^2</f>
        <v>0.60253405548843053</v>
      </c>
      <c r="O178" s="33">
        <f>'Hourly Loads p.u. of Peak'!O178^2</f>
        <v>0.61889329786060576</v>
      </c>
      <c r="P178" s="33">
        <f>'Hourly Loads p.u. of Peak'!P178^2</f>
        <v>0.6082207912578167</v>
      </c>
      <c r="Q178" s="33">
        <f>'Hourly Loads p.u. of Peak'!Q178^2</f>
        <v>0.57964194831256466</v>
      </c>
      <c r="R178" s="33">
        <f>'Hourly Loads p.u. of Peak'!R178^2</f>
        <v>0.54793696609952636</v>
      </c>
      <c r="S178" s="33">
        <f>'Hourly Loads p.u. of Peak'!S178^2</f>
        <v>0.52148025552312627</v>
      </c>
      <c r="T178" s="33">
        <f>'Hourly Loads p.u. of Peak'!T178^2</f>
        <v>0.49605940953962518</v>
      </c>
      <c r="U178" s="33">
        <f>'Hourly Loads p.u. of Peak'!U178^2</f>
        <v>0.47121180053246892</v>
      </c>
      <c r="V178" s="33">
        <f>'Hourly Loads p.u. of Peak'!V178^2</f>
        <v>0.46172124877582649</v>
      </c>
      <c r="W178" s="33">
        <f>'Hourly Loads p.u. of Peak'!W178^2</f>
        <v>0.43776030589167908</v>
      </c>
      <c r="X178" s="33">
        <f>'Hourly Loads p.u. of Peak'!X178^2</f>
        <v>0.37317244948810019</v>
      </c>
      <c r="Y178" s="33">
        <f>'Hourly Loads p.u. of Peak'!Y178^2</f>
        <v>0.30435686682764729</v>
      </c>
    </row>
    <row r="179" spans="1:25" x14ac:dyDescent="0.25">
      <c r="A179" s="29">
        <v>42174</v>
      </c>
      <c r="B179" s="33">
        <f>'Hourly Loads p.u. of Peak'!B179^2</f>
        <v>0.24652010175449868</v>
      </c>
      <c r="C179" s="33">
        <f>'Hourly Loads p.u. of Peak'!C179^2</f>
        <v>0.21202319396529273</v>
      </c>
      <c r="D179" s="33">
        <f>'Hourly Loads p.u. of Peak'!D179^2</f>
        <v>0.19199485552631895</v>
      </c>
      <c r="E179" s="33">
        <f>'Hourly Loads p.u. of Peak'!E179^2</f>
        <v>0.18058506853690223</v>
      </c>
      <c r="F179" s="33">
        <f>'Hourly Loads p.u. of Peak'!F179^2</f>
        <v>0.17768261705666383</v>
      </c>
      <c r="G179" s="33">
        <f>'Hourly Loads p.u. of Peak'!G179^2</f>
        <v>0.19239043563271371</v>
      </c>
      <c r="H179" s="33">
        <f>'Hourly Loads p.u. of Peak'!H179^2</f>
        <v>0.22509891383284777</v>
      </c>
      <c r="I179" s="33">
        <f>'Hourly Loads p.u. of Peak'!I179^2</f>
        <v>0.2612494580124759</v>
      </c>
      <c r="J179" s="33">
        <f>'Hourly Loads p.u. of Peak'!J179^2</f>
        <v>0.31972921682972733</v>
      </c>
      <c r="K179" s="33">
        <f>'Hourly Loads p.u. of Peak'!K179^2</f>
        <v>0.39344976483287769</v>
      </c>
      <c r="L179" s="33">
        <f>'Hourly Loads p.u. of Peak'!L179^2</f>
        <v>0.47886126824808806</v>
      </c>
      <c r="M179" s="33">
        <f>'Hourly Loads p.u. of Peak'!M179^2</f>
        <v>0.55134870712057105</v>
      </c>
      <c r="N179" s="33">
        <f>'Hourly Loads p.u. of Peak'!N179^2</f>
        <v>0.61414635897442771</v>
      </c>
      <c r="O179" s="33">
        <f>'Hourly Loads p.u. of Peak'!O179^2</f>
        <v>0.66141033685104589</v>
      </c>
      <c r="P179" s="33">
        <f>'Hourly Loads p.u. of Peak'!P179^2</f>
        <v>0.66530540861338627</v>
      </c>
      <c r="Q179" s="33">
        <f>'Hourly Loads p.u. of Peak'!Q179^2</f>
        <v>0.62415742404828189</v>
      </c>
      <c r="R179" s="33">
        <f>'Hourly Loads p.u. of Peak'!R179^2</f>
        <v>0.58667035281853774</v>
      </c>
      <c r="S179" s="33">
        <f>'Hourly Loads p.u. of Peak'!S179^2</f>
        <v>0.54934051826924379</v>
      </c>
      <c r="T179" s="33">
        <f>'Hourly Loads p.u. of Peak'!T179^2</f>
        <v>0.51278528509685628</v>
      </c>
      <c r="U179" s="33">
        <f>'Hourly Loads p.u. of Peak'!U179^2</f>
        <v>0.47911106546254101</v>
      </c>
      <c r="V179" s="33">
        <f>'Hourly Loads p.u. of Peak'!V179^2</f>
        <v>0.4616599373196944</v>
      </c>
      <c r="W179" s="33">
        <f>'Hourly Loads p.u. of Peak'!W179^2</f>
        <v>0.42548934137703187</v>
      </c>
      <c r="X179" s="33">
        <f>'Hourly Loads p.u. of Peak'!X179^2</f>
        <v>0.36544078806713864</v>
      </c>
      <c r="Y179" s="33">
        <f>'Hourly Loads p.u. of Peak'!Y179^2</f>
        <v>0.29668982048797321</v>
      </c>
    </row>
    <row r="180" spans="1:25" x14ac:dyDescent="0.25">
      <c r="A180" s="29">
        <v>42175</v>
      </c>
      <c r="B180" s="33">
        <f>'Hourly Loads p.u. of Peak'!B180^2</f>
        <v>0.24019933660649573</v>
      </c>
      <c r="C180" s="33">
        <f>'Hourly Loads p.u. of Peak'!C180^2</f>
        <v>0.2048145027164798</v>
      </c>
      <c r="D180" s="33">
        <f>'Hourly Loads p.u. of Peak'!D180^2</f>
        <v>0.18320193047691416</v>
      </c>
      <c r="E180" s="33">
        <f>'Hourly Loads p.u. of Peak'!E180^2</f>
        <v>0.17172382989302015</v>
      </c>
      <c r="F180" s="33">
        <f>'Hourly Loads p.u. of Peak'!F180^2</f>
        <v>0.16885669646581281</v>
      </c>
      <c r="G180" s="33">
        <f>'Hourly Loads p.u. of Peak'!G180^2</f>
        <v>0.1813143554940877</v>
      </c>
      <c r="H180" s="33">
        <f>'Hourly Loads p.u. of Peak'!H180^2</f>
        <v>0.21061289002438605</v>
      </c>
      <c r="I180" s="33">
        <f>'Hourly Loads p.u. of Peak'!I180^2</f>
        <v>0.2480457048594818</v>
      </c>
      <c r="J180" s="33">
        <f>'Hourly Loads p.u. of Peak'!J180^2</f>
        <v>0.30830221557171017</v>
      </c>
      <c r="K180" s="33">
        <f>'Hourly Loads p.u. of Peak'!K180^2</f>
        <v>0.38961042724205719</v>
      </c>
      <c r="L180" s="33">
        <f>'Hourly Loads p.u. of Peak'!L180^2</f>
        <v>0.47369267443220076</v>
      </c>
      <c r="M180" s="33">
        <f>'Hourly Loads p.u. of Peak'!M180^2</f>
        <v>0.55631790486955313</v>
      </c>
      <c r="N180" s="33">
        <f>'Hourly Loads p.u. of Peak'!N180^2</f>
        <v>0.62315979845856617</v>
      </c>
      <c r="O180" s="33">
        <f>'Hourly Loads p.u. of Peak'!O180^2</f>
        <v>0.66251155541366824</v>
      </c>
      <c r="P180" s="33">
        <f>'Hourly Loads p.u. of Peak'!P180^2</f>
        <v>0.65103084734744288</v>
      </c>
      <c r="Q180" s="33">
        <f>'Hourly Loads p.u. of Peak'!Q180^2</f>
        <v>0.59478450197559285</v>
      </c>
      <c r="R180" s="33">
        <f>'Hourly Loads p.u. of Peak'!R180^2</f>
        <v>0.56029580541489987</v>
      </c>
      <c r="S180" s="33">
        <f>'Hourly Loads p.u. of Peak'!S180^2</f>
        <v>0.53024832501691099</v>
      </c>
      <c r="T180" s="33">
        <f>'Hourly Loads p.u. of Peak'!T180^2</f>
        <v>0.50531732542727636</v>
      </c>
      <c r="U180" s="33">
        <f>'Hourly Loads p.u. of Peak'!U180^2</f>
        <v>0.47338220898130112</v>
      </c>
      <c r="V180" s="33">
        <f>'Hourly Loads p.u. of Peak'!V180^2</f>
        <v>0.45487967109132771</v>
      </c>
      <c r="W180" s="33">
        <f>'Hourly Loads p.u. of Peak'!W180^2</f>
        <v>0.43240367005763358</v>
      </c>
      <c r="X180" s="33">
        <f>'Hourly Loads p.u. of Peak'!X180^2</f>
        <v>0.37998318723130015</v>
      </c>
      <c r="Y180" s="33">
        <f>'Hourly Loads p.u. of Peak'!Y180^2</f>
        <v>0.31906627513336211</v>
      </c>
    </row>
    <row r="181" spans="1:25" x14ac:dyDescent="0.25">
      <c r="A181" s="29">
        <v>42176</v>
      </c>
      <c r="B181" s="33">
        <f>'Hourly Loads p.u. of Peak'!B181^2</f>
        <v>0.26184936825070254</v>
      </c>
      <c r="C181" s="33">
        <f>'Hourly Loads p.u. of Peak'!C181^2</f>
        <v>0.2250133004785462</v>
      </c>
      <c r="D181" s="33">
        <f>'Hourly Loads p.u. of Peak'!D181^2</f>
        <v>0.2003471384522694</v>
      </c>
      <c r="E181" s="33">
        <f>'Hourly Loads p.u. of Peak'!E181^2</f>
        <v>0.18649947964878344</v>
      </c>
      <c r="F181" s="33">
        <f>'Hourly Loads p.u. of Peak'!F181^2</f>
        <v>0.1805467257229465</v>
      </c>
      <c r="G181" s="33">
        <f>'Hourly Loads p.u. of Peak'!G181^2</f>
        <v>0.1828930873237648</v>
      </c>
      <c r="H181" s="33">
        <f>'Hourly Loads p.u. of Peak'!H181^2</f>
        <v>0.18876645450611346</v>
      </c>
      <c r="I181" s="33">
        <f>'Hourly Loads p.u. of Peak'!I181^2</f>
        <v>0.21863870842752017</v>
      </c>
      <c r="J181" s="33">
        <f>'Hourly Loads p.u. of Peak'!J181^2</f>
        <v>0.2980675970536602</v>
      </c>
      <c r="K181" s="33">
        <f>'Hourly Loads p.u. of Peak'!K181^2</f>
        <v>0.39719418273901463</v>
      </c>
      <c r="L181" s="33">
        <f>'Hourly Loads p.u. of Peak'!L181^2</f>
        <v>0.4866352702154792</v>
      </c>
      <c r="M181" s="33">
        <f>'Hourly Loads p.u. of Peak'!M181^2</f>
        <v>0.57545892582381153</v>
      </c>
      <c r="N181" s="33">
        <f>'Hourly Loads p.u. of Peak'!N181^2</f>
        <v>0.64993921601493798</v>
      </c>
      <c r="O181" s="33">
        <f>'Hourly Loads p.u. of Peak'!O181^2</f>
        <v>0.69492056192720575</v>
      </c>
      <c r="P181" s="33">
        <f>'Hourly Loads p.u. of Peak'!P181^2</f>
        <v>0.68129793434478714</v>
      </c>
      <c r="Q181" s="33">
        <f>'Hourly Loads p.u. of Peak'!Q181^2</f>
        <v>0.63345919489833036</v>
      </c>
      <c r="R181" s="33">
        <f>'Hourly Loads p.u. of Peak'!R181^2</f>
        <v>0.59339351905130611</v>
      </c>
      <c r="S181" s="33">
        <f>'Hourly Loads p.u. of Peak'!S181^2</f>
        <v>0.56157984085349122</v>
      </c>
      <c r="T181" s="33">
        <f>'Hourly Loads p.u. of Peak'!T181^2</f>
        <v>0.52402461479868567</v>
      </c>
      <c r="U181" s="33">
        <f>'Hourly Loads p.u. of Peak'!U181^2</f>
        <v>0.48594311087556574</v>
      </c>
      <c r="V181" s="33">
        <f>'Hourly Loads p.u. of Peak'!V181^2</f>
        <v>0.46737931852360948</v>
      </c>
      <c r="W181" s="33">
        <f>'Hourly Loads p.u. of Peak'!W181^2</f>
        <v>0.44567635356322083</v>
      </c>
      <c r="X181" s="33">
        <f>'Hourly Loads p.u. of Peak'!X181^2</f>
        <v>0.39412924908108321</v>
      </c>
      <c r="Y181" s="33">
        <f>'Hourly Loads p.u. of Peak'!Y181^2</f>
        <v>0.33074113784026049</v>
      </c>
    </row>
    <row r="182" spans="1:25" x14ac:dyDescent="0.25">
      <c r="A182" s="29">
        <v>42177</v>
      </c>
      <c r="B182" s="33">
        <f>'Hourly Loads p.u. of Peak'!B182^2</f>
        <v>0.27333120602238781</v>
      </c>
      <c r="C182" s="33">
        <f>'Hourly Loads p.u. of Peak'!C182^2</f>
        <v>0.23843365786052961</v>
      </c>
      <c r="D182" s="33">
        <f>'Hourly Loads p.u. of Peak'!D182^2</f>
        <v>0.21194010463760399</v>
      </c>
      <c r="E182" s="33">
        <f>'Hourly Loads p.u. of Peak'!E182^2</f>
        <v>0.19608882872776856</v>
      </c>
      <c r="F182" s="33">
        <f>'Hourly Loads p.u. of Peak'!F182^2</f>
        <v>0.18731869930258691</v>
      </c>
      <c r="G182" s="33">
        <f>'Hourly Loads p.u. of Peak'!G182^2</f>
        <v>0.18681135163386822</v>
      </c>
      <c r="H182" s="33">
        <f>'Hourly Loads p.u. of Peak'!H182^2</f>
        <v>0.18911945387644941</v>
      </c>
      <c r="I182" s="33">
        <f>'Hourly Loads p.u. of Peak'!I182^2</f>
        <v>0.21872310047862198</v>
      </c>
      <c r="J182" s="33">
        <f>'Hourly Loads p.u. of Peak'!J182^2</f>
        <v>0.29413956028245347</v>
      </c>
      <c r="K182" s="33">
        <f>'Hourly Loads p.u. of Peak'!K182^2</f>
        <v>0.3955467241072777</v>
      </c>
      <c r="L182" s="33">
        <f>'Hourly Loads p.u. of Peak'!L182^2</f>
        <v>0.49029298373645602</v>
      </c>
      <c r="M182" s="33">
        <f>'Hourly Loads p.u. of Peak'!M182^2</f>
        <v>0.56795405837153579</v>
      </c>
      <c r="N182" s="33">
        <f>'Hourly Loads p.u. of Peak'!N182^2</f>
        <v>0.64449479901341178</v>
      </c>
      <c r="O182" s="33">
        <f>'Hourly Loads p.u. of Peak'!O182^2</f>
        <v>0.70306807098116164</v>
      </c>
      <c r="P182" s="33">
        <f>'Hourly Loads p.u. of Peak'!P182^2</f>
        <v>0.7415622125453657</v>
      </c>
      <c r="Q182" s="33">
        <f>'Hourly Loads p.u. of Peak'!Q182^2</f>
        <v>0.74755744136098423</v>
      </c>
      <c r="R182" s="33">
        <f>'Hourly Loads p.u. of Peak'!R182^2</f>
        <v>0.72234027414760893</v>
      </c>
      <c r="S182" s="33">
        <f>'Hourly Loads p.u. of Peak'!S182^2</f>
        <v>0.66685190210960077</v>
      </c>
      <c r="T182" s="33">
        <f>'Hourly Loads p.u. of Peak'!T182^2</f>
        <v>0.59938629915400898</v>
      </c>
      <c r="U182" s="33">
        <f>'Hourly Loads p.u. of Peak'!U182^2</f>
        <v>0.54340444938062049</v>
      </c>
      <c r="V182" s="33">
        <f>'Hourly Loads p.u. of Peak'!V182^2</f>
        <v>0.52134994247171407</v>
      </c>
      <c r="W182" s="33">
        <f>'Hourly Loads p.u. of Peak'!W182^2</f>
        <v>0.48934571044216041</v>
      </c>
      <c r="X182" s="33">
        <f>'Hourly Loads p.u. of Peak'!X182^2</f>
        <v>0.42495977820310998</v>
      </c>
      <c r="Y182" s="33">
        <f>'Hourly Loads p.u. of Peak'!Y182^2</f>
        <v>0.34744900528181127</v>
      </c>
    </row>
    <row r="183" spans="1:25" x14ac:dyDescent="0.25">
      <c r="A183" s="29">
        <v>42178</v>
      </c>
      <c r="B183" s="33">
        <f>'Hourly Loads p.u. of Peak'!B183^2</f>
        <v>0.28184072766429374</v>
      </c>
      <c r="C183" s="33">
        <f>'Hourly Loads p.u. of Peak'!C183^2</f>
        <v>0.24517788953798797</v>
      </c>
      <c r="D183" s="33">
        <f>'Hourly Loads p.u. of Peak'!D183^2</f>
        <v>0.22062622672219184</v>
      </c>
      <c r="E183" s="33">
        <f>'Hourly Loads p.u. of Peak'!E183^2</f>
        <v>0.20641021473164389</v>
      </c>
      <c r="F183" s="33">
        <f>'Hourly Loads p.u. of Peak'!F183^2</f>
        <v>0.20338772543091405</v>
      </c>
      <c r="G183" s="33">
        <f>'Hourly Loads p.u. of Peak'!G183^2</f>
        <v>0.2196102001642668</v>
      </c>
      <c r="H183" s="33">
        <f>'Hourly Loads p.u. of Peak'!H183^2</f>
        <v>0.25278683441343985</v>
      </c>
      <c r="I183" s="33">
        <f>'Hourly Loads p.u. of Peak'!I183^2</f>
        <v>0.29600212908226531</v>
      </c>
      <c r="J183" s="33">
        <f>'Hourly Loads p.u. of Peak'!J183^2</f>
        <v>0.36435065283105356</v>
      </c>
      <c r="K183" s="33">
        <f>'Hourly Loads p.u. of Peak'!K183^2</f>
        <v>0.44754571077331784</v>
      </c>
      <c r="L183" s="33">
        <f>'Hourly Loads p.u. of Peak'!L183^2</f>
        <v>0.54446923036227901</v>
      </c>
      <c r="M183" s="33">
        <f>'Hourly Loads p.u. of Peak'!M183^2</f>
        <v>0.63727119768803508</v>
      </c>
      <c r="N183" s="33">
        <f>'Hourly Loads p.u. of Peak'!N183^2</f>
        <v>0.72387488232818487</v>
      </c>
      <c r="O183" s="33">
        <f>'Hourly Loads p.u. of Peak'!O183^2</f>
        <v>0.79646873131295537</v>
      </c>
      <c r="P183" s="33">
        <f>'Hourly Loads p.u. of Peak'!P183^2</f>
        <v>0.83905933550163136</v>
      </c>
      <c r="Q183" s="33">
        <f>'Hourly Loads p.u. of Peak'!Q183^2</f>
        <v>0.84884081796449373</v>
      </c>
      <c r="R183" s="33">
        <f>'Hourly Loads p.u. of Peak'!R183^2</f>
        <v>0.83180157025474766</v>
      </c>
      <c r="S183" s="33">
        <f>'Hourly Loads p.u. of Peak'!S183^2</f>
        <v>0.79526125937195546</v>
      </c>
      <c r="T183" s="33">
        <f>'Hourly Loads p.u. of Peak'!T183^2</f>
        <v>0.74319488119535382</v>
      </c>
      <c r="U183" s="33">
        <f>'Hourly Loads p.u. of Peak'!U183^2</f>
        <v>0.6735000660773679</v>
      </c>
      <c r="V183" s="33">
        <f>'Hourly Loads p.u. of Peak'!V183^2</f>
        <v>0.62908595036520742</v>
      </c>
      <c r="W183" s="33">
        <f>'Hourly Loads p.u. of Peak'!W183^2</f>
        <v>0.57197327153311905</v>
      </c>
      <c r="X183" s="33">
        <f>'Hourly Loads p.u. of Peak'!X183^2</f>
        <v>0.48600601409686817</v>
      </c>
      <c r="Y183" s="33">
        <f>'Hourly Loads p.u. of Peak'!Y183^2</f>
        <v>0.39051210725240143</v>
      </c>
    </row>
    <row r="184" spans="1:25" x14ac:dyDescent="0.25">
      <c r="A184" s="29">
        <v>42179</v>
      </c>
      <c r="B184" s="33">
        <f>'Hourly Loads p.u. of Peak'!B184^2</f>
        <v>0.31733568035731374</v>
      </c>
      <c r="C184" s="33">
        <f>'Hourly Loads p.u. of Peak'!C184^2</f>
        <v>0.2699451673271816</v>
      </c>
      <c r="D184" s="33">
        <f>'Hourly Loads p.u. of Peak'!D184^2</f>
        <v>0.24064177404565371</v>
      </c>
      <c r="E184" s="33">
        <f>'Hourly Loads p.u. of Peak'!E184^2</f>
        <v>0.22240991561934334</v>
      </c>
      <c r="F184" s="33">
        <f>'Hourly Loads p.u. of Peak'!F184^2</f>
        <v>0.21649221309533886</v>
      </c>
      <c r="G184" s="33">
        <f>'Hourly Loads p.u. of Peak'!G184^2</f>
        <v>0.23074205314901416</v>
      </c>
      <c r="H184" s="33">
        <f>'Hourly Loads p.u. of Peak'!H184^2</f>
        <v>0.26374589945699384</v>
      </c>
      <c r="I184" s="33">
        <f>'Hourly Loads p.u. of Peak'!I184^2</f>
        <v>0.30690095741650292</v>
      </c>
      <c r="J184" s="33">
        <f>'Hourly Loads p.u. of Peak'!J184^2</f>
        <v>0.38009443981077484</v>
      </c>
      <c r="K184" s="33">
        <f>'Hourly Loads p.u. of Peak'!K184^2</f>
        <v>0.46762610319016973</v>
      </c>
      <c r="L184" s="33">
        <f>'Hourly Loads p.u. of Peak'!L184^2</f>
        <v>0.57251934061978504</v>
      </c>
      <c r="M184" s="33">
        <f>'Hourly Loads p.u. of Peak'!M184^2</f>
        <v>0.66906429285592395</v>
      </c>
      <c r="N184" s="33">
        <f>'Hourly Loads p.u. of Peak'!N184^2</f>
        <v>0.75718430887426535</v>
      </c>
      <c r="O184" s="33">
        <f>'Hourly Loads p.u. of Peak'!O184^2</f>
        <v>0.8386461177415272</v>
      </c>
      <c r="P184" s="33">
        <f>'Hourly Loads p.u. of Peak'!P184^2</f>
        <v>0.88836349223138844</v>
      </c>
      <c r="Q184" s="33">
        <f>'Hourly Loads p.u. of Peak'!Q184^2</f>
        <v>0.91604619174080171</v>
      </c>
      <c r="R184" s="33">
        <f>'Hourly Loads p.u. of Peak'!R184^2</f>
        <v>0.9210620595560568</v>
      </c>
      <c r="S184" s="33">
        <f>'Hourly Loads p.u. of Peak'!S184^2</f>
        <v>0.8869182732675065</v>
      </c>
      <c r="T184" s="33">
        <f>'Hourly Loads p.u. of Peak'!T184^2</f>
        <v>0.84278287522956863</v>
      </c>
      <c r="U184" s="33">
        <f>'Hourly Loads p.u. of Peak'!U184^2</f>
        <v>0.76908687542073306</v>
      </c>
      <c r="V184" s="33">
        <f>'Hourly Loads p.u. of Peak'!V184^2</f>
        <v>0.72995250432866832</v>
      </c>
      <c r="W184" s="33">
        <f>'Hourly Loads p.u. of Peak'!W184^2</f>
        <v>0.66434895519003889</v>
      </c>
      <c r="X184" s="33">
        <f>'Hourly Loads p.u. of Peak'!X184^2</f>
        <v>0.563068454755565</v>
      </c>
      <c r="Y184" s="33">
        <f>'Hourly Loads p.u. of Peak'!Y184^2</f>
        <v>0.4589051352897881</v>
      </c>
    </row>
    <row r="185" spans="1:25" x14ac:dyDescent="0.25">
      <c r="A185" s="29">
        <v>42180</v>
      </c>
      <c r="B185" s="33">
        <f>'Hourly Loads p.u. of Peak'!B185^2</f>
        <v>0.37604427068408913</v>
      </c>
      <c r="C185" s="33">
        <f>'Hourly Loads p.u. of Peak'!C185^2</f>
        <v>0.31937216273276825</v>
      </c>
      <c r="D185" s="33">
        <f>'Hourly Loads p.u. of Peak'!D185^2</f>
        <v>0.28054881482006411</v>
      </c>
      <c r="E185" s="33">
        <f>'Hourly Loads p.u. of Peak'!E185^2</f>
        <v>0.25752705409651416</v>
      </c>
      <c r="F185" s="33">
        <f>'Hourly Loads p.u. of Peak'!F185^2</f>
        <v>0.24908039903681481</v>
      </c>
      <c r="G185" s="33">
        <f>'Hourly Loads p.u. of Peak'!G185^2</f>
        <v>0.2624499664897319</v>
      </c>
      <c r="H185" s="33">
        <f>'Hourly Loads p.u. of Peak'!H185^2</f>
        <v>0.29556046309962863</v>
      </c>
      <c r="I185" s="33">
        <f>'Hourly Loads p.u. of Peak'!I185^2</f>
        <v>0.34020048733565489</v>
      </c>
      <c r="J185" s="33">
        <f>'Hourly Loads p.u. of Peak'!J185^2</f>
        <v>0.41688110179749122</v>
      </c>
      <c r="K185" s="33">
        <f>'Hourly Loads p.u. of Peak'!K185^2</f>
        <v>0.51796751883397929</v>
      </c>
      <c r="L185" s="33">
        <f>'Hourly Loads p.u. of Peak'!L185^2</f>
        <v>0.63302836798159112</v>
      </c>
      <c r="M185" s="33">
        <f>'Hourly Loads p.u. of Peak'!M185^2</f>
        <v>0.7268720519780788</v>
      </c>
      <c r="N185" s="33">
        <f>'Hourly Loads p.u. of Peak'!N185^2</f>
        <v>0.81558686504525069</v>
      </c>
      <c r="O185" s="33">
        <f>'Hourly Loads p.u. of Peak'!O185^2</f>
        <v>0.88793830569992682</v>
      </c>
      <c r="P185" s="33">
        <f>'Hourly Loads p.u. of Peak'!P185^2</f>
        <v>0.93401043210346957</v>
      </c>
      <c r="Q185" s="33">
        <f>'Hourly Loads p.u. of Peak'!Q185^2</f>
        <v>0.93863802116995898</v>
      </c>
      <c r="R185" s="33">
        <f>'Hourly Loads p.u. of Peak'!R185^2</f>
        <v>0.90013880916197053</v>
      </c>
      <c r="S185" s="33">
        <f>'Hourly Loads p.u. of Peak'!S185^2</f>
        <v>0.85100368079505684</v>
      </c>
      <c r="T185" s="33">
        <f>'Hourly Loads p.u. of Peak'!T185^2</f>
        <v>0.79084169895048806</v>
      </c>
      <c r="U185" s="33">
        <f>'Hourly Loads p.u. of Peak'!U185^2</f>
        <v>0.7149968222682318</v>
      </c>
      <c r="V185" s="33">
        <f>'Hourly Loads p.u. of Peak'!V185^2</f>
        <v>0.67002413336014488</v>
      </c>
      <c r="W185" s="33">
        <f>'Hourly Loads p.u. of Peak'!W185^2</f>
        <v>0.6135807816046509</v>
      </c>
      <c r="X185" s="33">
        <f>'Hourly Loads p.u. of Peak'!X185^2</f>
        <v>0.52952580407945204</v>
      </c>
      <c r="Y185" s="33">
        <f>'Hourly Loads p.u. of Peak'!Y185^2</f>
        <v>0.43157337929032458</v>
      </c>
    </row>
    <row r="186" spans="1:25" x14ac:dyDescent="0.25">
      <c r="A186" s="29">
        <v>42181</v>
      </c>
      <c r="B186" s="33">
        <f>'Hourly Loads p.u. of Peak'!B186^2</f>
        <v>0.35396820777370741</v>
      </c>
      <c r="C186" s="33">
        <f>'Hourly Loads p.u. of Peak'!C186^2</f>
        <v>0.29811686238923224</v>
      </c>
      <c r="D186" s="33">
        <f>'Hourly Loads p.u. of Peak'!D186^2</f>
        <v>0.26291243330136554</v>
      </c>
      <c r="E186" s="33">
        <f>'Hourly Loads p.u. of Peak'!E186^2</f>
        <v>0.24139485198917002</v>
      </c>
      <c r="F186" s="33">
        <f>'Hourly Loads p.u. of Peak'!F186^2</f>
        <v>0.23326285552135612</v>
      </c>
      <c r="G186" s="33">
        <f>'Hourly Loads p.u. of Peak'!G186^2</f>
        <v>0.24446354115444066</v>
      </c>
      <c r="H186" s="33">
        <f>'Hourly Loads p.u. of Peak'!H186^2</f>
        <v>0.27759343205914916</v>
      </c>
      <c r="I186" s="33">
        <f>'Hourly Loads p.u. of Peak'!I186^2</f>
        <v>0.32044392346221312</v>
      </c>
      <c r="J186" s="33">
        <f>'Hourly Loads p.u. of Peak'!J186^2</f>
        <v>0.39730792677701665</v>
      </c>
      <c r="K186" s="33">
        <f>'Hourly Loads p.u. of Peak'!K186^2</f>
        <v>0.50173170950519064</v>
      </c>
      <c r="L186" s="33">
        <f>'Hourly Loads p.u. of Peak'!L186^2</f>
        <v>0.61280353814182231</v>
      </c>
      <c r="M186" s="33">
        <f>'Hourly Loads p.u. of Peak'!M186^2</f>
        <v>0.70617354172779734</v>
      </c>
      <c r="N186" s="33">
        <f>'Hourly Loads p.u. of Peak'!N186^2</f>
        <v>0.78180015320871299</v>
      </c>
      <c r="O186" s="33">
        <f>'Hourly Loads p.u. of Peak'!O186^2</f>
        <v>0.83320118168614077</v>
      </c>
      <c r="P186" s="33">
        <f>'Hourly Loads p.u. of Peak'!P186^2</f>
        <v>0.88504973636605855</v>
      </c>
      <c r="Q186" s="33">
        <f>'Hourly Loads p.u. of Peak'!Q186^2</f>
        <v>0.90228031343507553</v>
      </c>
      <c r="R186" s="33">
        <f>'Hourly Loads p.u. of Peak'!R186^2</f>
        <v>0.90270891961549637</v>
      </c>
      <c r="S186" s="33">
        <f>'Hourly Loads p.u. of Peak'!S186^2</f>
        <v>0.87565216852852823</v>
      </c>
      <c r="T186" s="33">
        <f>'Hourly Loads p.u. of Peak'!T186^2</f>
        <v>0.82752770926950381</v>
      </c>
      <c r="U186" s="33">
        <f>'Hourly Loads p.u. of Peak'!U186^2</f>
        <v>0.75161982148416207</v>
      </c>
      <c r="V186" s="33">
        <f>'Hourly Loads p.u. of Peak'!V186^2</f>
        <v>0.6992901730833091</v>
      </c>
      <c r="W186" s="33">
        <f>'Hourly Loads p.u. of Peak'!W186^2</f>
        <v>0.63777552466683984</v>
      </c>
      <c r="X186" s="33">
        <f>'Hourly Loads p.u. of Peak'!X186^2</f>
        <v>0.54287244970681514</v>
      </c>
      <c r="Y186" s="33">
        <f>'Hourly Loads p.u. of Peak'!Y186^2</f>
        <v>0.44134971599570527</v>
      </c>
    </row>
    <row r="187" spans="1:25" x14ac:dyDescent="0.25">
      <c r="A187" s="29">
        <v>42182</v>
      </c>
      <c r="B187" s="33">
        <f>'Hourly Loads p.u. of Peak'!B187^2</f>
        <v>0.35968162698250267</v>
      </c>
      <c r="C187" s="33">
        <f>'Hourly Loads p.u. of Peak'!C187^2</f>
        <v>0.30775134065695292</v>
      </c>
      <c r="D187" s="33">
        <f>'Hourly Loads p.u. of Peak'!D187^2</f>
        <v>0.27276540067601374</v>
      </c>
      <c r="E187" s="33">
        <f>'Hourly Loads p.u. of Peak'!E187^2</f>
        <v>0.25165392303278417</v>
      </c>
      <c r="F187" s="33">
        <f>'Hourly Loads p.u. of Peak'!F187^2</f>
        <v>0.24486523388334999</v>
      </c>
      <c r="G187" s="33">
        <f>'Hourly Loads p.u. of Peak'!G187^2</f>
        <v>0.25913222306945499</v>
      </c>
      <c r="H187" s="33">
        <f>'Hourly Loads p.u. of Peak'!H187^2</f>
        <v>0.28713475135429933</v>
      </c>
      <c r="I187" s="33">
        <f>'Hourly Loads p.u. of Peak'!I187^2</f>
        <v>0.32944508070717304</v>
      </c>
      <c r="J187" s="33">
        <f>'Hourly Loads p.u. of Peak'!J187^2</f>
        <v>0.40611511868329969</v>
      </c>
      <c r="K187" s="33">
        <f>'Hourly Loads p.u. of Peak'!K187^2</f>
        <v>0.50448381245502549</v>
      </c>
      <c r="L187" s="33">
        <f>'Hourly Loads p.u. of Peak'!L187^2</f>
        <v>0.6016938477391397</v>
      </c>
      <c r="M187" s="33">
        <f>'Hourly Loads p.u. of Peak'!M187^2</f>
        <v>0.69394304509467375</v>
      </c>
      <c r="N187" s="33">
        <f>'Hourly Loads p.u. of Peak'!N187^2</f>
        <v>0.75451706410625374</v>
      </c>
      <c r="O187" s="33">
        <f>'Hourly Loads p.u. of Peak'!O187^2</f>
        <v>0.80729612155202957</v>
      </c>
      <c r="P187" s="33">
        <f>'Hourly Loads p.u. of Peak'!P187^2</f>
        <v>0.85383619231205732</v>
      </c>
      <c r="Q187" s="33">
        <f>'Hourly Loads p.u. of Peak'!Q187^2</f>
        <v>0.85892984696360852</v>
      </c>
      <c r="R187" s="33">
        <f>'Hourly Loads p.u. of Peak'!R187^2</f>
        <v>0.84096144806354522</v>
      </c>
      <c r="S187" s="33">
        <f>'Hourly Loads p.u. of Peak'!S187^2</f>
        <v>0.79759653153972021</v>
      </c>
      <c r="T187" s="33">
        <f>'Hourly Loads p.u. of Peak'!T187^2</f>
        <v>0.72180354599491525</v>
      </c>
      <c r="U187" s="33">
        <f>'Hourly Loads p.u. of Peak'!U187^2</f>
        <v>0.64587188554279085</v>
      </c>
      <c r="V187" s="33">
        <f>'Hourly Loads p.u. of Peak'!V187^2</f>
        <v>0.60526877929373291</v>
      </c>
      <c r="W187" s="33">
        <f>'Hourly Loads p.u. of Peak'!W187^2</f>
        <v>0.5502772171133351</v>
      </c>
      <c r="X187" s="33">
        <f>'Hourly Loads p.u. of Peak'!X187^2</f>
        <v>0.48399513023648022</v>
      </c>
      <c r="Y187" s="33">
        <f>'Hourly Loads p.u. of Peak'!Y187^2</f>
        <v>0.40427710621982393</v>
      </c>
    </row>
    <row r="188" spans="1:25" x14ac:dyDescent="0.25">
      <c r="A188" s="29">
        <v>42183</v>
      </c>
      <c r="B188" s="33">
        <f>'Hourly Loads p.u. of Peak'!B188^2</f>
        <v>0.32820325961368085</v>
      </c>
      <c r="C188" s="33">
        <f>'Hourly Loads p.u. of Peak'!C188^2</f>
        <v>0.27787875291267172</v>
      </c>
      <c r="D188" s="33">
        <f>'Hourly Loads p.u. of Peak'!D188^2</f>
        <v>0.24616182024782393</v>
      </c>
      <c r="E188" s="33">
        <f>'Hourly Loads p.u. of Peak'!E188^2</f>
        <v>0.2234750446724138</v>
      </c>
      <c r="F188" s="33">
        <f>'Hourly Loads p.u. of Peak'!F188^2</f>
        <v>0.21019899036999529</v>
      </c>
      <c r="G188" s="33">
        <f>'Hourly Loads p.u. of Peak'!G188^2</f>
        <v>0.1997014435925899</v>
      </c>
      <c r="H188" s="33">
        <f>'Hourly Loads p.u. of Peak'!H188^2</f>
        <v>0.22901154793520043</v>
      </c>
      <c r="I188" s="33">
        <f>'Hourly Loads p.u. of Peak'!I188^2</f>
        <v>0.24755161240149096</v>
      </c>
      <c r="J188" s="33">
        <f>'Hourly Loads p.u. of Peak'!J188^2</f>
        <v>0.32960047321979163</v>
      </c>
      <c r="K188" s="33">
        <f>'Hourly Loads p.u. of Peak'!K188^2</f>
        <v>0.43758122009698558</v>
      </c>
      <c r="L188" s="33">
        <f>'Hourly Loads p.u. of Peak'!L188^2</f>
        <v>0.5329456972993547</v>
      </c>
      <c r="M188" s="33">
        <f>'Hourly Loads p.u. of Peak'!M188^2</f>
        <v>0.63806380107410565</v>
      </c>
      <c r="N188" s="33">
        <f>'Hourly Loads p.u. of Peak'!N188^2</f>
        <v>0.72802645829505019</v>
      </c>
      <c r="O188" s="33">
        <f>'Hourly Loads p.u. of Peak'!O188^2</f>
        <v>0.78635443558614337</v>
      </c>
      <c r="P188" s="33">
        <f>'Hourly Loads p.u. of Peak'!P188^2</f>
        <v>0.8229374004831862</v>
      </c>
      <c r="Q188" s="33">
        <f>'Hourly Loads p.u. of Peak'!Q188^2</f>
        <v>0.85067075354280874</v>
      </c>
      <c r="R188" s="33">
        <f>'Hourly Loads p.u. of Peak'!R188^2</f>
        <v>0.84734506350971206</v>
      </c>
      <c r="S188" s="33">
        <f>'Hourly Loads p.u. of Peak'!S188^2</f>
        <v>0.82793817909740852</v>
      </c>
      <c r="T188" s="33">
        <f>'Hourly Loads p.u. of Peak'!T188^2</f>
        <v>0.77154193300632801</v>
      </c>
      <c r="U188" s="33">
        <f>'Hourly Loads p.u. of Peak'!U188^2</f>
        <v>0.69619989127746706</v>
      </c>
      <c r="V188" s="33">
        <f>'Hourly Loads p.u. of Peak'!V188^2</f>
        <v>0.6551143641579974</v>
      </c>
      <c r="W188" s="33">
        <f>'Hourly Loads p.u. of Peak'!W188^2</f>
        <v>0.60618172989710561</v>
      </c>
      <c r="X188" s="33">
        <f>'Hourly Loads p.u. of Peak'!X188^2</f>
        <v>0.52880377573428372</v>
      </c>
      <c r="Y188" s="33">
        <f>'Hourly Loads p.u. of Peak'!Y188^2</f>
        <v>0.44200936424444176</v>
      </c>
    </row>
    <row r="189" spans="1:25" x14ac:dyDescent="0.25">
      <c r="A189" s="29">
        <v>42184</v>
      </c>
      <c r="B189" s="33">
        <f>'Hourly Loads p.u. of Peak'!B189^2</f>
        <v>0.36784481756954318</v>
      </c>
      <c r="C189" s="33">
        <f>'Hourly Loads p.u. of Peak'!C189^2</f>
        <v>0.31571118426123734</v>
      </c>
      <c r="D189" s="33">
        <f>'Hourly Loads p.u. of Peak'!D189^2</f>
        <v>0.27940293930594312</v>
      </c>
      <c r="E189" s="33">
        <f>'Hourly Loads p.u. of Peak'!E189^2</f>
        <v>0.2549691566749856</v>
      </c>
      <c r="F189" s="33">
        <f>'Hourly Loads p.u. of Peak'!F189^2</f>
        <v>0.24135052071852489</v>
      </c>
      <c r="G189" s="33">
        <f>'Hourly Loads p.u. of Peak'!G189^2</f>
        <v>0.23614801334828625</v>
      </c>
      <c r="H189" s="33">
        <f>'Hourly Loads p.u. of Peak'!H189^2</f>
        <v>0.23448469609450073</v>
      </c>
      <c r="I189" s="33">
        <f>'Hourly Loads p.u. of Peak'!I189^2</f>
        <v>0.25569868178629496</v>
      </c>
      <c r="J189" s="33">
        <f>'Hourly Loads p.u. of Peak'!J189^2</f>
        <v>0.34104308883921736</v>
      </c>
      <c r="K189" s="33">
        <f>'Hourly Loads p.u. of Peak'!K189^2</f>
        <v>0.45780552274087305</v>
      </c>
      <c r="L189" s="33">
        <f>'Hourly Loads p.u. of Peak'!L189^2</f>
        <v>0.57730855898723299</v>
      </c>
      <c r="M189" s="33">
        <f>'Hourly Loads p.u. of Peak'!M189^2</f>
        <v>0.69334183823954998</v>
      </c>
      <c r="N189" s="33">
        <f>'Hourly Loads p.u. of Peak'!N189^2</f>
        <v>0.78827598518848119</v>
      </c>
      <c r="O189" s="33">
        <f>'Hourly Loads p.u. of Peak'!O189^2</f>
        <v>0.83608643925283221</v>
      </c>
      <c r="P189" s="33">
        <f>'Hourly Loads p.u. of Peak'!P189^2</f>
        <v>0.83823300175668947</v>
      </c>
      <c r="Q189" s="33">
        <f>'Hourly Loads p.u. of Peak'!Q189^2</f>
        <v>0.80624250124611141</v>
      </c>
      <c r="R189" s="33">
        <f>'Hourly Loads p.u. of Peak'!R189^2</f>
        <v>0.78148105110868582</v>
      </c>
      <c r="S189" s="33">
        <f>'Hourly Loads p.u. of Peak'!S189^2</f>
        <v>0.74241719602786804</v>
      </c>
      <c r="T189" s="33">
        <f>'Hourly Loads p.u. of Peak'!T189^2</f>
        <v>0.66744151472634838</v>
      </c>
      <c r="U189" s="33">
        <f>'Hourly Loads p.u. of Peak'!U189^2</f>
        <v>0.60099412242590378</v>
      </c>
      <c r="V189" s="33">
        <f>'Hourly Loads p.u. of Peak'!V189^2</f>
        <v>0.56272996039623102</v>
      </c>
      <c r="W189" s="33">
        <f>'Hourly Loads p.u. of Peak'!W189^2</f>
        <v>0.52474337412228944</v>
      </c>
      <c r="X189" s="33">
        <f>'Hourly Loads p.u. of Peak'!X189^2</f>
        <v>0.45487967109132771</v>
      </c>
      <c r="Y189" s="33">
        <f>'Hourly Loads p.u. of Peak'!Y189^2</f>
        <v>0.37499367513909554</v>
      </c>
    </row>
    <row r="190" spans="1:25" x14ac:dyDescent="0.25">
      <c r="A190" s="29">
        <v>42185</v>
      </c>
      <c r="B190" s="33">
        <f>'Hourly Loads p.u. of Peak'!B190^2</f>
        <v>0.31081240074823591</v>
      </c>
      <c r="C190" s="33">
        <f>'Hourly Loads p.u. of Peak'!C190^2</f>
        <v>0.26634734040860381</v>
      </c>
      <c r="D190" s="33">
        <f>'Hourly Loads p.u. of Peak'!D190^2</f>
        <v>0.23812533376124007</v>
      </c>
      <c r="E190" s="33">
        <f>'Hourly Loads p.u. of Peak'!E190^2</f>
        <v>0.22215466325059835</v>
      </c>
      <c r="F190" s="33">
        <f>'Hourly Loads p.u. of Peak'!F190^2</f>
        <v>0.22020259735230982</v>
      </c>
      <c r="G190" s="33">
        <f>'Hourly Loads p.u. of Peak'!G190^2</f>
        <v>0.23750928400122884</v>
      </c>
      <c r="H190" s="33">
        <f>'Hourly Loads p.u. of Peak'!H190^2</f>
        <v>0.27078969848979956</v>
      </c>
      <c r="I190" s="33">
        <f>'Hourly Loads p.u. of Peak'!I190^2</f>
        <v>0.30700094143845469</v>
      </c>
      <c r="J190" s="33">
        <f>'Hourly Loads p.u. of Peak'!J190^2</f>
        <v>0.3717406668949208</v>
      </c>
      <c r="K190" s="33">
        <f>'Hourly Loads p.u. of Peak'!K190^2</f>
        <v>0.464668986178711</v>
      </c>
      <c r="L190" s="33">
        <f>'Hourly Loads p.u. of Peak'!L190^2</f>
        <v>0.55908070643541774</v>
      </c>
      <c r="M190" s="33">
        <f>'Hourly Loads p.u. of Peak'!M190^2</f>
        <v>0.64674238161143516</v>
      </c>
      <c r="N190" s="33">
        <f>'Hourly Loads p.u. of Peak'!N190^2</f>
        <v>0.72088390468551344</v>
      </c>
      <c r="O190" s="33">
        <f>'Hourly Loads p.u. of Peak'!O190^2</f>
        <v>0.78675456504695718</v>
      </c>
      <c r="P190" s="33">
        <f>'Hourly Loads p.u. of Peak'!P190^2</f>
        <v>0.82810239552564513</v>
      </c>
      <c r="Q190" s="33">
        <f>'Hourly Loads p.u. of Peak'!Q190^2</f>
        <v>0.848674557888903</v>
      </c>
      <c r="R190" s="33">
        <f>'Hourly Loads p.u. of Peak'!R190^2</f>
        <v>0.8304031353454373</v>
      </c>
      <c r="S190" s="33">
        <f>'Hourly Loads p.u. of Peak'!S190^2</f>
        <v>0.76221777159761783</v>
      </c>
      <c r="T190" s="33">
        <f>'Hourly Loads p.u. of Peak'!T190^2</f>
        <v>0.69778186363163408</v>
      </c>
      <c r="U190" s="33">
        <f>'Hourly Loads p.u. of Peak'!U190^2</f>
        <v>0.64044456678606054</v>
      </c>
      <c r="V190" s="33">
        <f>'Hourly Loads p.u. of Peak'!V190^2</f>
        <v>0.60962903526732659</v>
      </c>
      <c r="W190" s="33">
        <f>'Hourly Loads p.u. of Peak'!W190^2</f>
        <v>0.56449124245067828</v>
      </c>
      <c r="X190" s="33">
        <f>'Hourly Loads p.u. of Peak'!X190^2</f>
        <v>0.49193709396192048</v>
      </c>
      <c r="Y190" s="33">
        <f>'Hourly Loads p.u. of Peak'!Y190^2</f>
        <v>0.40502329601329379</v>
      </c>
    </row>
    <row r="191" spans="1:25" x14ac:dyDescent="0.25">
      <c r="A191" s="29">
        <v>42186</v>
      </c>
      <c r="B191" s="33">
        <f>'Hourly Loads p.u. of Peak'!B191^2</f>
        <v>0.33313253092555828</v>
      </c>
      <c r="C191" s="33">
        <f>'Hourly Loads p.u. of Peak'!C191^2</f>
        <v>0.28660313231999124</v>
      </c>
      <c r="D191" s="33">
        <f>'Hourly Loads p.u. of Peak'!D191^2</f>
        <v>0.25949981904853303</v>
      </c>
      <c r="E191" s="33">
        <f>'Hourly Loads p.u. of Peak'!E191^2</f>
        <v>0.24370568791541333</v>
      </c>
      <c r="F191" s="33">
        <f>'Hourly Loads p.u. of Peak'!F191^2</f>
        <v>0.24002247561913115</v>
      </c>
      <c r="G191" s="33">
        <f>'Hourly Loads p.u. of Peak'!G191^2</f>
        <v>0.25803099840031624</v>
      </c>
      <c r="H191" s="33">
        <f>'Hourly Loads p.u. of Peak'!H191^2</f>
        <v>0.29595303880015195</v>
      </c>
      <c r="I191" s="33">
        <f>'Hourly Loads p.u. of Peak'!I191^2</f>
        <v>0.32887562162872647</v>
      </c>
      <c r="J191" s="33">
        <f>'Hourly Loads p.u. of Peak'!J191^2</f>
        <v>0.37273160788512316</v>
      </c>
      <c r="K191" s="33">
        <f>'Hourly Loads p.u. of Peak'!K191^2</f>
        <v>0.43817831523133688</v>
      </c>
      <c r="L191" s="33">
        <f>'Hourly Loads p.u. of Peak'!L191^2</f>
        <v>0.50975287270762837</v>
      </c>
      <c r="M191" s="33">
        <f>'Hourly Loads p.u. of Peak'!M191^2</f>
        <v>0.58646303049386639</v>
      </c>
      <c r="N191" s="33">
        <f>'Hourly Loads p.u. of Peak'!N191^2</f>
        <v>0.63676707018875334</v>
      </c>
      <c r="O191" s="33">
        <f>'Hourly Loads p.u. of Peak'!O191^2</f>
        <v>0.6598701697054058</v>
      </c>
      <c r="P191" s="33">
        <f>'Hourly Loads p.u. of Peak'!P191^2</f>
        <v>0.68271377282469403</v>
      </c>
      <c r="Q191" s="33">
        <f>'Hourly Loads p.u. of Peak'!Q191^2</f>
        <v>0.69259069606160517</v>
      </c>
      <c r="R191" s="33">
        <f>'Hourly Loads p.u. of Peak'!R191^2</f>
        <v>0.70989393456449024</v>
      </c>
      <c r="S191" s="33">
        <f>'Hourly Loads p.u. of Peak'!S191^2</f>
        <v>0.69913926885994959</v>
      </c>
      <c r="T191" s="33">
        <f>'Hourly Loads p.u. of Peak'!T191^2</f>
        <v>0.67061514640456177</v>
      </c>
      <c r="U191" s="33">
        <f>'Hourly Loads p.u. of Peak'!U191^2</f>
        <v>0.6445672406127041</v>
      </c>
      <c r="V191" s="33">
        <f>'Hourly Loads p.u. of Peak'!V191^2</f>
        <v>0.63094810392193135</v>
      </c>
      <c r="W191" s="33">
        <f>'Hourly Loads p.u. of Peak'!W191^2</f>
        <v>0.57758283111780839</v>
      </c>
      <c r="X191" s="33">
        <f>'Hourly Loads p.u. of Peak'!X191^2</f>
        <v>0.49181052624032107</v>
      </c>
      <c r="Y191" s="33">
        <f>'Hourly Loads p.u. of Peak'!Y191^2</f>
        <v>0.40531047528318515</v>
      </c>
    </row>
    <row r="192" spans="1:25" x14ac:dyDescent="0.25">
      <c r="A192" s="29">
        <v>42187</v>
      </c>
      <c r="B192" s="33">
        <f>'Hourly Loads p.u. of Peak'!B192^2</f>
        <v>0.32872040009855608</v>
      </c>
      <c r="C192" s="33">
        <f>'Hourly Loads p.u. of Peak'!C192^2</f>
        <v>0.2845778452238677</v>
      </c>
      <c r="D192" s="33">
        <f>'Hourly Loads p.u. of Peak'!D192^2</f>
        <v>0.25697785847365656</v>
      </c>
      <c r="E192" s="33">
        <f>'Hourly Loads p.u. of Peak'!E192^2</f>
        <v>0.24250445683376423</v>
      </c>
      <c r="F192" s="33">
        <f>'Hourly Loads p.u. of Peak'!F192^2</f>
        <v>0.23794923812388069</v>
      </c>
      <c r="G192" s="33">
        <f>'Hourly Loads p.u. of Peak'!G192^2</f>
        <v>0.2526053976100871</v>
      </c>
      <c r="H192" s="33">
        <f>'Hourly Loads p.u. of Peak'!H192^2</f>
        <v>0.28708640199612706</v>
      </c>
      <c r="I192" s="33">
        <f>'Hourly Loads p.u. of Peak'!I192^2</f>
        <v>0.32444046720090375</v>
      </c>
      <c r="J192" s="33">
        <f>'Hourly Loads p.u. of Peak'!J192^2</f>
        <v>0.39056849685663858</v>
      </c>
      <c r="K192" s="33">
        <f>'Hourly Loads p.u. of Peak'!K192^2</f>
        <v>0.48198841509101403</v>
      </c>
      <c r="L192" s="33">
        <f>'Hourly Loads p.u. of Peak'!L192^2</f>
        <v>0.58909182049512909</v>
      </c>
      <c r="M192" s="33">
        <f>'Hourly Loads p.u. of Peak'!M192^2</f>
        <v>0.66869530662670362</v>
      </c>
      <c r="N192" s="33">
        <f>'Hourly Loads p.u. of Peak'!N192^2</f>
        <v>0.71851087796483415</v>
      </c>
      <c r="O192" s="33">
        <f>'Hourly Loads p.u. of Peak'!O192^2</f>
        <v>0.72471961093482018</v>
      </c>
      <c r="P192" s="33">
        <f>'Hourly Loads p.u. of Peak'!P192^2</f>
        <v>0.69544720211546929</v>
      </c>
      <c r="Q192" s="33">
        <f>'Hourly Loads p.u. of Peak'!Q192^2</f>
        <v>0.66817889688824283</v>
      </c>
      <c r="R192" s="33">
        <f>'Hourly Loads p.u. of Peak'!R192^2</f>
        <v>0.66097010589966843</v>
      </c>
      <c r="S192" s="33">
        <f>'Hourly Loads p.u. of Peak'!S192^2</f>
        <v>0.65059408489715287</v>
      </c>
      <c r="T192" s="33">
        <f>'Hourly Loads p.u. of Peak'!T192^2</f>
        <v>0.63058978374065533</v>
      </c>
      <c r="U192" s="33">
        <f>'Hourly Loads p.u. of Peak'!U192^2</f>
        <v>0.59471491415477729</v>
      </c>
      <c r="V192" s="33">
        <f>'Hourly Loads p.u. of Peak'!V192^2</f>
        <v>0.58177355188773061</v>
      </c>
      <c r="W192" s="33">
        <f>'Hourly Loads p.u. of Peak'!W192^2</f>
        <v>0.55322632237580349</v>
      </c>
      <c r="X192" s="33">
        <f>'Hourly Loads p.u. of Peak'!X192^2</f>
        <v>0.48562865583421344</v>
      </c>
      <c r="Y192" s="33">
        <f>'Hourly Loads p.u. of Peak'!Y192^2</f>
        <v>0.39924406688158071</v>
      </c>
    </row>
    <row r="193" spans="1:25" x14ac:dyDescent="0.25">
      <c r="A193" s="29">
        <v>42188</v>
      </c>
      <c r="B193" s="33">
        <f>'Hourly Loads p.u. of Peak'!B193^2</f>
        <v>0.33689287462541972</v>
      </c>
      <c r="C193" s="33">
        <f>'Hourly Loads p.u. of Peak'!C193^2</f>
        <v>0.29072390091364303</v>
      </c>
      <c r="D193" s="33">
        <f>'Hourly Loads p.u. of Peak'!D193^2</f>
        <v>0.26499857182941583</v>
      </c>
      <c r="E193" s="33">
        <f>'Hourly Loads p.u. of Peak'!E193^2</f>
        <v>0.24836038380642064</v>
      </c>
      <c r="F193" s="33">
        <f>'Hourly Loads p.u. of Peak'!F193^2</f>
        <v>0.24571433475544036</v>
      </c>
      <c r="G193" s="33">
        <f>'Hourly Loads p.u. of Peak'!G193^2</f>
        <v>0.26023579264073698</v>
      </c>
      <c r="H193" s="33">
        <f>'Hourly Loads p.u. of Peak'!H193^2</f>
        <v>0.29477609333262961</v>
      </c>
      <c r="I193" s="33">
        <f>'Hourly Loads p.u. of Peak'!I193^2</f>
        <v>0.33344508684043495</v>
      </c>
      <c r="J193" s="33">
        <f>'Hourly Loads p.u. of Peak'!J193^2</f>
        <v>0.40101347263781134</v>
      </c>
      <c r="K193" s="33">
        <f>'Hourly Loads p.u. of Peak'!K193^2</f>
        <v>0.50173170950519064</v>
      </c>
      <c r="L193" s="33">
        <f>'Hourly Loads p.u. of Peak'!L193^2</f>
        <v>0.61839649410951136</v>
      </c>
      <c r="M193" s="33">
        <f>'Hourly Loads p.u. of Peak'!M193^2</f>
        <v>0.71614176348540493</v>
      </c>
      <c r="N193" s="33">
        <f>'Hourly Loads p.u. of Peak'!N193^2</f>
        <v>0.78859647143213485</v>
      </c>
      <c r="O193" s="33">
        <f>'Hourly Loads p.u. of Peak'!O193^2</f>
        <v>0.84129247008280217</v>
      </c>
      <c r="P193" s="33">
        <f>'Hourly Loads p.u. of Peak'!P193^2</f>
        <v>0.88538932379175617</v>
      </c>
      <c r="Q193" s="33">
        <f>'Hourly Loads p.u. of Peak'!Q193^2</f>
        <v>0.91009687578347198</v>
      </c>
      <c r="R193" s="33">
        <f>'Hourly Loads p.u. of Peak'!R193^2</f>
        <v>0.90013880916197053</v>
      </c>
      <c r="S193" s="33">
        <f>'Hourly Loads p.u. of Peak'!S193^2</f>
        <v>0.83583893605288961</v>
      </c>
      <c r="T193" s="33">
        <f>'Hourly Loads p.u. of Peak'!T193^2</f>
        <v>0.76813758086964168</v>
      </c>
      <c r="U193" s="33">
        <f>'Hourly Loads p.u. of Peak'!U193^2</f>
        <v>0.70397628089261388</v>
      </c>
      <c r="V193" s="33">
        <f>'Hourly Loads p.u. of Peak'!V193^2</f>
        <v>0.66559984038877873</v>
      </c>
      <c r="W193" s="33">
        <f>'Hourly Loads p.u. of Peak'!W193^2</f>
        <v>0.62251888907192443</v>
      </c>
      <c r="X193" s="33">
        <f>'Hourly Loads p.u. of Peak'!X193^2</f>
        <v>0.54553505352266807</v>
      </c>
      <c r="Y193" s="33">
        <f>'Hourly Loads p.u. of Peak'!Y193^2</f>
        <v>0.45646334309244768</v>
      </c>
    </row>
    <row r="194" spans="1:25" x14ac:dyDescent="0.25">
      <c r="A194" s="29">
        <v>42189</v>
      </c>
      <c r="B194" s="33">
        <f>'Hourly Loads p.u. of Peak'!B194^2</f>
        <v>0.3820997708126147</v>
      </c>
      <c r="C194" s="33">
        <f>'Hourly Loads p.u. of Peak'!C194^2</f>
        <v>0.32593267784090085</v>
      </c>
      <c r="D194" s="33">
        <f>'Hourly Loads p.u. of Peak'!D194^2</f>
        <v>0.28708640199612706</v>
      </c>
      <c r="E194" s="33">
        <f>'Hourly Loads p.u. of Peak'!E194^2</f>
        <v>0.26212648194672289</v>
      </c>
      <c r="F194" s="33">
        <f>'Hourly Loads p.u. of Peak'!F194^2</f>
        <v>0.24930561752437294</v>
      </c>
      <c r="G194" s="33">
        <f>'Hourly Loads p.u. of Peak'!G194^2</f>
        <v>0.24899034013886623</v>
      </c>
      <c r="H194" s="33">
        <f>'Hourly Loads p.u. of Peak'!H194^2</f>
        <v>0.25424067374240655</v>
      </c>
      <c r="I194" s="33">
        <f>'Hourly Loads p.u. of Peak'!I194^2</f>
        <v>0.27130645019315619</v>
      </c>
      <c r="J194" s="33">
        <f>'Hourly Loads p.u. of Peak'!J194^2</f>
        <v>0.34511268482880014</v>
      </c>
      <c r="K194" s="33">
        <f>'Hourly Loads p.u. of Peak'!K194^2</f>
        <v>0.46454597652043367</v>
      </c>
      <c r="L194" s="33">
        <f>'Hourly Loads p.u. of Peak'!L194^2</f>
        <v>0.58708510738516839</v>
      </c>
      <c r="M194" s="33">
        <f>'Hourly Loads p.u. of Peak'!M194^2</f>
        <v>0.69093961626588096</v>
      </c>
      <c r="N194" s="33">
        <f>'Hourly Loads p.u. of Peak'!N194^2</f>
        <v>0.75687027111150629</v>
      </c>
      <c r="O194" s="33">
        <f>'Hourly Loads p.u. of Peak'!O194^2</f>
        <v>0.78979887496485568</v>
      </c>
      <c r="P194" s="33">
        <f>'Hourly Loads p.u. of Peak'!P194^2</f>
        <v>0.80114624114773392</v>
      </c>
      <c r="Q194" s="33">
        <f>'Hourly Loads p.u. of Peak'!Q194^2</f>
        <v>0.79824134706109606</v>
      </c>
      <c r="R194" s="33">
        <f>'Hourly Loads p.u. of Peak'!R194^2</f>
        <v>0.7189698681333595</v>
      </c>
      <c r="S194" s="33">
        <f>'Hourly Loads p.u. of Peak'!S194^2</f>
        <v>0.6270836319112606</v>
      </c>
      <c r="T194" s="33">
        <f>'Hourly Loads p.u. of Peak'!T194^2</f>
        <v>0.56449124245067828</v>
      </c>
      <c r="U194" s="33">
        <f>'Hourly Loads p.u. of Peak'!U194^2</f>
        <v>0.51084866461303358</v>
      </c>
      <c r="V194" s="33">
        <f>'Hourly Loads p.u. of Peak'!V194^2</f>
        <v>0.4781122674217535</v>
      </c>
      <c r="W194" s="33">
        <f>'Hourly Loads p.u. of Peak'!W194^2</f>
        <v>0.43799914394541939</v>
      </c>
      <c r="X194" s="33">
        <f>'Hourly Loads p.u. of Peak'!X194^2</f>
        <v>0.41641515020072761</v>
      </c>
      <c r="Y194" s="33">
        <f>'Hourly Loads p.u. of Peak'!Y194^2</f>
        <v>0.37267652100429904</v>
      </c>
    </row>
    <row r="195" spans="1:25" x14ac:dyDescent="0.25">
      <c r="A195" s="29">
        <v>42190</v>
      </c>
      <c r="B195" s="33">
        <f>'Hourly Loads p.u. of Peak'!B195^2</f>
        <v>0.31631988177598602</v>
      </c>
      <c r="C195" s="33">
        <f>'Hourly Loads p.u. of Peak'!C195^2</f>
        <v>0.27130645019315619</v>
      </c>
      <c r="D195" s="33">
        <f>'Hourly Loads p.u. of Peak'!D195^2</f>
        <v>0.24303797092353721</v>
      </c>
      <c r="E195" s="33">
        <f>'Hourly Loads p.u. of Peak'!E195^2</f>
        <v>0.22514172661651452</v>
      </c>
      <c r="F195" s="33">
        <f>'Hourly Loads p.u. of Peak'!F195^2</f>
        <v>0.21670218564795363</v>
      </c>
      <c r="G195" s="33">
        <f>'Hourly Loads p.u. of Peak'!G195^2</f>
        <v>0.21703835342469177</v>
      </c>
      <c r="H195" s="33">
        <f>'Hourly Loads p.u. of Peak'!H195^2</f>
        <v>0.22228227111542287</v>
      </c>
      <c r="I195" s="33">
        <f>'Hourly Loads p.u. of Peak'!I195^2</f>
        <v>0.23764122749241245</v>
      </c>
      <c r="J195" s="33">
        <f>'Hourly Loads p.u. of Peak'!J195^2</f>
        <v>0.29546235988460434</v>
      </c>
      <c r="K195" s="33">
        <f>'Hourly Loads p.u. of Peak'!K195^2</f>
        <v>0.36768065609995049</v>
      </c>
      <c r="L195" s="33">
        <f>'Hourly Loads p.u. of Peak'!L195^2</f>
        <v>0.45988367598150248</v>
      </c>
      <c r="M195" s="33">
        <f>'Hourly Loads p.u. of Peak'!M195^2</f>
        <v>0.53011692093464069</v>
      </c>
      <c r="N195" s="33">
        <f>'Hourly Loads p.u. of Peak'!N195^2</f>
        <v>0.59131009792287503</v>
      </c>
      <c r="O195" s="33">
        <f>'Hourly Loads p.u. of Peak'!O195^2</f>
        <v>0.65219626371275963</v>
      </c>
      <c r="P195" s="33">
        <f>'Hourly Loads p.u. of Peak'!P195^2</f>
        <v>0.65994347028794864</v>
      </c>
      <c r="Q195" s="33">
        <f>'Hourly Loads p.u. of Peak'!Q195^2</f>
        <v>0.61478294494774255</v>
      </c>
      <c r="R195" s="33">
        <f>'Hourly Loads p.u. of Peak'!R195^2</f>
        <v>0.5743642473398235</v>
      </c>
      <c r="S195" s="33">
        <f>'Hourly Loads p.u. of Peak'!S195^2</f>
        <v>0.54700226205066116</v>
      </c>
      <c r="T195" s="33">
        <f>'Hourly Loads p.u. of Peak'!T195^2</f>
        <v>0.52056840612813848</v>
      </c>
      <c r="U195" s="33">
        <f>'Hourly Loads p.u. of Peak'!U195^2</f>
        <v>0.4934571767764408</v>
      </c>
      <c r="V195" s="33">
        <f>'Hourly Loads p.u. of Peak'!V195^2</f>
        <v>0.47667832108640523</v>
      </c>
      <c r="W195" s="33">
        <f>'Hourly Loads p.u. of Peak'!W195^2</f>
        <v>0.45117493536165559</v>
      </c>
      <c r="X195" s="33">
        <f>'Hourly Loads p.u. of Peak'!X195^2</f>
        <v>0.40393294297813803</v>
      </c>
      <c r="Y195" s="33">
        <f>'Hourly Loads p.u. of Peak'!Y195^2</f>
        <v>0.34474172415940674</v>
      </c>
    </row>
    <row r="196" spans="1:25" x14ac:dyDescent="0.25">
      <c r="A196" s="29">
        <v>42191</v>
      </c>
      <c r="B196" s="33">
        <f>'Hourly Loads p.u. of Peak'!B196^2</f>
        <v>0.29345483257251043</v>
      </c>
      <c r="C196" s="33">
        <f>'Hourly Loads p.u. of Peak'!C196^2</f>
        <v>0.25460478493635474</v>
      </c>
      <c r="D196" s="33">
        <f>'Hourly Loads p.u. of Peak'!D196^2</f>
        <v>0.22918430534381387</v>
      </c>
      <c r="E196" s="33">
        <f>'Hourly Loads p.u. of Peak'!E196^2</f>
        <v>0.21248047634484352</v>
      </c>
      <c r="F196" s="33">
        <f>'Hourly Loads p.u. of Peak'!F196^2</f>
        <v>0.2072720090149901</v>
      </c>
      <c r="G196" s="33">
        <f>'Hourly Loads p.u. of Peak'!G196^2</f>
        <v>0.20813559861403999</v>
      </c>
      <c r="H196" s="33">
        <f>'Hourly Loads p.u. of Peak'!H196^2</f>
        <v>0.21177397483435445</v>
      </c>
      <c r="I196" s="33">
        <f>'Hourly Loads p.u. of Peak'!I196^2</f>
        <v>0.22827805562399717</v>
      </c>
      <c r="J196" s="33">
        <f>'Hourly Loads p.u. of Peak'!J196^2</f>
        <v>0.29389492307401949</v>
      </c>
      <c r="K196" s="33">
        <f>'Hourly Loads p.u. of Peak'!K196^2</f>
        <v>0.36757123547527543</v>
      </c>
      <c r="L196" s="33">
        <f>'Hourly Loads p.u. of Peak'!L196^2</f>
        <v>0.4399720432407902</v>
      </c>
      <c r="M196" s="33">
        <f>'Hourly Loads p.u. of Peak'!M196^2</f>
        <v>0.46966456204130241</v>
      </c>
      <c r="N196" s="33">
        <f>'Hourly Loads p.u. of Peak'!N196^2</f>
        <v>0.50045422635826609</v>
      </c>
      <c r="O196" s="33">
        <f>'Hourly Loads p.u. of Peak'!O196^2</f>
        <v>0.52900064370356514</v>
      </c>
      <c r="P196" s="33">
        <f>'Hourly Loads p.u. of Peak'!P196^2</f>
        <v>0.5555778297341033</v>
      </c>
      <c r="Q196" s="33">
        <f>'Hourly Loads p.u. of Peak'!Q196^2</f>
        <v>0.55982311018896835</v>
      </c>
      <c r="R196" s="33">
        <f>'Hourly Loads p.u. of Peak'!R196^2</f>
        <v>0.55208596104562935</v>
      </c>
      <c r="S196" s="33">
        <f>'Hourly Loads p.u. of Peak'!S196^2</f>
        <v>0.53169484466870043</v>
      </c>
      <c r="T196" s="33">
        <f>'Hourly Loads p.u. of Peak'!T196^2</f>
        <v>0.49968851810415899</v>
      </c>
      <c r="U196" s="33">
        <f>'Hourly Loads p.u. of Peak'!U196^2</f>
        <v>0.45202386321579258</v>
      </c>
      <c r="V196" s="33">
        <f>'Hourly Loads p.u. of Peak'!V196^2</f>
        <v>0.44302978952939126</v>
      </c>
      <c r="W196" s="33">
        <f>'Hourly Loads p.u. of Peak'!W196^2</f>
        <v>0.4243717614225434</v>
      </c>
      <c r="X196" s="33">
        <f>'Hourly Loads p.u. of Peak'!X196^2</f>
        <v>0.37300710335440385</v>
      </c>
      <c r="Y196" s="33">
        <f>'Hourly Loads p.u. of Peak'!Y196^2</f>
        <v>0.31076209730494397</v>
      </c>
    </row>
    <row r="197" spans="1:25" x14ac:dyDescent="0.25">
      <c r="A197" s="29">
        <v>42192</v>
      </c>
      <c r="B197" s="33">
        <f>'Hourly Loads p.u. of Peak'!B197^2</f>
        <v>0.2628199073709534</v>
      </c>
      <c r="C197" s="33">
        <f>'Hourly Loads p.u. of Peak'!C197^2</f>
        <v>0.2302655148890142</v>
      </c>
      <c r="D197" s="33">
        <f>'Hourly Loads p.u. of Peak'!D197^2</f>
        <v>0.21131745373379818</v>
      </c>
      <c r="E197" s="33">
        <f>'Hourly Loads p.u. of Peak'!E197^2</f>
        <v>0.20216874270725679</v>
      </c>
      <c r="F197" s="33">
        <f>'Hourly Loads p.u. of Peak'!F197^2</f>
        <v>0.20172270038815432</v>
      </c>
      <c r="G197" s="33">
        <f>'Hourly Loads p.u. of Peak'!G197^2</f>
        <v>0.219145304994771</v>
      </c>
      <c r="H197" s="33">
        <f>'Hourly Loads p.u. of Peak'!H197^2</f>
        <v>0.25183501787124113</v>
      </c>
      <c r="I197" s="33">
        <f>'Hourly Loads p.u. of Peak'!I197^2</f>
        <v>0.28936322259275221</v>
      </c>
      <c r="J197" s="33">
        <f>'Hourly Loads p.u. of Peak'!J197^2</f>
        <v>0.34888655853260941</v>
      </c>
      <c r="K197" s="33">
        <f>'Hourly Loads p.u. of Peak'!K197^2</f>
        <v>0.41530955937265002</v>
      </c>
      <c r="L197" s="33">
        <f>'Hourly Loads p.u. of Peak'!L197^2</f>
        <v>0.48720194879364098</v>
      </c>
      <c r="M197" s="33">
        <f>'Hourly Loads p.u. of Peak'!M197^2</f>
        <v>0.53697152585326979</v>
      </c>
      <c r="N197" s="33">
        <f>'Hourly Loads p.u. of Peak'!N197^2</f>
        <v>0.56076870012035407</v>
      </c>
      <c r="O197" s="33">
        <f>'Hourly Loads p.u. of Peak'!O197^2</f>
        <v>0.57943587171715705</v>
      </c>
      <c r="P197" s="33">
        <f>'Hourly Loads p.u. of Peak'!P197^2</f>
        <v>0.58604849576181173</v>
      </c>
      <c r="Q197" s="33">
        <f>'Hourly Loads p.u. of Peak'!Q197^2</f>
        <v>0.60526877929373291</v>
      </c>
      <c r="R197" s="33">
        <f>'Hourly Loads p.u. of Peak'!R197^2</f>
        <v>0.60526877929373291</v>
      </c>
      <c r="S197" s="33">
        <f>'Hourly Loads p.u. of Peak'!S197^2</f>
        <v>0.60211387833559304</v>
      </c>
      <c r="T197" s="33">
        <f>'Hourly Loads p.u. of Peak'!T197^2</f>
        <v>0.58819183606072711</v>
      </c>
      <c r="U197" s="33">
        <f>'Hourly Loads p.u. of Peak'!U197^2</f>
        <v>0.57026848492918636</v>
      </c>
      <c r="V197" s="33">
        <f>'Hourly Loads p.u. of Peak'!V197^2</f>
        <v>0.55665446549882069</v>
      </c>
      <c r="W197" s="33">
        <f>'Hourly Loads p.u. of Peak'!W197^2</f>
        <v>0.5249394848835871</v>
      </c>
      <c r="X197" s="33">
        <f>'Hourly Loads p.u. of Peak'!X197^2</f>
        <v>0.45439294105612604</v>
      </c>
      <c r="Y197" s="33">
        <f>'Hourly Loads p.u. of Peak'!Y197^2</f>
        <v>0.37571234490046473</v>
      </c>
    </row>
    <row r="198" spans="1:25" x14ac:dyDescent="0.25">
      <c r="A198" s="29">
        <v>42193</v>
      </c>
      <c r="B198" s="33">
        <f>'Hourly Loads p.u. of Peak'!B198^2</f>
        <v>0.30905420248436805</v>
      </c>
      <c r="C198" s="33">
        <f>'Hourly Loads p.u. of Peak'!C198^2</f>
        <v>0.2643022763426659</v>
      </c>
      <c r="D198" s="33">
        <f>'Hourly Loads p.u. of Peak'!D198^2</f>
        <v>0.23588499349119094</v>
      </c>
      <c r="E198" s="33">
        <f>'Hourly Loads p.u. of Peak'!E198^2</f>
        <v>0.22011792033046132</v>
      </c>
      <c r="F198" s="33">
        <f>'Hourly Loads p.u. of Peak'!F198^2</f>
        <v>0.21573715460513362</v>
      </c>
      <c r="G198" s="33">
        <f>'Hourly Loads p.u. of Peak'!G198^2</f>
        <v>0.22935712788859797</v>
      </c>
      <c r="H198" s="33">
        <f>'Hourly Loads p.u. of Peak'!H198^2</f>
        <v>0.26235752197953305</v>
      </c>
      <c r="I198" s="33">
        <f>'Hourly Loads p.u. of Peak'!I198^2</f>
        <v>0.3027163329850529</v>
      </c>
      <c r="J198" s="33">
        <f>'Hourly Loads p.u. of Peak'!J198^2</f>
        <v>0.36598646633678095</v>
      </c>
      <c r="K198" s="33">
        <f>'Hourly Loads p.u. of Peak'!K198^2</f>
        <v>0.46018968367572327</v>
      </c>
      <c r="L198" s="33">
        <f>'Hourly Loads p.u. of Peak'!L198^2</f>
        <v>0.56117419720873041</v>
      </c>
      <c r="M198" s="33">
        <f>'Hourly Loads p.u. of Peak'!M198^2</f>
        <v>0.65825858685516114</v>
      </c>
      <c r="N198" s="33">
        <f>'Hourly Loads p.u. of Peak'!N198^2</f>
        <v>0.73884508771917146</v>
      </c>
      <c r="O198" s="33">
        <f>'Hourly Loads p.u. of Peak'!O198^2</f>
        <v>0.77717954796102107</v>
      </c>
      <c r="P198" s="33">
        <f>'Hourly Loads p.u. of Peak'!P198^2</f>
        <v>0.76964090129774576</v>
      </c>
      <c r="Q198" s="33">
        <f>'Hourly Loads p.u. of Peak'!Q198^2</f>
        <v>0.72510374132371724</v>
      </c>
      <c r="R198" s="33">
        <f>'Hourly Loads p.u. of Peak'!R198^2</f>
        <v>0.68010678919206258</v>
      </c>
      <c r="S198" s="33">
        <f>'Hourly Loads p.u. of Peak'!S198^2</f>
        <v>0.64167275202932783</v>
      </c>
      <c r="T198" s="33">
        <f>'Hourly Loads p.u. of Peak'!T198^2</f>
        <v>0.60253405548843053</v>
      </c>
      <c r="U198" s="33">
        <f>'Hourly Loads p.u. of Peak'!U198^2</f>
        <v>0.55235417551233412</v>
      </c>
      <c r="V198" s="33">
        <f>'Hourly Loads p.u. of Peak'!V198^2</f>
        <v>0.51220391424120149</v>
      </c>
      <c r="W198" s="33">
        <f>'Hourly Loads p.u. of Peak'!W198^2</f>
        <v>0.46898458316530095</v>
      </c>
      <c r="X198" s="33">
        <f>'Hourly Loads p.u. of Peak'!X198^2</f>
        <v>0.40307317605810339</v>
      </c>
      <c r="Y198" s="33">
        <f>'Hourly Loads p.u. of Peak'!Y198^2</f>
        <v>0.33407063833934014</v>
      </c>
    </row>
    <row r="199" spans="1:25" x14ac:dyDescent="0.25">
      <c r="A199" s="29">
        <v>42194</v>
      </c>
      <c r="B199" s="33">
        <f>'Hourly Loads p.u. of Peak'!B199^2</f>
        <v>0.27484288627089398</v>
      </c>
      <c r="C199" s="33">
        <f>'Hourly Loads p.u. of Peak'!C199^2</f>
        <v>0.23869809442933662</v>
      </c>
      <c r="D199" s="33">
        <f>'Hourly Loads p.u. of Peak'!D199^2</f>
        <v>0.21649221309533886</v>
      </c>
      <c r="E199" s="33">
        <f>'Hourly Loads p.u. of Peak'!E199^2</f>
        <v>0.19572938087653802</v>
      </c>
      <c r="F199" s="33">
        <f>'Hourly Loads p.u. of Peak'!F199^2</f>
        <v>0.19744971874121392</v>
      </c>
      <c r="G199" s="33">
        <f>'Hourly Loads p.u. of Peak'!G199^2</f>
        <v>0.21712243607898304</v>
      </c>
      <c r="H199" s="33">
        <f>'Hourly Loads p.u. of Peak'!H199^2</f>
        <v>0.25147289333049777</v>
      </c>
      <c r="I199" s="33">
        <f>'Hourly Loads p.u. of Peak'!I199^2</f>
        <v>0.28824791019120471</v>
      </c>
      <c r="J199" s="33">
        <f>'Hourly Loads p.u. of Peak'!J199^2</f>
        <v>0.35364617454600078</v>
      </c>
      <c r="K199" s="33">
        <f>'Hourly Loads p.u. of Peak'!K199^2</f>
        <v>0.44881427230036847</v>
      </c>
      <c r="L199" s="33">
        <f>'Hourly Loads p.u. of Peak'!L199^2</f>
        <v>0.54220781650551841</v>
      </c>
      <c r="M199" s="33">
        <f>'Hourly Loads p.u. of Peak'!M199^2</f>
        <v>0.64037235723437613</v>
      </c>
      <c r="N199" s="33">
        <f>'Hourly Loads p.u. of Peak'!N199^2</f>
        <v>0.70731139938641241</v>
      </c>
      <c r="O199" s="33">
        <f>'Hourly Loads p.u. of Peak'!O199^2</f>
        <v>0.727025919897203</v>
      </c>
      <c r="P199" s="33">
        <f>'Hourly Loads p.u. of Peak'!P199^2</f>
        <v>0.66736779890071762</v>
      </c>
      <c r="Q199" s="33">
        <f>'Hourly Loads p.u. of Peak'!Q199^2</f>
        <v>0.62109582658359108</v>
      </c>
      <c r="R199" s="33">
        <f>'Hourly Loads p.u. of Peak'!R199^2</f>
        <v>0.59931644264648942</v>
      </c>
      <c r="S199" s="33">
        <f>'Hourly Loads p.u. of Peak'!S199^2</f>
        <v>0.56788605824487981</v>
      </c>
      <c r="T199" s="33">
        <f>'Hourly Loads p.u. of Peak'!T199^2</f>
        <v>0.53083984490215552</v>
      </c>
      <c r="U199" s="33">
        <f>'Hourly Loads p.u. of Peak'!U199^2</f>
        <v>0.50968845099934779</v>
      </c>
      <c r="V199" s="33">
        <f>'Hourly Loads p.u. of Peak'!V199^2</f>
        <v>0.49136766745155913</v>
      </c>
      <c r="W199" s="33">
        <f>'Hourly Loads p.u. of Peak'!W199^2</f>
        <v>0.50730770971345673</v>
      </c>
      <c r="X199" s="33">
        <f>'Hourly Loads p.u. of Peak'!X199^2</f>
        <v>0.39799073296992549</v>
      </c>
      <c r="Y199" s="33">
        <f>'Hourly Loads p.u. of Peak'!Y199^2</f>
        <v>0.33074113784026049</v>
      </c>
    </row>
    <row r="200" spans="1:25" x14ac:dyDescent="0.25">
      <c r="A200" s="29">
        <v>42195</v>
      </c>
      <c r="B200" s="33">
        <f>'Hourly Loads p.u. of Peak'!B200^2</f>
        <v>0.26914876568815999</v>
      </c>
      <c r="C200" s="33">
        <f>'Hourly Loads p.u. of Peak'!C200^2</f>
        <v>0.23178348281349365</v>
      </c>
      <c r="D200" s="33">
        <f>'Hourly Loads p.u. of Peak'!D200^2</f>
        <v>0.21048867738245688</v>
      </c>
      <c r="E200" s="33">
        <f>'Hourly Loads p.u. of Peak'!E200^2</f>
        <v>0.19881531484298887</v>
      </c>
      <c r="F200" s="33">
        <f>'Hourly Loads p.u. of Peak'!F200^2</f>
        <v>0.19541014850416952</v>
      </c>
      <c r="G200" s="33">
        <f>'Hourly Loads p.u. of Peak'!G200^2</f>
        <v>0.21019899036999529</v>
      </c>
      <c r="H200" s="33">
        <f>'Hourly Loads p.u. of Peak'!H200^2</f>
        <v>0.24419592919731434</v>
      </c>
      <c r="I200" s="33">
        <f>'Hourly Loads p.u. of Peak'!I200^2</f>
        <v>0.28462598288948543</v>
      </c>
      <c r="J200" s="33">
        <f>'Hourly Loads p.u. of Peak'!J200^2</f>
        <v>0.34947307921675635</v>
      </c>
      <c r="K200" s="33">
        <f>'Hourly Loads p.u. of Peak'!K200^2</f>
        <v>0.43519691057024623</v>
      </c>
      <c r="L200" s="33">
        <f>'Hourly Loads p.u. of Peak'!L200^2</f>
        <v>0.50698641537418609</v>
      </c>
      <c r="M200" s="33">
        <f>'Hourly Loads p.u. of Peak'!M200^2</f>
        <v>0.55833879527415764</v>
      </c>
      <c r="N200" s="33">
        <f>'Hourly Loads p.u. of Peak'!N200^2</f>
        <v>0.60723598935169831</v>
      </c>
      <c r="O200" s="33">
        <f>'Hourly Loads p.u. of Peak'!O200^2</f>
        <v>0.64290211379467765</v>
      </c>
      <c r="P200" s="33">
        <f>'Hourly Loads p.u. of Peak'!P200^2</f>
        <v>0.64145592796576267</v>
      </c>
      <c r="Q200" s="33">
        <f>'Hourly Loads p.u. of Peak'!Q200^2</f>
        <v>0.61775803954230113</v>
      </c>
      <c r="R200" s="33">
        <f>'Hourly Loads p.u. of Peak'!R200^2</f>
        <v>0.58259973907628859</v>
      </c>
      <c r="S200" s="33">
        <f>'Hourly Loads p.u. of Peak'!S200^2</f>
        <v>0.5453351322953871</v>
      </c>
      <c r="T200" s="33">
        <f>'Hourly Loads p.u. of Peak'!T200^2</f>
        <v>0.51517882971129103</v>
      </c>
      <c r="U200" s="33">
        <f>'Hourly Loads p.u. of Peak'!U200^2</f>
        <v>0.4844346548675067</v>
      </c>
      <c r="V200" s="33">
        <f>'Hourly Loads p.u. of Peak'!V200^2</f>
        <v>0.4760555378747528</v>
      </c>
      <c r="W200" s="33">
        <f>'Hourly Loads p.u. of Peak'!W200^2</f>
        <v>0.45020570914234453</v>
      </c>
      <c r="X200" s="33">
        <f>'Hourly Loads p.u. of Peak'!X200^2</f>
        <v>0.39327998536856618</v>
      </c>
      <c r="Y200" s="33">
        <f>'Hourly Loads p.u. of Peak'!Y200^2</f>
        <v>0.32737668160809891</v>
      </c>
    </row>
    <row r="201" spans="1:25" x14ac:dyDescent="0.25">
      <c r="A201" s="29">
        <v>42196</v>
      </c>
      <c r="B201" s="33">
        <f>'Hourly Loads p.u. of Peak'!B201^2</f>
        <v>0.26807315378262514</v>
      </c>
      <c r="C201" s="33">
        <f>'Hourly Loads p.u. of Peak'!C201^2</f>
        <v>0.23156632492705376</v>
      </c>
      <c r="D201" s="33">
        <f>'Hourly Loads p.u. of Peak'!D201^2</f>
        <v>0.20957890420290898</v>
      </c>
      <c r="E201" s="33">
        <f>'Hourly Loads p.u. of Peak'!E201^2</f>
        <v>0.1984131804094223</v>
      </c>
      <c r="F201" s="33">
        <f>'Hourly Loads p.u. of Peak'!F201^2</f>
        <v>0.19580922967973682</v>
      </c>
      <c r="G201" s="33">
        <f>'Hourly Loads p.u. of Peak'!G201^2</f>
        <v>0.20933112620974631</v>
      </c>
      <c r="H201" s="33">
        <f>'Hourly Loads p.u. of Peak'!H201^2</f>
        <v>0.23856585782538509</v>
      </c>
      <c r="I201" s="33">
        <f>'Hourly Loads p.u. of Peak'!I201^2</f>
        <v>0.27964146999837841</v>
      </c>
      <c r="J201" s="33">
        <f>'Hourly Loads p.u. of Peak'!J201^2</f>
        <v>0.35412927934620481</v>
      </c>
      <c r="K201" s="33">
        <f>'Hourly Loads p.u. of Peak'!K201^2</f>
        <v>0.44453255222903398</v>
      </c>
      <c r="L201" s="33">
        <f>'Hourly Loads p.u. of Peak'!L201^2</f>
        <v>0.54021635950802782</v>
      </c>
      <c r="M201" s="33">
        <f>'Hourly Loads p.u. of Peak'!M201^2</f>
        <v>0.63266945750376857</v>
      </c>
      <c r="N201" s="33">
        <f>'Hourly Loads p.u. of Peak'!N201^2</f>
        <v>0.70624937040796398</v>
      </c>
      <c r="O201" s="33">
        <f>'Hourly Loads p.u. of Peak'!O201^2</f>
        <v>0.76790034882960889</v>
      </c>
      <c r="P201" s="33">
        <f>'Hourly Loads p.u. of Peak'!P201^2</f>
        <v>0.80502764042075303</v>
      </c>
      <c r="Q201" s="33">
        <f>'Hourly Loads p.u. of Peak'!Q201^2</f>
        <v>0.8141207149800308</v>
      </c>
      <c r="R201" s="33">
        <f>'Hourly Loads p.u. of Peak'!R201^2</f>
        <v>0.80624250124611141</v>
      </c>
      <c r="S201" s="33">
        <f>'Hourly Loads p.u. of Peak'!S201^2</f>
        <v>0.77853244454502379</v>
      </c>
      <c r="T201" s="33">
        <f>'Hourly Loads p.u. of Peak'!T201^2</f>
        <v>0.734198761826093</v>
      </c>
      <c r="U201" s="33">
        <f>'Hourly Loads p.u. of Peak'!U201^2</f>
        <v>0.66862152159389154</v>
      </c>
      <c r="V201" s="33">
        <f>'Hourly Loads p.u. of Peak'!V201^2</f>
        <v>0.63116314488282521</v>
      </c>
      <c r="W201" s="33">
        <f>'Hourly Loads p.u. of Peak'!W201^2</f>
        <v>0.59131009792287503</v>
      </c>
      <c r="X201" s="33">
        <f>'Hourly Loads p.u. of Peak'!X201^2</f>
        <v>0.51816235943994926</v>
      </c>
      <c r="Y201" s="33">
        <f>'Hourly Loads p.u. of Peak'!Y201^2</f>
        <v>0.43787971677652787</v>
      </c>
    </row>
    <row r="202" spans="1:25" x14ac:dyDescent="0.25">
      <c r="A202" s="29">
        <v>42197</v>
      </c>
      <c r="B202" s="33">
        <f>'Hourly Loads p.u. of Peak'!B202^2</f>
        <v>0.36724307130550621</v>
      </c>
      <c r="C202" s="33">
        <f>'Hourly Loads p.u. of Peak'!C202^2</f>
        <v>0.31789506368436254</v>
      </c>
      <c r="D202" s="33">
        <f>'Hourly Loads p.u. of Peak'!D202^2</f>
        <v>0.28255973939055873</v>
      </c>
      <c r="E202" s="33">
        <f>'Hourly Loads p.u. of Peak'!E202^2</f>
        <v>0.26120333956814851</v>
      </c>
      <c r="F202" s="33">
        <f>'Hourly Loads p.u. of Peak'!F202^2</f>
        <v>0.24504386983136484</v>
      </c>
      <c r="G202" s="33">
        <f>'Hourly Loads p.u. of Peak'!G202^2</f>
        <v>0.24517788953798797</v>
      </c>
      <c r="H202" s="33">
        <f>'Hourly Loads p.u. of Peak'!H202^2</f>
        <v>0.2493506734349166</v>
      </c>
      <c r="I202" s="33">
        <f>'Hourly Loads p.u. of Peak'!I202^2</f>
        <v>0.2699451673271816</v>
      </c>
      <c r="J202" s="33">
        <f>'Hourly Loads p.u. of Peak'!J202^2</f>
        <v>0.34004261557754095</v>
      </c>
      <c r="K202" s="33">
        <f>'Hourly Loads p.u. of Peak'!K202^2</f>
        <v>0.44778720312601239</v>
      </c>
      <c r="L202" s="33">
        <f>'Hourly Loads p.u. of Peak'!L202^2</f>
        <v>0.54406981536383714</v>
      </c>
      <c r="M202" s="33">
        <f>'Hourly Loads p.u. of Peak'!M202^2</f>
        <v>0.63705511861942177</v>
      </c>
      <c r="N202" s="33">
        <f>'Hourly Loads p.u. of Peak'!N202^2</f>
        <v>0.71614176348540493</v>
      </c>
      <c r="O202" s="33">
        <f>'Hourly Loads p.u. of Peak'!O202^2</f>
        <v>0.76111527677315138</v>
      </c>
      <c r="P202" s="33">
        <f>'Hourly Loads p.u. of Peak'!P202^2</f>
        <v>0.77447728435926211</v>
      </c>
      <c r="Q202" s="33">
        <f>'Hourly Loads p.u. of Peak'!Q202^2</f>
        <v>0.77177972684583285</v>
      </c>
      <c r="R202" s="33">
        <f>'Hourly Loads p.u. of Peak'!R202^2</f>
        <v>0.75962031005893371</v>
      </c>
      <c r="S202" s="33">
        <f>'Hourly Loads p.u. of Peak'!S202^2</f>
        <v>0.7197351774284213</v>
      </c>
      <c r="T202" s="33">
        <f>'Hourly Loads p.u. of Peak'!T202^2</f>
        <v>0.66582070696593509</v>
      </c>
      <c r="U202" s="33">
        <f>'Hourly Loads p.u. of Peak'!U202^2</f>
        <v>0.59485409386741916</v>
      </c>
      <c r="V202" s="33">
        <f>'Hourly Loads p.u. of Peak'!V202^2</f>
        <v>0.56029580541489987</v>
      </c>
      <c r="W202" s="33">
        <f>'Hourly Loads p.u. of Peak'!W202^2</f>
        <v>0.51388432973978326</v>
      </c>
      <c r="X202" s="33">
        <f>'Hourly Loads p.u. of Peak'!X202^2</f>
        <v>0.45056904684426613</v>
      </c>
      <c r="Y202" s="33">
        <f>'Hourly Loads p.u. of Peak'!Y202^2</f>
        <v>0.3830485666648995</v>
      </c>
    </row>
    <row r="203" spans="1:25" x14ac:dyDescent="0.25">
      <c r="A203" s="29">
        <v>42198</v>
      </c>
      <c r="B203" s="33">
        <f>'Hourly Loads p.u. of Peak'!B203^2</f>
        <v>0.33172784294386504</v>
      </c>
      <c r="C203" s="33">
        <f>'Hourly Loads p.u. of Peak'!C203^2</f>
        <v>0.29384600784536469</v>
      </c>
      <c r="D203" s="33">
        <f>'Hourly Loads p.u. of Peak'!D203^2</f>
        <v>0.26774622109358237</v>
      </c>
      <c r="E203" s="33">
        <f>'Hourly Loads p.u. of Peak'!E203^2</f>
        <v>0.24809064678172676</v>
      </c>
      <c r="F203" s="33">
        <f>'Hourly Loads p.u. of Peak'!F203^2</f>
        <v>0.23549073849876795</v>
      </c>
      <c r="G203" s="33">
        <f>'Hourly Loads p.u. of Peak'!G203^2</f>
        <v>0.23061203931688612</v>
      </c>
      <c r="H203" s="33">
        <f>'Hourly Loads p.u. of Peak'!H203^2</f>
        <v>0.2316097483623204</v>
      </c>
      <c r="I203" s="33">
        <f>'Hourly Loads p.u. of Peak'!I203^2</f>
        <v>0.25383136008153084</v>
      </c>
      <c r="J203" s="33">
        <f>'Hourly Loads p.u. of Peak'!J203^2</f>
        <v>0.33198774644229578</v>
      </c>
      <c r="K203" s="33">
        <f>'Hourly Loads p.u. of Peak'!K203^2</f>
        <v>0.43032943923578065</v>
      </c>
      <c r="L203" s="33">
        <f>'Hourly Loads p.u. of Peak'!L203^2</f>
        <v>0.52148025552312627</v>
      </c>
      <c r="M203" s="33">
        <f>'Hourly Loads p.u. of Peak'!M203^2</f>
        <v>0.60955858439224975</v>
      </c>
      <c r="N203" s="33">
        <f>'Hourly Loads p.u. of Peak'!N203^2</f>
        <v>0.67720773904123532</v>
      </c>
      <c r="O203" s="33">
        <f>'Hourly Loads p.u. of Peak'!O203^2</f>
        <v>0.71232885489582676</v>
      </c>
      <c r="P203" s="33">
        <f>'Hourly Loads p.u. of Peak'!P203^2</f>
        <v>0.74163991796144924</v>
      </c>
      <c r="Q203" s="33">
        <f>'Hourly Loads p.u. of Peak'!Q203^2</f>
        <v>0.76237533599442653</v>
      </c>
      <c r="R203" s="33">
        <f>'Hourly Loads p.u. of Peak'!R203^2</f>
        <v>0.7585196960413948</v>
      </c>
      <c r="S203" s="33">
        <f>'Hourly Loads p.u. of Peak'!S203^2</f>
        <v>0.73033801886119165</v>
      </c>
      <c r="T203" s="33">
        <f>'Hourly Loads p.u. of Peak'!T203^2</f>
        <v>0.68517635363799911</v>
      </c>
      <c r="U203" s="33">
        <f>'Hourly Loads p.u. of Peak'!U203^2</f>
        <v>0.62872815941531801</v>
      </c>
      <c r="V203" s="33">
        <f>'Hourly Loads p.u. of Peak'!V203^2</f>
        <v>0.59868791727429282</v>
      </c>
      <c r="W203" s="33">
        <f>'Hourly Loads p.u. of Peak'!W203^2</f>
        <v>0.56707037426383966</v>
      </c>
      <c r="X203" s="33">
        <f>'Hourly Loads p.u. of Peak'!X203^2</f>
        <v>0.4962500855016842</v>
      </c>
      <c r="Y203" s="33">
        <f>'Hourly Loads p.u. of Peak'!Y203^2</f>
        <v>0.41734731393893743</v>
      </c>
    </row>
    <row r="204" spans="1:25" x14ac:dyDescent="0.25">
      <c r="A204" s="29">
        <v>42199</v>
      </c>
      <c r="B204" s="33">
        <f>'Hourly Loads p.u. of Peak'!B204^2</f>
        <v>0.34995332616747271</v>
      </c>
      <c r="C204" s="33">
        <f>'Hourly Loads p.u. of Peak'!C204^2</f>
        <v>0.30321299628627918</v>
      </c>
      <c r="D204" s="33">
        <f>'Hourly Loads p.u. of Peak'!D204^2</f>
        <v>0.27017962700895115</v>
      </c>
      <c r="E204" s="33">
        <f>'Hourly Loads p.u. of Peak'!E204^2</f>
        <v>0.25274146910608564</v>
      </c>
      <c r="F204" s="33">
        <f>'Hourly Loads p.u. of Peak'!F204^2</f>
        <v>0.24818054283924879</v>
      </c>
      <c r="G204" s="33">
        <f>'Hourly Loads p.u. of Peak'!G204^2</f>
        <v>0.26184936825070254</v>
      </c>
      <c r="H204" s="33">
        <f>'Hourly Loads p.u. of Peak'!H204^2</f>
        <v>0.29497208807012332</v>
      </c>
      <c r="I204" s="33">
        <f>'Hourly Loads p.u. of Peak'!I204^2</f>
        <v>0.33323669994647442</v>
      </c>
      <c r="J204" s="33">
        <f>'Hourly Loads p.u. of Peak'!J204^2</f>
        <v>0.40703568818313335</v>
      </c>
      <c r="K204" s="33">
        <f>'Hourly Loads p.u. of Peak'!K204^2</f>
        <v>0.50243501934331769</v>
      </c>
      <c r="L204" s="33">
        <f>'Hourly Loads p.u. of Peak'!L204^2</f>
        <v>0.60505819608951839</v>
      </c>
      <c r="M204" s="33">
        <f>'Hourly Loads p.u. of Peak'!M204^2</f>
        <v>0.69642577741077472</v>
      </c>
      <c r="N204" s="33">
        <f>'Hourly Loads p.u. of Peak'!N204^2</f>
        <v>0.76584587258701187</v>
      </c>
      <c r="O204" s="33">
        <f>'Hourly Loads p.u. of Peak'!O204^2</f>
        <v>0.78499475669837115</v>
      </c>
      <c r="P204" s="33">
        <f>'Hourly Loads p.u. of Peak'!P204^2</f>
        <v>0.77059112403926888</v>
      </c>
      <c r="Q204" s="33">
        <f>'Hourly Loads p.u. of Peak'!Q204^2</f>
        <v>0.76292693962009284</v>
      </c>
      <c r="R204" s="33">
        <f>'Hourly Loads p.u. of Peak'!R204^2</f>
        <v>0.75977760576903841</v>
      </c>
      <c r="S204" s="33">
        <f>'Hourly Loads p.u. of Peak'!S204^2</f>
        <v>0.75828395399126558</v>
      </c>
      <c r="T204" s="33">
        <f>'Hourly Loads p.u. of Peak'!T204^2</f>
        <v>0.73868997407078363</v>
      </c>
      <c r="U204" s="33">
        <f>'Hourly Loads p.u. of Peak'!U204^2</f>
        <v>0.67542678586325122</v>
      </c>
      <c r="V204" s="33">
        <f>'Hourly Loads p.u. of Peak'!V204^2</f>
        <v>0.62066922537592295</v>
      </c>
      <c r="W204" s="33">
        <f>'Hourly Loads p.u. of Peak'!W204^2</f>
        <v>0.56361025742305326</v>
      </c>
      <c r="X204" s="33">
        <f>'Hourly Loads p.u. of Peak'!X204^2</f>
        <v>0.48142477755781965</v>
      </c>
      <c r="Y204" s="33">
        <f>'Hourly Loads p.u. of Peak'!Y204^2</f>
        <v>0.39628481666053322</v>
      </c>
    </row>
    <row r="205" spans="1:25" x14ac:dyDescent="0.25">
      <c r="A205" s="29">
        <v>42200</v>
      </c>
      <c r="B205" s="33">
        <f>'Hourly Loads p.u. of Peak'!B205^2</f>
        <v>0.32691218946865902</v>
      </c>
      <c r="C205" s="33">
        <f>'Hourly Loads p.u. of Peak'!C205^2</f>
        <v>0.28203237456239638</v>
      </c>
      <c r="D205" s="33">
        <f>'Hourly Loads p.u. of Peak'!D205^2</f>
        <v>0.25314990342865773</v>
      </c>
      <c r="E205" s="33">
        <f>'Hourly Loads p.u. of Peak'!E205^2</f>
        <v>0.23535939344615223</v>
      </c>
      <c r="F205" s="33">
        <f>'Hourly Loads p.u. of Peak'!F205^2</f>
        <v>0.23126247486848595</v>
      </c>
      <c r="G205" s="33">
        <f>'Hourly Loads p.u. of Peak'!G205^2</f>
        <v>0.24522257091555033</v>
      </c>
      <c r="H205" s="33">
        <f>'Hourly Loads p.u. of Peak'!H205^2</f>
        <v>0.280262126106958</v>
      </c>
      <c r="I205" s="33">
        <f>'Hourly Loads p.u. of Peak'!I205^2</f>
        <v>0.31621839148008801</v>
      </c>
      <c r="J205" s="33">
        <f>'Hourly Loads p.u. of Peak'!J205^2</f>
        <v>0.37466221345068706</v>
      </c>
      <c r="K205" s="33">
        <f>'Hourly Loads p.u. of Peak'!K205^2</f>
        <v>0.46350105189329749</v>
      </c>
      <c r="L205" s="33">
        <f>'Hourly Loads p.u. of Peak'!L205^2</f>
        <v>0.54493539975811323</v>
      </c>
      <c r="M205" s="33">
        <f>'Hourly Loads p.u. of Peak'!M205^2</f>
        <v>0.61868035754121564</v>
      </c>
      <c r="N205" s="33">
        <f>'Hourly Loads p.u. of Peak'!N205^2</f>
        <v>0.66523181084706462</v>
      </c>
      <c r="O205" s="33">
        <f>'Hourly Loads p.u. of Peak'!O205^2</f>
        <v>0.66559984038877873</v>
      </c>
      <c r="P205" s="33">
        <f>'Hourly Loads p.u. of Peak'!P205^2</f>
        <v>0.64550935186547576</v>
      </c>
      <c r="Q205" s="33">
        <f>'Hourly Loads p.u. of Peak'!Q205^2</f>
        <v>0.6097699492305122</v>
      </c>
      <c r="R205" s="33">
        <f>'Hourly Loads p.u. of Peak'!R205^2</f>
        <v>0.58549601076233626</v>
      </c>
      <c r="S205" s="33">
        <f>'Hourly Loads p.u. of Peak'!S205^2</f>
        <v>0.56870232845145585</v>
      </c>
      <c r="T205" s="33">
        <f>'Hourly Loads p.u. of Peak'!T205^2</f>
        <v>0.56151222340183782</v>
      </c>
      <c r="U205" s="33">
        <f>'Hourly Loads p.u. of Peak'!U205^2</f>
        <v>0.5347257528194872</v>
      </c>
      <c r="V205" s="33">
        <f>'Hourly Loads p.u. of Peak'!V205^2</f>
        <v>0.52578972156765325</v>
      </c>
      <c r="W205" s="33">
        <f>'Hourly Loads p.u. of Peak'!W205^2</f>
        <v>0.49777681220561115</v>
      </c>
      <c r="X205" s="33">
        <f>'Hourly Loads p.u. of Peak'!X205^2</f>
        <v>0.43098080297781227</v>
      </c>
      <c r="Y205" s="33">
        <f>'Hourly Loads p.u. of Peak'!Y205^2</f>
        <v>0.35746629493097354</v>
      </c>
    </row>
    <row r="206" spans="1:25" x14ac:dyDescent="0.25">
      <c r="A206" s="29">
        <v>42201</v>
      </c>
      <c r="B206" s="33">
        <f>'Hourly Loads p.u. of Peak'!B206^2</f>
        <v>0.29801833578909881</v>
      </c>
      <c r="C206" s="33">
        <f>'Hourly Loads p.u. of Peak'!C206^2</f>
        <v>0.25547059323621751</v>
      </c>
      <c r="D206" s="33">
        <f>'Hourly Loads p.u. of Peak'!D206^2</f>
        <v>0.22806254649687696</v>
      </c>
      <c r="E206" s="33">
        <f>'Hourly Loads p.u. of Peak'!E206^2</f>
        <v>0.21502525493450167</v>
      </c>
      <c r="F206" s="33">
        <f>'Hourly Loads p.u. of Peak'!F206^2</f>
        <v>0.21318815437741498</v>
      </c>
      <c r="G206" s="33">
        <f>'Hourly Loads p.u. of Peak'!G206^2</f>
        <v>0.23134926881588055</v>
      </c>
      <c r="H206" s="33">
        <f>'Hourly Loads p.u. of Peak'!H206^2</f>
        <v>0.27484288627089398</v>
      </c>
      <c r="I206" s="33">
        <f>'Hourly Loads p.u. of Peak'!I206^2</f>
        <v>0.31323175353478633</v>
      </c>
      <c r="J206" s="33">
        <f>'Hourly Loads p.u. of Peak'!J206^2</f>
        <v>0.38444599196356494</v>
      </c>
      <c r="K206" s="33">
        <f>'Hourly Loads p.u. of Peak'!K206^2</f>
        <v>0.47412749704590845</v>
      </c>
      <c r="L206" s="33">
        <f>'Hourly Loads p.u. of Peak'!L206^2</f>
        <v>0.55456943021466065</v>
      </c>
      <c r="M206" s="33">
        <f>'Hourly Loads p.u. of Peak'!M206^2</f>
        <v>0.61853841768334228</v>
      </c>
      <c r="N206" s="33">
        <f>'Hourly Loads p.u. of Peak'!N206^2</f>
        <v>0.6595770080853407</v>
      </c>
      <c r="O206" s="33">
        <f>'Hourly Loads p.u. of Peak'!O206^2</f>
        <v>0.6285850715324367</v>
      </c>
      <c r="P206" s="33">
        <f>'Hourly Loads p.u. of Peak'!P206^2</f>
        <v>0.59353254406554257</v>
      </c>
      <c r="Q206" s="33">
        <f>'Hourly Loads p.u. of Peak'!Q206^2</f>
        <v>0.56537291547910551</v>
      </c>
      <c r="R206" s="33">
        <f>'Hourly Loads p.u. of Peak'!R206^2</f>
        <v>0.54068070509108357</v>
      </c>
      <c r="S206" s="33">
        <f>'Hourly Loads p.u. of Peak'!S206^2</f>
        <v>0.51796751883397929</v>
      </c>
      <c r="T206" s="33">
        <f>'Hourly Loads p.u. of Peak'!T206^2</f>
        <v>0.50320282823892826</v>
      </c>
      <c r="U206" s="33">
        <f>'Hourly Loads p.u. of Peak'!U206^2</f>
        <v>0.47861153616980595</v>
      </c>
      <c r="V206" s="33">
        <f>'Hourly Loads p.u. of Peak'!V206^2</f>
        <v>0.48198841509101403</v>
      </c>
      <c r="W206" s="33">
        <f>'Hourly Loads p.u. of Peak'!W206^2</f>
        <v>0.46436149256559744</v>
      </c>
      <c r="X206" s="33">
        <f>'Hourly Loads p.u. of Peak'!X206^2</f>
        <v>0.40749636375007398</v>
      </c>
      <c r="Y206" s="33">
        <f>'Hourly Loads p.u. of Peak'!Y206^2</f>
        <v>0.34056899725662754</v>
      </c>
    </row>
    <row r="207" spans="1:25" x14ac:dyDescent="0.25">
      <c r="A207" s="29">
        <v>42202</v>
      </c>
      <c r="B207" s="33">
        <f>'Hourly Loads p.u. of Peak'!B207^2</f>
        <v>0.28361594682375513</v>
      </c>
      <c r="C207" s="33">
        <f>'Hourly Loads p.u. of Peak'!C207^2</f>
        <v>0.2477761388172359</v>
      </c>
      <c r="D207" s="33">
        <f>'Hourly Loads p.u. of Peak'!D207^2</f>
        <v>0.22134733094793904</v>
      </c>
      <c r="E207" s="33">
        <f>'Hourly Loads p.u. of Peak'!E207^2</f>
        <v>0.20883600989257303</v>
      </c>
      <c r="F207" s="33">
        <f>'Hourly Loads p.u. of Peak'!F207^2</f>
        <v>0.20764189900857841</v>
      </c>
      <c r="G207" s="33">
        <f>'Hourly Loads p.u. of Peak'!G207^2</f>
        <v>0.22420078577930933</v>
      </c>
      <c r="H207" s="33">
        <f>'Hourly Loads p.u. of Peak'!H207^2</f>
        <v>0.26028182559384039</v>
      </c>
      <c r="I207" s="33">
        <f>'Hourly Loads p.u. of Peak'!I207^2</f>
        <v>0.29296622987240239</v>
      </c>
      <c r="J207" s="33">
        <f>'Hourly Loads p.u. of Peak'!J207^2</f>
        <v>0.36976274193688313</v>
      </c>
      <c r="K207" s="33">
        <f>'Hourly Loads p.u. of Peak'!K207^2</f>
        <v>0.45196319905035648</v>
      </c>
      <c r="L207" s="33">
        <f>'Hourly Loads p.u. of Peak'!L207^2</f>
        <v>0.53908949357821068</v>
      </c>
      <c r="M207" s="33">
        <f>'Hourly Loads p.u. of Peak'!M207^2</f>
        <v>0.61917727528060851</v>
      </c>
      <c r="N207" s="33">
        <f>'Hourly Loads p.u. of Peak'!N207^2</f>
        <v>0.62116694103340642</v>
      </c>
      <c r="O207" s="33">
        <f>'Hourly Loads p.u. of Peak'!O207^2</f>
        <v>0.60793933786442678</v>
      </c>
      <c r="P207" s="33">
        <f>'Hourly Loads p.u. of Peak'!P207^2</f>
        <v>0.59165708033944697</v>
      </c>
      <c r="Q207" s="33">
        <f>'Hourly Loads p.u. of Peak'!Q207^2</f>
        <v>0.61825458681972334</v>
      </c>
      <c r="R207" s="33">
        <f>'Hourly Loads p.u. of Peak'!R207^2</f>
        <v>0.65482226100070573</v>
      </c>
      <c r="S207" s="33">
        <f>'Hourly Loads p.u. of Peak'!S207^2</f>
        <v>0.65913738778556374</v>
      </c>
      <c r="T207" s="33">
        <f>'Hourly Loads p.u. of Peak'!T207^2</f>
        <v>0.65088524357997024</v>
      </c>
      <c r="U207" s="33">
        <f>'Hourly Loads p.u. of Peak'!U207^2</f>
        <v>0.61726169174440138</v>
      </c>
      <c r="V207" s="33">
        <f>'Hourly Loads p.u. of Peak'!V207^2</f>
        <v>0.59040841994803606</v>
      </c>
      <c r="W207" s="33">
        <f>'Hourly Loads p.u. of Peak'!W207^2</f>
        <v>0.55235417551233412</v>
      </c>
      <c r="X207" s="33">
        <f>'Hourly Loads p.u. of Peak'!X207^2</f>
        <v>0.46910817904911428</v>
      </c>
      <c r="Y207" s="33">
        <f>'Hourly Loads p.u. of Peak'!Y207^2</f>
        <v>0.39118905118995151</v>
      </c>
    </row>
    <row r="208" spans="1:25" x14ac:dyDescent="0.25">
      <c r="A208" s="29">
        <v>42203</v>
      </c>
      <c r="B208" s="33">
        <f>'Hourly Loads p.u. of Peak'!B208^2</f>
        <v>0.31672600580000532</v>
      </c>
      <c r="C208" s="33">
        <f>'Hourly Loads p.u. of Peak'!C208^2</f>
        <v>0.27158852238016756</v>
      </c>
      <c r="D208" s="33">
        <f>'Hourly Loads p.u. of Peak'!D208^2</f>
        <v>0.24339397266423915</v>
      </c>
      <c r="E208" s="33">
        <f>'Hourly Loads p.u. of Peak'!E208^2</f>
        <v>0.22561293592355297</v>
      </c>
      <c r="F208" s="33">
        <f>'Hourly Loads p.u. of Peak'!F208^2</f>
        <v>0.21901860089431432</v>
      </c>
      <c r="G208" s="33">
        <f>'Hourly Loads p.u. of Peak'!G208^2</f>
        <v>0.23195728240083752</v>
      </c>
      <c r="H208" s="33">
        <f>'Hourly Loads p.u. of Peak'!H208^2</f>
        <v>0.26161855212347901</v>
      </c>
      <c r="I208" s="33">
        <f>'Hourly Loads p.u. of Peak'!I208^2</f>
        <v>0.29905367725712767</v>
      </c>
      <c r="J208" s="33">
        <f>'Hourly Loads p.u. of Peak'!J208^2</f>
        <v>0.37377903211280811</v>
      </c>
      <c r="K208" s="33">
        <f>'Hourly Loads p.u. of Peak'!K208^2</f>
        <v>0.47530873539417789</v>
      </c>
      <c r="L208" s="33">
        <f>'Hourly Loads p.u. of Peak'!L208^2</f>
        <v>0.57806296408022639</v>
      </c>
      <c r="M208" s="33">
        <f>'Hourly Loads p.u. of Peak'!M208^2</f>
        <v>0.67809909496853127</v>
      </c>
      <c r="N208" s="33">
        <f>'Hourly Loads p.u. of Peak'!N208^2</f>
        <v>0.76505642219870207</v>
      </c>
      <c r="O208" s="33">
        <f>'Hourly Loads p.u. of Peak'!O208^2</f>
        <v>0.8321307847452688</v>
      </c>
      <c r="P208" s="33">
        <f>'Hourly Loads p.u. of Peak'!P208^2</f>
        <v>0.8743860740339412</v>
      </c>
      <c r="Q208" s="33">
        <f>'Hourly Loads p.u. of Peak'!Q208^2</f>
        <v>0.89791434379801249</v>
      </c>
      <c r="R208" s="33">
        <f>'Hourly Loads p.u. of Peak'!R208^2</f>
        <v>0.89799984927053134</v>
      </c>
      <c r="S208" s="33">
        <f>'Hourly Loads p.u. of Peak'!S208^2</f>
        <v>0.85333599537357296</v>
      </c>
      <c r="T208" s="33">
        <f>'Hourly Loads p.u. of Peak'!T208^2</f>
        <v>0.77201755732443356</v>
      </c>
      <c r="U208" s="33">
        <f>'Hourly Loads p.u. of Peak'!U208^2</f>
        <v>0.69041468590209676</v>
      </c>
      <c r="V208" s="33">
        <f>'Hourly Loads p.u. of Peak'!V208^2</f>
        <v>0.64109463594670046</v>
      </c>
      <c r="W208" s="33">
        <f>'Hourly Loads p.u. of Peak'!W208^2</f>
        <v>0.58978458438012649</v>
      </c>
      <c r="X208" s="33">
        <f>'Hourly Loads p.u. of Peak'!X208^2</f>
        <v>0.51123569559703008</v>
      </c>
      <c r="Y208" s="33">
        <f>'Hourly Loads p.u. of Peak'!Y208^2</f>
        <v>0.43264104254753438</v>
      </c>
    </row>
    <row r="209" spans="1:25" x14ac:dyDescent="0.25">
      <c r="A209" s="29">
        <v>42204</v>
      </c>
      <c r="B209" s="33">
        <f>'Hourly Loads p.u. of Peak'!B209^2</f>
        <v>0.35978986701408461</v>
      </c>
      <c r="C209" s="33">
        <f>'Hourly Loads p.u. of Peak'!C209^2</f>
        <v>0.30685097151204305</v>
      </c>
      <c r="D209" s="33">
        <f>'Hourly Loads p.u. of Peak'!D209^2</f>
        <v>0.27182369448880345</v>
      </c>
      <c r="E209" s="33">
        <f>'Hourly Loads p.u. of Peak'!E209^2</f>
        <v>0.25047839427697344</v>
      </c>
      <c r="F209" s="33">
        <f>'Hourly Loads p.u. of Peak'!F209^2</f>
        <v>0.23724550693614974</v>
      </c>
      <c r="G209" s="33">
        <f>'Hourly Loads p.u. of Peak'!G209^2</f>
        <v>0.23641117976176551</v>
      </c>
      <c r="H209" s="33">
        <f>'Hourly Loads p.u. of Peak'!H209^2</f>
        <v>0.2409074319176604</v>
      </c>
      <c r="I209" s="33">
        <f>'Hourly Loads p.u. of Peak'!I209^2</f>
        <v>0.26360689683331573</v>
      </c>
      <c r="J209" s="33">
        <f>'Hourly Loads p.u. of Peak'!J209^2</f>
        <v>0.34963312489456577</v>
      </c>
      <c r="K209" s="33">
        <f>'Hourly Loads p.u. of Peak'!K209^2</f>
        <v>0.46049579314521055</v>
      </c>
      <c r="L209" s="33">
        <f>'Hourly Loads p.u. of Peak'!L209^2</f>
        <v>0.56802206256920251</v>
      </c>
      <c r="M209" s="33">
        <f>'Hourly Loads p.u. of Peak'!M209^2</f>
        <v>0.66744151472634838</v>
      </c>
      <c r="N209" s="33">
        <f>'Hourly Loads p.u. of Peak'!N209^2</f>
        <v>0.74708941354878122</v>
      </c>
      <c r="O209" s="33">
        <f>'Hourly Loads p.u. of Peak'!O209^2</f>
        <v>0.80689080155261728</v>
      </c>
      <c r="P209" s="33">
        <f>'Hourly Loads p.u. of Peak'!P209^2</f>
        <v>0.83229541641659333</v>
      </c>
      <c r="Q209" s="33">
        <f>'Hourly Loads p.u. of Peak'!Q209^2</f>
        <v>0.84104419746184378</v>
      </c>
      <c r="R209" s="33">
        <f>'Hourly Loads p.u. of Peak'!R209^2</f>
        <v>0.86185927499602377</v>
      </c>
      <c r="S209" s="33">
        <f>'Hourly Loads p.u. of Peak'!S209^2</f>
        <v>0.84585062806238631</v>
      </c>
      <c r="T209" s="33">
        <f>'Hourly Loads p.u. of Peak'!T209^2</f>
        <v>0.78259819342952763</v>
      </c>
      <c r="U209" s="33">
        <f>'Hourly Loads p.u. of Peak'!U209^2</f>
        <v>0.71675277333421195</v>
      </c>
      <c r="V209" s="33">
        <f>'Hourly Loads p.u. of Peak'!V209^2</f>
        <v>0.67891668621806833</v>
      </c>
      <c r="W209" s="33">
        <f>'Hourly Loads p.u. of Peak'!W209^2</f>
        <v>0.6219494686680791</v>
      </c>
      <c r="X209" s="33">
        <f>'Hourly Loads p.u. of Peak'!X209^2</f>
        <v>0.54048167541513858</v>
      </c>
      <c r="Y209" s="33">
        <f>'Hourly Loads p.u. of Peak'!Y209^2</f>
        <v>0.46153732662046204</v>
      </c>
    </row>
    <row r="210" spans="1:25" x14ac:dyDescent="0.25">
      <c r="A210" s="29">
        <v>42205</v>
      </c>
      <c r="B210" s="33">
        <f>'Hourly Loads p.u. of Peak'!B210^2</f>
        <v>0.38775400363284529</v>
      </c>
      <c r="C210" s="33">
        <f>'Hourly Loads p.u. of Peak'!C210^2</f>
        <v>0.33480118934533731</v>
      </c>
      <c r="D210" s="33">
        <f>'Hourly Loads p.u. of Peak'!D210^2</f>
        <v>0.29629675626616991</v>
      </c>
      <c r="E210" s="33">
        <f>'Hourly Loads p.u. of Peak'!E210^2</f>
        <v>0.27055497419233698</v>
      </c>
      <c r="F210" s="33">
        <f>'Hourly Loads p.u. of Peak'!F210^2</f>
        <v>0.25606383515897352</v>
      </c>
      <c r="G210" s="33">
        <f>'Hourly Loads p.u. of Peak'!G210^2</f>
        <v>0.24998188363864718</v>
      </c>
      <c r="H210" s="33">
        <f>'Hourly Loads p.u. of Peak'!H210^2</f>
        <v>0.25065906573032126</v>
      </c>
      <c r="I210" s="33">
        <f>'Hourly Loads p.u. of Peak'!I210^2</f>
        <v>0.26518440532428783</v>
      </c>
      <c r="J210" s="33">
        <f>'Hourly Loads p.u. of Peak'!J210^2</f>
        <v>0.34447687438301705</v>
      </c>
      <c r="K210" s="33">
        <f>'Hourly Loads p.u. of Peak'!K210^2</f>
        <v>0.45957777006254846</v>
      </c>
      <c r="L210" s="33">
        <f>'Hourly Loads p.u. of Peak'!L210^2</f>
        <v>0.56639108542414607</v>
      </c>
      <c r="M210" s="33">
        <f>'Hourly Loads p.u. of Peak'!M210^2</f>
        <v>0.67973477005989602</v>
      </c>
      <c r="N210" s="33">
        <f>'Hourly Loads p.u. of Peak'!N210^2</f>
        <v>0.77090799522545139</v>
      </c>
      <c r="O210" s="33">
        <f>'Hourly Loads p.u. of Peak'!O210^2</f>
        <v>0.83410743954797872</v>
      </c>
      <c r="P210" s="33">
        <f>'Hourly Loads p.u. of Peak'!P210^2</f>
        <v>0.86521329926335433</v>
      </c>
      <c r="Q210" s="33">
        <f>'Hourly Loads p.u. of Peak'!Q210^2</f>
        <v>0.84726200471460333</v>
      </c>
      <c r="R210" s="33">
        <f>'Hourly Loads p.u. of Peak'!R210^2</f>
        <v>0.83130787064928613</v>
      </c>
      <c r="S210" s="33">
        <f>'Hourly Loads p.u. of Peak'!S210^2</f>
        <v>0.80616148202734617</v>
      </c>
      <c r="T210" s="33">
        <f>'Hourly Loads p.u. of Peak'!T210^2</f>
        <v>0.75240231044423345</v>
      </c>
      <c r="U210" s="33">
        <f>'Hourly Loads p.u. of Peak'!U210^2</f>
        <v>0.68794270105415356</v>
      </c>
      <c r="V210" s="33">
        <f>'Hourly Loads p.u. of Peak'!V210^2</f>
        <v>0.6616305072853782</v>
      </c>
      <c r="W210" s="33">
        <f>'Hourly Loads p.u. of Peak'!W210^2</f>
        <v>0.61605710614996356</v>
      </c>
      <c r="X210" s="33">
        <f>'Hourly Loads p.u. of Peak'!X210^2</f>
        <v>0.54001741532330649</v>
      </c>
      <c r="Y210" s="33">
        <f>'Hourly Loads p.u. of Peak'!Y210^2</f>
        <v>0.44905610661795892</v>
      </c>
    </row>
    <row r="211" spans="1:25" x14ac:dyDescent="0.25">
      <c r="A211" s="29">
        <v>42206</v>
      </c>
      <c r="B211" s="33">
        <f>'Hourly Loads p.u. of Peak'!B211^2</f>
        <v>0.37289689295365952</v>
      </c>
      <c r="C211" s="33">
        <f>'Hourly Loads p.u. of Peak'!C211^2</f>
        <v>0.3221829615143823</v>
      </c>
      <c r="D211" s="33">
        <f>'Hourly Loads p.u. of Peak'!D211^2</f>
        <v>0.28752169277606127</v>
      </c>
      <c r="E211" s="33">
        <f>'Hourly Loads p.u. of Peak'!E211^2</f>
        <v>0.26704632276239315</v>
      </c>
      <c r="F211" s="33">
        <f>'Hourly Loads p.u. of Peak'!F211^2</f>
        <v>0.26208028615319284</v>
      </c>
      <c r="G211" s="33">
        <f>'Hourly Loads p.u. of Peak'!G211^2</f>
        <v>0.27607419601484723</v>
      </c>
      <c r="H211" s="33">
        <f>'Hourly Loads p.u. of Peak'!H211^2</f>
        <v>0.31197050354289163</v>
      </c>
      <c r="I211" s="33">
        <f>'Hourly Loads p.u. of Peak'!I211^2</f>
        <v>0.34686418628012267</v>
      </c>
      <c r="J211" s="33">
        <f>'Hourly Loads p.u. of Peak'!J211^2</f>
        <v>0.41182786821084044</v>
      </c>
      <c r="K211" s="33">
        <f>'Hourly Loads p.u. of Peak'!K211^2</f>
        <v>0.50557392937156254</v>
      </c>
      <c r="L211" s="33">
        <f>'Hourly Loads p.u. of Peak'!L211^2</f>
        <v>0.61195619798184497</v>
      </c>
      <c r="M211" s="33">
        <f>'Hourly Loads p.u. of Peak'!M211^2</f>
        <v>0.70731139938641241</v>
      </c>
      <c r="N211" s="33">
        <f>'Hourly Loads p.u. of Peak'!N211^2</f>
        <v>0.77035351339524416</v>
      </c>
      <c r="O211" s="33">
        <f>'Hourly Loads p.u. of Peak'!O211^2</f>
        <v>0.78140128576120582</v>
      </c>
      <c r="P211" s="33">
        <f>'Hourly Loads p.u. of Peak'!P211^2</f>
        <v>0.74482934516104549</v>
      </c>
      <c r="Q211" s="33">
        <f>'Hourly Loads p.u. of Peak'!Q211^2</f>
        <v>0.70852612383291291</v>
      </c>
      <c r="R211" s="33">
        <f>'Hourly Loads p.u. of Peak'!R211^2</f>
        <v>0.67054125552547239</v>
      </c>
      <c r="S211" s="33">
        <f>'Hourly Loads p.u. of Peak'!S211^2</f>
        <v>0.63712714090461553</v>
      </c>
      <c r="T211" s="33">
        <f>'Hourly Loads p.u. of Peak'!T211^2</f>
        <v>0.60372535330405486</v>
      </c>
      <c r="U211" s="33">
        <f>'Hourly Loads p.u. of Peak'!U211^2</f>
        <v>0.56754611867675986</v>
      </c>
      <c r="V211" s="33">
        <f>'Hourly Loads p.u. of Peak'!V211^2</f>
        <v>0.56056600653480948</v>
      </c>
      <c r="W211" s="33">
        <f>'Hourly Loads p.u. of Peak'!W211^2</f>
        <v>0.51142926604767247</v>
      </c>
      <c r="X211" s="33">
        <f>'Hourly Loads p.u. of Peak'!X211^2</f>
        <v>0.44339022052969745</v>
      </c>
      <c r="Y211" s="33">
        <f>'Hourly Loads p.u. of Peak'!Y211^2</f>
        <v>0.36976274193688313</v>
      </c>
    </row>
    <row r="212" spans="1:25" x14ac:dyDescent="0.25">
      <c r="A212" s="29">
        <v>42207</v>
      </c>
      <c r="B212" s="33">
        <f>'Hourly Loads p.u. of Peak'!B212^2</f>
        <v>0.30400850433845966</v>
      </c>
      <c r="C212" s="33">
        <f>'Hourly Loads p.u. of Peak'!C212^2</f>
        <v>0.26189554368917939</v>
      </c>
      <c r="D212" s="33">
        <f>'Hourly Loads p.u. of Peak'!D212^2</f>
        <v>0.23909502407576708</v>
      </c>
      <c r="E212" s="33">
        <f>'Hourly Loads p.u. of Peak'!E212^2</f>
        <v>0.22338974071492287</v>
      </c>
      <c r="F212" s="33">
        <f>'Hourly Loads p.u. of Peak'!F212^2</f>
        <v>0.22109268923079392</v>
      </c>
      <c r="G212" s="33">
        <f>'Hourly Loads p.u. of Peak'!G212^2</f>
        <v>0.24073031038561321</v>
      </c>
      <c r="H212" s="33">
        <f>'Hourly Loads p.u. of Peak'!H212^2</f>
        <v>0.27536348915034048</v>
      </c>
      <c r="I212" s="33">
        <f>'Hourly Loads p.u. of Peak'!I212^2</f>
        <v>0.31222254999073723</v>
      </c>
      <c r="J212" s="33">
        <f>'Hourly Loads p.u. of Peak'!J212^2</f>
        <v>0.38042829525345495</v>
      </c>
      <c r="K212" s="33">
        <f>'Hourly Loads p.u. of Peak'!K212^2</f>
        <v>0.46509964821951838</v>
      </c>
      <c r="L212" s="33">
        <f>'Hourly Loads p.u. of Peak'!L212^2</f>
        <v>0.54813736363505505</v>
      </c>
      <c r="M212" s="33">
        <f>'Hourly Loads p.u. of Peak'!M212^2</f>
        <v>0.61457071298420796</v>
      </c>
      <c r="N212" s="33">
        <f>'Hourly Loads p.u. of Peak'!N212^2</f>
        <v>0.65621033111686111</v>
      </c>
      <c r="O212" s="33">
        <f>'Hourly Loads p.u. of Peak'!O212^2</f>
        <v>0.68003237722360799</v>
      </c>
      <c r="P212" s="33">
        <f>'Hourly Loads p.u. of Peak'!P212^2</f>
        <v>0.71339544340622085</v>
      </c>
      <c r="Q212" s="33">
        <f>'Hourly Loads p.u. of Peak'!Q212^2</f>
        <v>0.73319398957715354</v>
      </c>
      <c r="R212" s="33">
        <f>'Hourly Loads p.u. of Peak'!R212^2</f>
        <v>0.71812849811052348</v>
      </c>
      <c r="S212" s="33">
        <f>'Hourly Loads p.u. of Peak'!S212^2</f>
        <v>0.67409260982179475</v>
      </c>
      <c r="T212" s="33">
        <f>'Hourly Loads p.u. of Peak'!T212^2</f>
        <v>0.63626314216899393</v>
      </c>
      <c r="U212" s="33">
        <f>'Hourly Loads p.u. of Peak'!U212^2</f>
        <v>0.59520211439171067</v>
      </c>
      <c r="V212" s="33">
        <f>'Hourly Loads p.u. of Peak'!V212^2</f>
        <v>0.58377117443087456</v>
      </c>
      <c r="W212" s="33">
        <f>'Hourly Loads p.u. of Peak'!W212^2</f>
        <v>0.54141079403737014</v>
      </c>
      <c r="X212" s="33">
        <f>'Hourly Loads p.u. of Peak'!X212^2</f>
        <v>0.4667626418279559</v>
      </c>
      <c r="Y212" s="33">
        <f>'Hourly Loads p.u. of Peak'!Y212^2</f>
        <v>0.39118905118995151</v>
      </c>
    </row>
    <row r="213" spans="1:25" x14ac:dyDescent="0.25">
      <c r="A213" s="29">
        <v>42208</v>
      </c>
      <c r="B213" s="33">
        <f>'Hourly Loads p.u. of Peak'!B213^2</f>
        <v>0.3284100669555029</v>
      </c>
      <c r="C213" s="33">
        <f>'Hourly Loads p.u. of Peak'!C213^2</f>
        <v>0.28505940507552391</v>
      </c>
      <c r="D213" s="33">
        <f>'Hourly Loads p.u. of Peak'!D213^2</f>
        <v>0.25661205373927148</v>
      </c>
      <c r="E213" s="33">
        <f>'Hourly Loads p.u. of Peak'!E213^2</f>
        <v>0.23935982703553402</v>
      </c>
      <c r="F213" s="33">
        <f>'Hourly Loads p.u. of Peak'!F213^2</f>
        <v>0.23505306414208893</v>
      </c>
      <c r="G213" s="33">
        <f>'Hourly Loads p.u. of Peak'!G213^2</f>
        <v>0.2493506734349166</v>
      </c>
      <c r="H213" s="33">
        <f>'Hourly Loads p.u. of Peak'!H213^2</f>
        <v>0.28975166214643933</v>
      </c>
      <c r="I213" s="33">
        <f>'Hourly Loads p.u. of Peak'!I213^2</f>
        <v>0.32341335120992526</v>
      </c>
      <c r="J213" s="33">
        <f>'Hourly Loads p.u. of Peak'!J213^2</f>
        <v>0.39175361894908317</v>
      </c>
      <c r="K213" s="33">
        <f>'Hourly Loads p.u. of Peak'!K213^2</f>
        <v>0.46836684800687406</v>
      </c>
      <c r="L213" s="33">
        <f>'Hourly Loads p.u. of Peak'!L213^2</f>
        <v>0.54107887436026192</v>
      </c>
      <c r="M213" s="33">
        <f>'Hourly Loads p.u. of Peak'!M213^2</f>
        <v>0.60260409926244074</v>
      </c>
      <c r="N213" s="33">
        <f>'Hourly Loads p.u. of Peak'!N213^2</f>
        <v>0.65161342525776</v>
      </c>
      <c r="O213" s="33">
        <f>'Hourly Loads p.u. of Peak'!O213^2</f>
        <v>0.69966750488439455</v>
      </c>
      <c r="P213" s="33">
        <f>'Hourly Loads p.u. of Peak'!P213^2</f>
        <v>0.74771348319980402</v>
      </c>
      <c r="Q213" s="33">
        <f>'Hourly Loads p.u. of Peak'!Q213^2</f>
        <v>0.77288991588045752</v>
      </c>
      <c r="R213" s="33">
        <f>'Hourly Loads p.u. of Peak'!R213^2</f>
        <v>0.78243855281727936</v>
      </c>
      <c r="S213" s="33">
        <f>'Hourly Loads p.u. of Peak'!S213^2</f>
        <v>0.77439787726072062</v>
      </c>
      <c r="T213" s="33">
        <f>'Hourly Loads p.u. of Peak'!T213^2</f>
        <v>0.76821666635834063</v>
      </c>
      <c r="U213" s="33">
        <f>'Hourly Loads p.u. of Peak'!U213^2</f>
        <v>0.71347165883240038</v>
      </c>
      <c r="V213" s="33">
        <f>'Hourly Loads p.u. of Peak'!V213^2</f>
        <v>0.68100005035235012</v>
      </c>
      <c r="W213" s="33">
        <f>'Hourly Loads p.u. of Peak'!W213^2</f>
        <v>0.63317196066979475</v>
      </c>
      <c r="X213" s="33">
        <f>'Hourly Loads p.u. of Peak'!X213^2</f>
        <v>0.54001741532330649</v>
      </c>
      <c r="Y213" s="33">
        <f>'Hourly Loads p.u. of Peak'!Y213^2</f>
        <v>0.45111432819036867</v>
      </c>
    </row>
    <row r="214" spans="1:25" x14ac:dyDescent="0.25">
      <c r="A214" s="29">
        <v>42209</v>
      </c>
      <c r="B214" s="33">
        <f>'Hourly Loads p.u. of Peak'!B214^2</f>
        <v>0.37383420041384557</v>
      </c>
      <c r="C214" s="33">
        <f>'Hourly Loads p.u. of Peak'!C214^2</f>
        <v>0.31860771852747305</v>
      </c>
      <c r="D214" s="33">
        <f>'Hourly Loads p.u. of Peak'!D214^2</f>
        <v>0.28351984654597839</v>
      </c>
      <c r="E214" s="33">
        <f>'Hourly Loads p.u. of Peak'!E214^2</f>
        <v>0.26277365051226337</v>
      </c>
      <c r="F214" s="33">
        <f>'Hourly Loads p.u. of Peak'!F214^2</f>
        <v>0.255607434153232</v>
      </c>
      <c r="G214" s="33">
        <f>'Hourly Loads p.u. of Peak'!G214^2</f>
        <v>0.26868084372223416</v>
      </c>
      <c r="H214" s="33">
        <f>'Hourly Loads p.u. of Peak'!H214^2</f>
        <v>0.29910302401291305</v>
      </c>
      <c r="I214" s="33">
        <f>'Hourly Loads p.u. of Peak'!I214^2</f>
        <v>0.33579392768674871</v>
      </c>
      <c r="J214" s="33">
        <f>'Hourly Loads p.u. of Peak'!J214^2</f>
        <v>0.40864919255041221</v>
      </c>
      <c r="K214" s="33">
        <f>'Hourly Loads p.u. of Peak'!K214^2</f>
        <v>0.51052625074582969</v>
      </c>
      <c r="L214" s="33">
        <f>'Hourly Loads p.u. of Peak'!L214^2</f>
        <v>0.61132107757236986</v>
      </c>
      <c r="M214" s="33">
        <f>'Hourly Loads p.u. of Peak'!M214^2</f>
        <v>0.52350219014196619</v>
      </c>
      <c r="N214" s="33">
        <f>'Hourly Loads p.u. of Peak'!N214^2</f>
        <v>0.76774221449130697</v>
      </c>
      <c r="O214" s="33">
        <f>'Hourly Loads p.u. of Peak'!O214^2</f>
        <v>0.80705291733935003</v>
      </c>
      <c r="P214" s="33">
        <f>'Hourly Loads p.u. of Peak'!P214^2</f>
        <v>0.83056759603431363</v>
      </c>
      <c r="Q214" s="33">
        <f>'Hourly Loads p.u. of Peak'!Q214^2</f>
        <v>0.85325264346569629</v>
      </c>
      <c r="R214" s="33">
        <f>'Hourly Loads p.u. of Peak'!R214^2</f>
        <v>0.88487996707927385</v>
      </c>
      <c r="S214" s="33">
        <f>'Hourly Loads p.u. of Peak'!S214^2</f>
        <v>0.86655673278306444</v>
      </c>
      <c r="T214" s="33">
        <f>'Hourly Loads p.u. of Peak'!T214^2</f>
        <v>0.83831561681163591</v>
      </c>
      <c r="U214" s="33">
        <f>'Hourly Loads p.u. of Peak'!U214^2</f>
        <v>0.77130417580591926</v>
      </c>
      <c r="V214" s="33">
        <f>'Hourly Loads p.u. of Peak'!V214^2</f>
        <v>0.712405013327857</v>
      </c>
      <c r="W214" s="33">
        <f>'Hourly Loads p.u. of Peak'!W214^2</f>
        <v>0.65664897437407865</v>
      </c>
      <c r="X214" s="33">
        <f>'Hourly Loads p.u. of Peak'!X214^2</f>
        <v>0.5525553791079747</v>
      </c>
      <c r="Y214" s="33">
        <f>'Hourly Loads p.u. of Peak'!Y214^2</f>
        <v>0.4549405306652759</v>
      </c>
    </row>
    <row r="215" spans="1:25" x14ac:dyDescent="0.25">
      <c r="A215" s="29">
        <v>42210</v>
      </c>
      <c r="B215" s="33">
        <f>'Hourly Loads p.u. of Peak'!B215^2</f>
        <v>0.37970512702530013</v>
      </c>
      <c r="C215" s="33">
        <f>'Hourly Loads p.u. of Peak'!C215^2</f>
        <v>0.32208053488603106</v>
      </c>
      <c r="D215" s="33">
        <f>'Hourly Loads p.u. of Peak'!D215^2</f>
        <v>0.28694137834767425</v>
      </c>
      <c r="E215" s="33">
        <f>'Hourly Loads p.u. of Peak'!E215^2</f>
        <v>0.2639776519166705</v>
      </c>
      <c r="F215" s="33">
        <f>'Hourly Loads p.u. of Peak'!F215^2</f>
        <v>0.25324071139256871</v>
      </c>
      <c r="G215" s="33">
        <f>'Hourly Loads p.u. of Peak'!G215^2</f>
        <v>0.26611454984120725</v>
      </c>
      <c r="H215" s="33">
        <f>'Hourly Loads p.u. of Peak'!H215^2</f>
        <v>0.29629675626616991</v>
      </c>
      <c r="I215" s="33">
        <f>'Hourly Loads p.u. of Peak'!I215^2</f>
        <v>0.3347489806690539</v>
      </c>
      <c r="J215" s="33">
        <f>'Hourly Loads p.u. of Peak'!J215^2</f>
        <v>0.41921476795154816</v>
      </c>
      <c r="K215" s="33">
        <f>'Hourly Loads p.u. of Peak'!K215^2</f>
        <v>0.52363277188008217</v>
      </c>
      <c r="L215" s="33">
        <f>'Hourly Loads p.u. of Peak'!L215^2</f>
        <v>0.62622647247355701</v>
      </c>
      <c r="M215" s="33">
        <f>'Hourly Loads p.u. of Peak'!M215^2</f>
        <v>0.72656436499195853</v>
      </c>
      <c r="N215" s="33">
        <f>'Hourly Loads p.u. of Peak'!N215^2</f>
        <v>0.79019987969296268</v>
      </c>
      <c r="O215" s="33">
        <f>'Hourly Loads p.u. of Peak'!O215^2</f>
        <v>0.82572285111689003</v>
      </c>
      <c r="P215" s="33">
        <f>'Hourly Loads p.u. of Peak'!P215^2</f>
        <v>0.85884622229801721</v>
      </c>
      <c r="Q215" s="33">
        <f>'Hourly Loads p.u. of Peak'!Q215^2</f>
        <v>0.89040580429411631</v>
      </c>
      <c r="R215" s="33">
        <f>'Hourly Loads p.u. of Peak'!R215^2</f>
        <v>0.89475350323531133</v>
      </c>
      <c r="S215" s="33">
        <f>'Hourly Loads p.u. of Peak'!S215^2</f>
        <v>0.86286479834643104</v>
      </c>
      <c r="T215" s="33">
        <f>'Hourly Loads p.u. of Peak'!T215^2</f>
        <v>0.79840259165154659</v>
      </c>
      <c r="U215" s="33">
        <f>'Hourly Loads p.u. of Peak'!U215^2</f>
        <v>0.7222635864841922</v>
      </c>
      <c r="V215" s="33">
        <f>'Hourly Loads p.u. of Peak'!V215^2</f>
        <v>0.68338494610462541</v>
      </c>
      <c r="W215" s="33">
        <f>'Hourly Loads p.u. of Peak'!W215^2</f>
        <v>0.62544125797184491</v>
      </c>
      <c r="X215" s="33">
        <f>'Hourly Loads p.u. of Peak'!X215^2</f>
        <v>0.54513524770720212</v>
      </c>
      <c r="Y215" s="33">
        <f>'Hourly Loads p.u. of Peak'!Y215^2</f>
        <v>0.46331677556000522</v>
      </c>
    </row>
    <row r="216" spans="1:25" x14ac:dyDescent="0.25">
      <c r="A216" s="29">
        <v>42211</v>
      </c>
      <c r="B216" s="33">
        <f>'Hourly Loads p.u. of Peak'!B216^2</f>
        <v>0.39594407306780677</v>
      </c>
      <c r="C216" s="33">
        <f>'Hourly Loads p.u. of Peak'!C216^2</f>
        <v>0.34331274445707077</v>
      </c>
      <c r="D216" s="33">
        <f>'Hourly Loads p.u. of Peak'!D216^2</f>
        <v>0.31071179793266279</v>
      </c>
      <c r="E216" s="33">
        <f>'Hourly Loads p.u. of Peak'!E216^2</f>
        <v>0.28424099555284305</v>
      </c>
      <c r="F216" s="33">
        <f>'Hourly Loads p.u. of Peak'!F216^2</f>
        <v>0.26858730818117704</v>
      </c>
      <c r="G216" s="33">
        <f>'Hourly Loads p.u. of Peak'!G216^2</f>
        <v>0.26602146211132333</v>
      </c>
      <c r="H216" s="33">
        <f>'Hourly Loads p.u. of Peak'!H216^2</f>
        <v>0.27267115677910075</v>
      </c>
      <c r="I216" s="33">
        <f>'Hourly Loads p.u. of Peak'!I216^2</f>
        <v>0.29086987717859153</v>
      </c>
      <c r="J216" s="33">
        <f>'Hourly Loads p.u. of Peak'!J216^2</f>
        <v>0.36358852706633255</v>
      </c>
      <c r="K216" s="33">
        <f>'Hourly Loads p.u. of Peak'!K216^2</f>
        <v>0.47257547511720965</v>
      </c>
      <c r="L216" s="33">
        <f>'Hourly Loads p.u. of Peak'!L216^2</f>
        <v>0.58321976417821497</v>
      </c>
      <c r="M216" s="33">
        <f>'Hourly Loads p.u. of Peak'!M216^2</f>
        <v>0.66229123842295179</v>
      </c>
      <c r="N216" s="33">
        <f>'Hourly Loads p.u. of Peak'!N216^2</f>
        <v>0.69710365564527221</v>
      </c>
      <c r="O216" s="33">
        <f>'Hourly Loads p.u. of Peak'!O216^2</f>
        <v>0.7165999964459463</v>
      </c>
      <c r="P216" s="33">
        <f>'Hourly Loads p.u. of Peak'!P216^2</f>
        <v>0.71080654116746156</v>
      </c>
      <c r="Q216" s="33">
        <f>'Hourly Loads p.u. of Peak'!Q216^2</f>
        <v>0.68944034445788416</v>
      </c>
      <c r="R216" s="33">
        <f>'Hourly Loads p.u. of Peak'!R216^2</f>
        <v>0.68966513141831165</v>
      </c>
      <c r="S216" s="33">
        <f>'Hourly Loads p.u. of Peak'!S216^2</f>
        <v>0.67394444945962406</v>
      </c>
      <c r="T216" s="33">
        <f>'Hourly Loads p.u. of Peak'!T216^2</f>
        <v>0.63965048562311833</v>
      </c>
      <c r="U216" s="33">
        <f>'Hourly Loads p.u. of Peak'!U216^2</f>
        <v>0.59332401265070378</v>
      </c>
      <c r="V216" s="33">
        <f>'Hourly Loads p.u. of Peak'!V216^2</f>
        <v>0.58142948024378471</v>
      </c>
      <c r="W216" s="33">
        <f>'Hourly Loads p.u. of Peak'!W216^2</f>
        <v>0.5354518114652147</v>
      </c>
      <c r="X216" s="33">
        <f>'Hourly Loads p.u. of Peak'!X216^2</f>
        <v>0.46744100858373366</v>
      </c>
      <c r="Y216" s="33">
        <f>'Hourly Loads p.u. of Peak'!Y216^2</f>
        <v>0.4075539665154897</v>
      </c>
    </row>
    <row r="217" spans="1:25" x14ac:dyDescent="0.25">
      <c r="A217" s="29">
        <v>42212</v>
      </c>
      <c r="B217" s="33">
        <f>'Hourly Loads p.u. of Peak'!B217^2</f>
        <v>0.34691733128885921</v>
      </c>
      <c r="C217" s="33">
        <f>'Hourly Loads p.u. of Peak'!C217^2</f>
        <v>0.30226968408536115</v>
      </c>
      <c r="D217" s="33">
        <f>'Hourly Loads p.u. of Peak'!D217^2</f>
        <v>0.27304823007100887</v>
      </c>
      <c r="E217" s="33">
        <f>'Hourly Loads p.u. of Peak'!E217^2</f>
        <v>0.25251470363447459</v>
      </c>
      <c r="F217" s="33">
        <f>'Hourly Loads p.u. of Peak'!F217^2</f>
        <v>0.24188276465297018</v>
      </c>
      <c r="G217" s="33">
        <f>'Hourly Loads p.u. of Peak'!G217^2</f>
        <v>0.23887446689542127</v>
      </c>
      <c r="H217" s="33">
        <f>'Hourly Loads p.u. of Peak'!H217^2</f>
        <v>0.24130619351889046</v>
      </c>
      <c r="I217" s="33">
        <f>'Hourly Loads p.u. of Peak'!I217^2</f>
        <v>0.2568863828639964</v>
      </c>
      <c r="J217" s="33">
        <f>'Hourly Loads p.u. of Peak'!J217^2</f>
        <v>0.34331274445707077</v>
      </c>
      <c r="K217" s="33">
        <f>'Hourly Loads p.u. of Peak'!K217^2</f>
        <v>0.45609763606231857</v>
      </c>
      <c r="L217" s="33">
        <f>'Hourly Loads p.u. of Peak'!L217^2</f>
        <v>0.5609714303449943</v>
      </c>
      <c r="M217" s="33">
        <f>'Hourly Loads p.u. of Peak'!M217^2</f>
        <v>0.66243811234575212</v>
      </c>
      <c r="N217" s="33">
        <f>'Hourly Loads p.u. of Peak'!N217^2</f>
        <v>0.74857200439057503</v>
      </c>
      <c r="O217" s="33">
        <f>'Hourly Loads p.u. of Peak'!O217^2</f>
        <v>0.81795177009965148</v>
      </c>
      <c r="P217" s="33">
        <f>'Hourly Loads p.u. of Peak'!P217^2</f>
        <v>0.86403864984584755</v>
      </c>
      <c r="Q217" s="33">
        <f>'Hourly Loads p.u. of Peak'!Q217^2</f>
        <v>0.89535107264240488</v>
      </c>
      <c r="R217" s="33">
        <f>'Hourly Loads p.u. of Peak'!R217^2</f>
        <v>0.9059696526024098</v>
      </c>
      <c r="S217" s="33">
        <f>'Hourly Loads p.u. of Peak'!S217^2</f>
        <v>0.89390017868965521</v>
      </c>
      <c r="T217" s="33">
        <f>'Hourly Loads p.u. of Peak'!T217^2</f>
        <v>0.84071322429471496</v>
      </c>
      <c r="U217" s="33">
        <f>'Hourly Loads p.u. of Peak'!U217^2</f>
        <v>0.76481966646691713</v>
      </c>
      <c r="V217" s="33">
        <f>'Hourly Loads p.u. of Peak'!V217^2</f>
        <v>0.73103220149340609</v>
      </c>
      <c r="W217" s="33">
        <f>'Hourly Loads p.u. of Peak'!W217^2</f>
        <v>0.6760943685117754</v>
      </c>
      <c r="X217" s="33">
        <f>'Hourly Loads p.u. of Peak'!X217^2</f>
        <v>0.58439182239743281</v>
      </c>
      <c r="Y217" s="33">
        <f>'Hourly Loads p.u. of Peak'!Y217^2</f>
        <v>0.49244352768874466</v>
      </c>
    </row>
    <row r="218" spans="1:25" x14ac:dyDescent="0.25">
      <c r="A218" s="29">
        <v>42213</v>
      </c>
      <c r="B218" s="33">
        <f>'Hourly Loads p.u. of Peak'!B218^2</f>
        <v>0.40864919255041221</v>
      </c>
      <c r="C218" s="33">
        <f>'Hourly Loads p.u. of Peak'!C218^2</f>
        <v>0.35617269058181222</v>
      </c>
      <c r="D218" s="33">
        <f>'Hourly Loads p.u. of Peak'!D218^2</f>
        <v>0.31891338629230309</v>
      </c>
      <c r="E218" s="33">
        <f>'Hourly Loads p.u. of Peak'!E218^2</f>
        <v>0.29659153000645827</v>
      </c>
      <c r="F218" s="33">
        <f>'Hourly Loads p.u. of Peak'!F218^2</f>
        <v>0.29043205830103386</v>
      </c>
      <c r="G218" s="33">
        <f>'Hourly Loads p.u. of Peak'!G218^2</f>
        <v>0.30620152521603505</v>
      </c>
      <c r="H218" s="33">
        <f>'Hourly Loads p.u. of Peak'!H218^2</f>
        <v>0.34062165781509474</v>
      </c>
      <c r="I218" s="33">
        <f>'Hourly Loads p.u. of Peak'!I218^2</f>
        <v>0.3762102885345453</v>
      </c>
      <c r="J218" s="33">
        <f>'Hourly Loads p.u. of Peak'!J218^2</f>
        <v>0.4551840096711755</v>
      </c>
      <c r="K218" s="33">
        <f>'Hourly Loads p.u. of Peak'!K218^2</f>
        <v>0.5659158254614951</v>
      </c>
      <c r="L218" s="33">
        <f>'Hourly Loads p.u. of Peak'!L218^2</f>
        <v>0.67216779526890291</v>
      </c>
      <c r="M218" s="33">
        <f>'Hourly Loads p.u. of Peak'!M218^2</f>
        <v>0.77845282982493835</v>
      </c>
      <c r="N218" s="33">
        <f>'Hourly Loads p.u. of Peak'!N218^2</f>
        <v>0.85425313504692069</v>
      </c>
      <c r="O218" s="33">
        <f>'Hourly Loads p.u. of Peak'!O218^2</f>
        <v>0.92696017237673733</v>
      </c>
      <c r="P218" s="33">
        <f>'Hourly Loads p.u. of Peak'!P218^2</f>
        <v>0.99443108596574259</v>
      </c>
      <c r="Q218" s="33">
        <f>'Hourly Loads p.u. of Peak'!Q218^2</f>
        <v>1.0329491976407474</v>
      </c>
      <c r="R218" s="33">
        <f>'Hourly Loads p.u. of Peak'!R218^2</f>
        <v>1.0470281183471246</v>
      </c>
      <c r="S218" s="33">
        <f>'Hourly Loads p.u. of Peak'!S218^2</f>
        <v>1.0313907557282285</v>
      </c>
      <c r="T218" s="33">
        <f>'Hourly Loads p.u. of Peak'!T218^2</f>
        <v>0.99218281943792719</v>
      </c>
      <c r="U218" s="33">
        <f>'Hourly Loads p.u. of Peak'!U218^2</f>
        <v>0.9168236183991102</v>
      </c>
      <c r="V218" s="33">
        <f>'Hourly Loads p.u. of Peak'!V218^2</f>
        <v>0.87194088864921071</v>
      </c>
      <c r="W218" s="33">
        <f>'Hourly Loads p.u. of Peak'!W218^2</f>
        <v>0.80098471972855811</v>
      </c>
      <c r="X218" s="33">
        <f>'Hourly Loads p.u. of Peak'!X218^2</f>
        <v>0.67802479291736462</v>
      </c>
      <c r="Y218" s="33">
        <f>'Hourly Loads p.u. of Peak'!Y218^2</f>
        <v>0.55881086356444665</v>
      </c>
    </row>
    <row r="219" spans="1:25" x14ac:dyDescent="0.25">
      <c r="A219" s="29">
        <v>42214</v>
      </c>
      <c r="B219" s="33">
        <f>'Hourly Loads p.u. of Peak'!B219^2</f>
        <v>0.46264140913908813</v>
      </c>
      <c r="C219" s="33">
        <f>'Hourly Loads p.u. of Peak'!C219^2</f>
        <v>0.39998559943884898</v>
      </c>
      <c r="D219" s="33">
        <f>'Hourly Loads p.u. of Peak'!D219^2</f>
        <v>0.35762816035055045</v>
      </c>
      <c r="E219" s="33">
        <f>'Hourly Loads p.u. of Peak'!E219^2</f>
        <v>0.33276806758918753</v>
      </c>
      <c r="F219" s="33">
        <f>'Hourly Loads p.u. of Peak'!F219^2</f>
        <v>0.32202932767837145</v>
      </c>
      <c r="G219" s="33">
        <f>'Hourly Loads p.u. of Peak'!G219^2</f>
        <v>0.33401848665720602</v>
      </c>
      <c r="H219" s="33">
        <f>'Hourly Loads p.u. of Peak'!H219^2</f>
        <v>0.36669645670341067</v>
      </c>
      <c r="I219" s="33">
        <f>'Hourly Loads p.u. of Peak'!I219^2</f>
        <v>0.39924406688158071</v>
      </c>
      <c r="J219" s="33">
        <f>'Hourly Loads p.u. of Peak'!J219^2</f>
        <v>0.48017343029936926</v>
      </c>
      <c r="K219" s="33">
        <f>'Hourly Loads p.u. of Peak'!K219^2</f>
        <v>0.58218657220381742</v>
      </c>
      <c r="L219" s="33">
        <f>'Hourly Loads p.u. of Peak'!L219^2</f>
        <v>0.68741891057335591</v>
      </c>
      <c r="M219" s="33">
        <f>'Hourly Loads p.u. of Peak'!M219^2</f>
        <v>0.78763520810968612</v>
      </c>
      <c r="N219" s="33">
        <f>'Hourly Loads p.u. of Peak'!N219^2</f>
        <v>0.85684045162702549</v>
      </c>
      <c r="O219" s="33">
        <f>'Hourly Loads p.u. of Peak'!O219^2</f>
        <v>0.90528269397862182</v>
      </c>
      <c r="P219" s="33">
        <f>'Hourly Loads p.u. of Peak'!P219^2</f>
        <v>0.9296552648932086</v>
      </c>
      <c r="Q219" s="33">
        <f>'Hourly Loads p.u. of Peak'!Q219^2</f>
        <v>0.91061343818483276</v>
      </c>
      <c r="R219" s="33">
        <f>'Hourly Loads p.u. of Peak'!R219^2</f>
        <v>0.89210952225774909</v>
      </c>
      <c r="S219" s="33">
        <f>'Hourly Loads p.u. of Peak'!S219^2</f>
        <v>0.8304031353454373</v>
      </c>
      <c r="T219" s="33">
        <f>'Hourly Loads p.u. of Peak'!T219^2</f>
        <v>0.7576554876487237</v>
      </c>
      <c r="U219" s="33">
        <f>'Hourly Loads p.u. of Peak'!U219^2</f>
        <v>0.69567296611845697</v>
      </c>
      <c r="V219" s="33">
        <f>'Hourly Loads p.u. of Peak'!V219^2</f>
        <v>0.67031960731426821</v>
      </c>
      <c r="W219" s="33">
        <f>'Hourly Loads p.u. of Peak'!W219^2</f>
        <v>0.61910627481909175</v>
      </c>
      <c r="X219" s="33">
        <f>'Hourly Loads p.u. of Peak'!X219^2</f>
        <v>0.53018262094027047</v>
      </c>
      <c r="Y219" s="33">
        <f>'Hourly Loads p.u. of Peak'!Y219^2</f>
        <v>0.45002409525002773</v>
      </c>
    </row>
    <row r="220" spans="1:25" x14ac:dyDescent="0.25">
      <c r="A220" s="29">
        <v>42215</v>
      </c>
      <c r="B220" s="33">
        <f>'Hourly Loads p.u. of Peak'!B220^2</f>
        <v>0.37604427068408913</v>
      </c>
      <c r="C220" s="33">
        <f>'Hourly Loads p.u. of Peak'!C220^2</f>
        <v>0.33022240966122562</v>
      </c>
      <c r="D220" s="33">
        <f>'Hourly Loads p.u. of Peak'!D220^2</f>
        <v>0.297083145254459</v>
      </c>
      <c r="E220" s="33">
        <f>'Hourly Loads p.u. of Peak'!E220^2</f>
        <v>0.2785926962306578</v>
      </c>
      <c r="F220" s="33">
        <f>'Hourly Loads p.u. of Peak'!F220^2</f>
        <v>0.27140045797145068</v>
      </c>
      <c r="G220" s="33">
        <f>'Hourly Loads p.u. of Peak'!G220^2</f>
        <v>0.28616853768288086</v>
      </c>
      <c r="H220" s="33">
        <f>'Hourly Loads p.u. of Peak'!H220^2</f>
        <v>0.32516041729512724</v>
      </c>
      <c r="I220" s="33">
        <f>'Hourly Loads p.u. of Peak'!I220^2</f>
        <v>0.35746629493097354</v>
      </c>
      <c r="J220" s="33">
        <f>'Hourly Loads p.u. of Peak'!J220^2</f>
        <v>0.4317512315687862</v>
      </c>
      <c r="K220" s="33">
        <f>'Hourly Loads p.u. of Peak'!K220^2</f>
        <v>0.52213206504082543</v>
      </c>
      <c r="L220" s="33">
        <f>'Hourly Loads p.u. of Peak'!L220^2</f>
        <v>0.60253405548843053</v>
      </c>
      <c r="M220" s="33">
        <f>'Hourly Loads p.u. of Peak'!M220^2</f>
        <v>0.70223606021184626</v>
      </c>
      <c r="N220" s="33">
        <f>'Hourly Loads p.u. of Peak'!N220^2</f>
        <v>0.79164433941335499</v>
      </c>
      <c r="O220" s="33">
        <f>'Hourly Loads p.u. of Peak'!O220^2</f>
        <v>0.87371119816980924</v>
      </c>
      <c r="P220" s="33">
        <f>'Hourly Loads p.u. of Peak'!P220^2</f>
        <v>0.91820652443823625</v>
      </c>
      <c r="Q220" s="33">
        <f>'Hourly Loads p.u. of Peak'!Q220^2</f>
        <v>0.92184161128193287</v>
      </c>
      <c r="R220" s="33">
        <f>'Hourly Loads p.u. of Peak'!R220^2</f>
        <v>0.86907847962988105</v>
      </c>
      <c r="S220" s="33">
        <f>'Hourly Loads p.u. of Peak'!S220^2</f>
        <v>0.78523461454028343</v>
      </c>
      <c r="T220" s="33">
        <f>'Hourly Loads p.u. of Peak'!T220^2</f>
        <v>0.72741066093770013</v>
      </c>
      <c r="U220" s="33">
        <f>'Hourly Loads p.u. of Peak'!U220^2</f>
        <v>0.67261173898200755</v>
      </c>
      <c r="V220" s="33">
        <f>'Hourly Loads p.u. of Peak'!V220^2</f>
        <v>0.63921755806487568</v>
      </c>
      <c r="W220" s="33">
        <f>'Hourly Loads p.u. of Peak'!W220^2</f>
        <v>0.59068578604671762</v>
      </c>
      <c r="X220" s="33">
        <f>'Hourly Loads p.u. of Peak'!X220^2</f>
        <v>0.50288283662307065</v>
      </c>
      <c r="Y220" s="33">
        <f>'Hourly Loads p.u. of Peak'!Y220^2</f>
        <v>0.42108639067908082</v>
      </c>
    </row>
    <row r="221" spans="1:25" x14ac:dyDescent="0.25">
      <c r="A221" s="29">
        <v>42216</v>
      </c>
      <c r="B221" s="33">
        <f>'Hourly Loads p.u. of Peak'!B221^2</f>
        <v>0.3484070443638127</v>
      </c>
      <c r="C221" s="33">
        <f>'Hourly Loads p.u. of Peak'!C221^2</f>
        <v>0.30083272520212023</v>
      </c>
      <c r="D221" s="33">
        <f>'Hourly Loads p.u. of Peak'!D221^2</f>
        <v>0.27032035167014079</v>
      </c>
      <c r="E221" s="33">
        <f>'Hourly Loads p.u. of Peak'!E221^2</f>
        <v>0.25292295476156662</v>
      </c>
      <c r="F221" s="33">
        <f>'Hourly Loads p.u. of Peak'!F221^2</f>
        <v>0.24701316424679107</v>
      </c>
      <c r="G221" s="33">
        <f>'Hourly Loads p.u. of Peak'!G221^2</f>
        <v>0.26000568894038001</v>
      </c>
      <c r="H221" s="33">
        <f>'Hourly Loads p.u. of Peak'!H221^2</f>
        <v>0.29610032185952428</v>
      </c>
      <c r="I221" s="33">
        <f>'Hourly Loads p.u. of Peak'!I221^2</f>
        <v>0.32526333244475836</v>
      </c>
      <c r="J221" s="33">
        <f>'Hourly Loads p.u. of Peak'!J221^2</f>
        <v>0.38775400363284529</v>
      </c>
      <c r="K221" s="33">
        <f>'Hourly Loads p.u. of Peak'!K221^2</f>
        <v>0.4866352702154792</v>
      </c>
      <c r="L221" s="33">
        <f>'Hourly Loads p.u. of Peak'!L221^2</f>
        <v>0.60127396369907005</v>
      </c>
      <c r="M221" s="33">
        <f>'Hourly Loads p.u. of Peak'!M221^2</f>
        <v>0.71248117583089798</v>
      </c>
      <c r="N221" s="33">
        <f>'Hourly Loads p.u. of Peak'!N221^2</f>
        <v>0.7896385015706876</v>
      </c>
      <c r="O221" s="33">
        <f>'Hourly Loads p.u. of Peak'!O221^2</f>
        <v>0.84245156009754418</v>
      </c>
      <c r="P221" s="33">
        <f>'Hourly Loads p.u. of Peak'!P221^2</f>
        <v>0.86093806024099961</v>
      </c>
      <c r="Q221" s="33">
        <f>'Hourly Loads p.u. of Peak'!Q221^2</f>
        <v>0.84013417798615053</v>
      </c>
      <c r="R221" s="33">
        <f>'Hourly Loads p.u. of Peak'!R221^2</f>
        <v>0.77662281486191564</v>
      </c>
      <c r="S221" s="33">
        <f>'Hourly Loads p.u. of Peak'!S221^2</f>
        <v>0.71904638074331773</v>
      </c>
      <c r="T221" s="33">
        <f>'Hourly Loads p.u. of Peak'!T221^2</f>
        <v>0.67201984659928704</v>
      </c>
      <c r="U221" s="33">
        <f>'Hourly Loads p.u. of Peak'!U221^2</f>
        <v>0.62095360989699244</v>
      </c>
      <c r="V221" s="33">
        <f>'Hourly Loads p.u. of Peak'!V221^2</f>
        <v>0.60590074874095279</v>
      </c>
      <c r="W221" s="33">
        <f>'Hourly Loads p.u. of Peak'!W221^2</f>
        <v>0.56347478233011716</v>
      </c>
      <c r="X221" s="33">
        <f>'Hourly Loads p.u. of Peak'!X221^2</f>
        <v>0.4878319784042785</v>
      </c>
      <c r="Y221" s="33">
        <f>'Hourly Loads p.u. of Peak'!Y221^2</f>
        <v>0.40761157335191589</v>
      </c>
    </row>
    <row r="222" spans="1:25" x14ac:dyDescent="0.25">
      <c r="A222" s="29">
        <v>42217</v>
      </c>
      <c r="B222" s="33">
        <f>'Hourly Loads p.u. of Peak'!B222^2</f>
        <v>0.3442121263818943</v>
      </c>
      <c r="C222" s="33">
        <f>'Hourly Loads p.u. of Peak'!C222^2</f>
        <v>0.29989312576292937</v>
      </c>
      <c r="D222" s="33">
        <f>'Hourly Loads p.u. of Peak'!D222^2</f>
        <v>0.26625421196861326</v>
      </c>
      <c r="E222" s="33">
        <f>'Hourly Loads p.u. of Peak'!E222^2</f>
        <v>0.25183501787124113</v>
      </c>
      <c r="F222" s="33">
        <f>'Hourly Loads p.u. of Peak'!F222^2</f>
        <v>0.24406217817739514</v>
      </c>
      <c r="G222" s="33">
        <f>'Hourly Loads p.u. of Peak'!G222^2</f>
        <v>0.25839781274534657</v>
      </c>
      <c r="H222" s="33">
        <f>'Hourly Loads p.u. of Peak'!H222^2</f>
        <v>0.28912058017954467</v>
      </c>
      <c r="I222" s="33">
        <f>'Hourly Loads p.u. of Peak'!I222^2</f>
        <v>0.32960047321979163</v>
      </c>
      <c r="J222" s="33">
        <f>'Hourly Loads p.u. of Peak'!J222^2</f>
        <v>0.40462141601789364</v>
      </c>
      <c r="K222" s="33">
        <f>'Hourly Loads p.u. of Peak'!K222^2</f>
        <v>0.51007504231419232</v>
      </c>
      <c r="L222" s="33">
        <f>'Hourly Loads p.u. of Peak'!L222^2</f>
        <v>0.6130154647795566</v>
      </c>
      <c r="M222" s="33">
        <f>'Hourly Loads p.u. of Peak'!M222^2</f>
        <v>0.70966587451148744</v>
      </c>
      <c r="N222" s="33">
        <f>'Hourly Loads p.u. of Peak'!N222^2</f>
        <v>0.78659450104959971</v>
      </c>
      <c r="O222" s="33">
        <f>'Hourly Loads p.u. of Peak'!O222^2</f>
        <v>0.84278287522956863</v>
      </c>
      <c r="P222" s="33">
        <f>'Hourly Loads p.u. of Peak'!P222^2</f>
        <v>0.89083158112212457</v>
      </c>
      <c r="Q222" s="33">
        <f>'Hourly Loads p.u. of Peak'!Q222^2</f>
        <v>0.9170828338967385</v>
      </c>
      <c r="R222" s="33">
        <f>'Hourly Loads p.u. of Peak'!R222^2</f>
        <v>0.91328467864981311</v>
      </c>
      <c r="S222" s="33">
        <f>'Hourly Loads p.u. of Peak'!S222^2</f>
        <v>0.86227817181600686</v>
      </c>
      <c r="T222" s="33">
        <f>'Hourly Loads p.u. of Peak'!T222^2</f>
        <v>0.7892376393279541</v>
      </c>
      <c r="U222" s="33">
        <f>'Hourly Loads p.u. of Peak'!U222^2</f>
        <v>0.72073068812809582</v>
      </c>
      <c r="V222" s="33">
        <f>'Hourly Loads p.u. of Peak'!V222^2</f>
        <v>0.6932667057022075</v>
      </c>
      <c r="W222" s="33">
        <f>'Hourly Loads p.u. of Peak'!W222^2</f>
        <v>0.63835214261754247</v>
      </c>
      <c r="X222" s="33">
        <f>'Hourly Loads p.u. of Peak'!X222^2</f>
        <v>0.54800376120702521</v>
      </c>
      <c r="Y222" s="33">
        <f>'Hourly Loads p.u. of Peak'!Y222^2</f>
        <v>0.46553050973984805</v>
      </c>
    </row>
    <row r="223" spans="1:25" x14ac:dyDescent="0.25">
      <c r="A223" s="29">
        <v>42218</v>
      </c>
      <c r="B223" s="33">
        <f>'Hourly Loads p.u. of Peak'!B223^2</f>
        <v>0.39294053635723142</v>
      </c>
      <c r="C223" s="33">
        <f>'Hourly Loads p.u. of Peak'!C223^2</f>
        <v>0.33762650331548039</v>
      </c>
      <c r="D223" s="33">
        <f>'Hourly Loads p.u. of Peak'!D223^2</f>
        <v>0.3012783115680282</v>
      </c>
      <c r="E223" s="33">
        <f>'Hourly Loads p.u. of Peak'!E223^2</f>
        <v>0.27721323223104971</v>
      </c>
      <c r="F223" s="33">
        <f>'Hourly Loads p.u. of Peak'!F223^2</f>
        <v>0.26420950615161393</v>
      </c>
      <c r="G223" s="33">
        <f>'Hourly Loads p.u. of Peak'!G223^2</f>
        <v>0.26305125272956359</v>
      </c>
      <c r="H223" s="33">
        <f>'Hourly Loads p.u. of Peak'!H223^2</f>
        <v>0.27064885169829006</v>
      </c>
      <c r="I223" s="33">
        <f>'Hourly Loads p.u. of Peak'!I223^2</f>
        <v>0.28781206982483065</v>
      </c>
      <c r="J223" s="33">
        <f>'Hourly Loads p.u. of Peak'!J223^2</f>
        <v>0.36713371581700166</v>
      </c>
      <c r="K223" s="33">
        <f>'Hourly Loads p.u. of Peak'!K223^2</f>
        <v>0.47624233009263667</v>
      </c>
      <c r="L223" s="33">
        <f>'Hourly Loads p.u. of Peak'!L223^2</f>
        <v>0.58246200050142227</v>
      </c>
      <c r="M223" s="33">
        <f>'Hourly Loads p.u. of Peak'!M223^2</f>
        <v>0.66995027504914106</v>
      </c>
      <c r="N223" s="33">
        <f>'Hourly Loads p.u. of Peak'!N223^2</f>
        <v>0.74132912072318013</v>
      </c>
      <c r="O223" s="33">
        <f>'Hourly Loads p.u. of Peak'!O223^2</f>
        <v>0.78307721297052846</v>
      </c>
      <c r="P223" s="33">
        <f>'Hourly Loads p.u. of Peak'!P223^2</f>
        <v>0.82130109845617905</v>
      </c>
      <c r="Q223" s="33">
        <f>'Hourly Loads p.u. of Peak'!Q223^2</f>
        <v>0.81958473389791298</v>
      </c>
      <c r="R223" s="33">
        <f>'Hourly Loads p.u. of Peak'!R223^2</f>
        <v>0.8064045518966737</v>
      </c>
      <c r="S223" s="33">
        <f>'Hourly Loads p.u. of Peak'!S223^2</f>
        <v>0.77296924562979641</v>
      </c>
      <c r="T223" s="33">
        <f>'Hourly Loads p.u. of Peak'!T223^2</f>
        <v>0.71484423264645669</v>
      </c>
      <c r="U223" s="33">
        <f>'Hourly Loads p.u. of Peak'!U223^2</f>
        <v>0.65781940622453572</v>
      </c>
      <c r="V223" s="33">
        <f>'Hourly Loads p.u. of Peak'!V223^2</f>
        <v>0.63647908689425514</v>
      </c>
      <c r="W223" s="33">
        <f>'Hourly Loads p.u. of Peak'!W223^2</f>
        <v>0.59464533040497236</v>
      </c>
      <c r="X223" s="33">
        <f>'Hourly Loads p.u. of Peak'!X223^2</f>
        <v>0.51887708846299385</v>
      </c>
      <c r="Y223" s="33">
        <f>'Hourly Loads p.u. of Peak'!Y223^2</f>
        <v>0.44724393693018943</v>
      </c>
    </row>
    <row r="224" spans="1:25" x14ac:dyDescent="0.25">
      <c r="A224" s="29">
        <v>42219</v>
      </c>
      <c r="B224" s="33">
        <f>'Hourly Loads p.u. of Peak'!B224^2</f>
        <v>0.37981633889466815</v>
      </c>
      <c r="C224" s="33">
        <f>'Hourly Loads p.u. of Peak'!C224^2</f>
        <v>0.33126027312036194</v>
      </c>
      <c r="D224" s="33">
        <f>'Hourly Loads p.u. of Peak'!D224^2</f>
        <v>0.297083145254459</v>
      </c>
      <c r="E224" s="33">
        <f>'Hourly Loads p.u. of Peak'!E224^2</f>
        <v>0.27531614126079201</v>
      </c>
      <c r="F224" s="33">
        <f>'Hourly Loads p.u. of Peak'!F224^2</f>
        <v>0.26268114900791534</v>
      </c>
      <c r="G224" s="33">
        <f>'Hourly Loads p.u. of Peak'!G224^2</f>
        <v>0.26115722519483175</v>
      </c>
      <c r="H224" s="33">
        <f>'Hourly Loads p.u. of Peak'!H224^2</f>
        <v>0.26672001700899289</v>
      </c>
      <c r="I224" s="33">
        <f>'Hourly Loads p.u. of Peak'!I224^2</f>
        <v>0.27512679041270477</v>
      </c>
      <c r="J224" s="33">
        <f>'Hourly Loads p.u. of Peak'!J224^2</f>
        <v>0.33579392768674871</v>
      </c>
      <c r="K224" s="33">
        <f>'Hourly Loads p.u. of Peak'!K224^2</f>
        <v>0.42055957543735834</v>
      </c>
      <c r="L224" s="33">
        <f>'Hourly Loads p.u. of Peak'!L224^2</f>
        <v>0.48991396450144981</v>
      </c>
      <c r="M224" s="33">
        <f>'Hourly Loads p.u. of Peak'!M224^2</f>
        <v>0.56917875679416796</v>
      </c>
      <c r="N224" s="33">
        <f>'Hourly Loads p.u. of Peak'!N224^2</f>
        <v>0.60913596463301278</v>
      </c>
      <c r="O224" s="33">
        <f>'Hourly Loads p.u. of Peak'!O224^2</f>
        <v>0.62123805955423239</v>
      </c>
      <c r="P224" s="33">
        <f>'Hourly Loads p.u. of Peak'!P224^2</f>
        <v>0.62565535852927512</v>
      </c>
      <c r="Q224" s="33">
        <f>'Hourly Loads p.u. of Peak'!Q224^2</f>
        <v>0.63662307039948307</v>
      </c>
      <c r="R224" s="33">
        <f>'Hourly Loads p.u. of Peak'!R224^2</f>
        <v>0.64579937066530646</v>
      </c>
      <c r="S224" s="33">
        <f>'Hourly Loads p.u. of Peak'!S224^2</f>
        <v>0.63439315598774904</v>
      </c>
      <c r="T224" s="33">
        <f>'Hourly Loads p.u. of Peak'!T224^2</f>
        <v>0.60470730550270757</v>
      </c>
      <c r="U224" s="33">
        <f>'Hourly Loads p.u. of Peak'!U224^2</f>
        <v>0.57628061861659441</v>
      </c>
      <c r="V224" s="33">
        <f>'Hourly Loads p.u. of Peak'!V224^2</f>
        <v>0.55168376147589193</v>
      </c>
      <c r="W224" s="33">
        <f>'Hourly Loads p.u. of Peak'!W224^2</f>
        <v>0.50685792613555247</v>
      </c>
      <c r="X224" s="33">
        <f>'Hourly Loads p.u. of Peak'!X224^2</f>
        <v>0.43478032608432127</v>
      </c>
      <c r="Y224" s="33">
        <f>'Hourly Loads p.u. of Peak'!Y224^2</f>
        <v>0.36125270124111741</v>
      </c>
    </row>
    <row r="225" spans="1:25" x14ac:dyDescent="0.25">
      <c r="A225" s="29">
        <v>42220</v>
      </c>
      <c r="B225" s="33">
        <f>'Hourly Loads p.u. of Peak'!B225^2</f>
        <v>0.29791982547300794</v>
      </c>
      <c r="C225" s="33">
        <f>'Hourly Loads p.u. of Peak'!C225^2</f>
        <v>0.25867309448656728</v>
      </c>
      <c r="D225" s="33">
        <f>'Hourly Loads p.u. of Peak'!D225^2</f>
        <v>0.23461579688647649</v>
      </c>
      <c r="E225" s="33">
        <f>'Hourly Loads p.u. of Peak'!E225^2</f>
        <v>0.22092300950624383</v>
      </c>
      <c r="F225" s="33">
        <f>'Hourly Loads p.u. of Peak'!F225^2</f>
        <v>0.21999093533026876</v>
      </c>
      <c r="G225" s="33">
        <f>'Hourly Loads p.u. of Peak'!G225^2</f>
        <v>0.23843365786052961</v>
      </c>
      <c r="H225" s="33">
        <f>'Hourly Loads p.u. of Peak'!H225^2</f>
        <v>0.27602678706013883</v>
      </c>
      <c r="I225" s="33">
        <f>'Hourly Loads p.u. of Peak'!I225^2</f>
        <v>0.30565253110820534</v>
      </c>
      <c r="J225" s="33">
        <f>'Hourly Loads p.u. of Peak'!J225^2</f>
        <v>0.3666418176337598</v>
      </c>
      <c r="K225" s="33">
        <f>'Hourly Loads p.u. of Peak'!K225^2</f>
        <v>0.45056904684426613</v>
      </c>
      <c r="L225" s="33">
        <f>'Hourly Loads p.u. of Peak'!L225^2</f>
        <v>0.54107887436026192</v>
      </c>
      <c r="M225" s="33">
        <f>'Hourly Loads p.u. of Peak'!M225^2</f>
        <v>0.62444260648744176</v>
      </c>
      <c r="N225" s="33">
        <f>'Hourly Loads p.u. of Peak'!N225^2</f>
        <v>0.64819451111592208</v>
      </c>
      <c r="O225" s="33">
        <f>'Hourly Loads p.u. of Peak'!O225^2</f>
        <v>0.63734323218626121</v>
      </c>
      <c r="P225" s="33">
        <f>'Hourly Loads p.u. of Peak'!P225^2</f>
        <v>0.59973564275676694</v>
      </c>
      <c r="Q225" s="33">
        <f>'Hourly Loads p.u. of Peak'!Q225^2</f>
        <v>0.56259459114957222</v>
      </c>
      <c r="R225" s="33">
        <f>'Hourly Loads p.u. of Peak'!R225^2</f>
        <v>0.52683711119174748</v>
      </c>
      <c r="S225" s="33">
        <f>'Hourly Loads p.u. of Peak'!S225^2</f>
        <v>0.48833629520555655</v>
      </c>
      <c r="T225" s="33">
        <f>'Hourly Loads p.u. of Peak'!T225^2</f>
        <v>0.46454597652043367</v>
      </c>
      <c r="U225" s="33">
        <f>'Hourly Loads p.u. of Peak'!U225^2</f>
        <v>0.44688194266178755</v>
      </c>
      <c r="V225" s="33">
        <f>'Hourly Loads p.u. of Peak'!V225^2</f>
        <v>0.45872177493389571</v>
      </c>
      <c r="W225" s="33">
        <f>'Hourly Loads p.u. of Peak'!W225^2</f>
        <v>0.43021106238764073</v>
      </c>
      <c r="X225" s="33">
        <f>'Hourly Loads p.u. of Peak'!X225^2</f>
        <v>0.37759519547541359</v>
      </c>
      <c r="Y225" s="33">
        <f>'Hourly Loads p.u. of Peak'!Y225^2</f>
        <v>0.32197812454172253</v>
      </c>
    </row>
    <row r="226" spans="1:25" x14ac:dyDescent="0.25">
      <c r="A226" s="29">
        <v>42221</v>
      </c>
      <c r="B226" s="33">
        <f>'Hourly Loads p.u. of Peak'!B226^2</f>
        <v>0.27163554865987327</v>
      </c>
      <c r="C226" s="33">
        <f>'Hourly Loads p.u. of Peak'!C226^2</f>
        <v>0.2396247765516849</v>
      </c>
      <c r="D226" s="33">
        <f>'Hourly Loads p.u. of Peak'!D226^2</f>
        <v>0.22177205949070083</v>
      </c>
      <c r="E226" s="33">
        <f>'Hourly Loads p.u. of Peak'!E226^2</f>
        <v>0.21223098852720129</v>
      </c>
      <c r="F226" s="33">
        <f>'Hourly Loads p.u. of Peak'!F226^2</f>
        <v>0.21173245256106876</v>
      </c>
      <c r="G226" s="33">
        <f>'Hourly Loads p.u. of Peak'!G226^2</f>
        <v>0.22780406988768467</v>
      </c>
      <c r="H226" s="33">
        <f>'Hourly Loads p.u. of Peak'!H226^2</f>
        <v>0.26746615184381867</v>
      </c>
      <c r="I226" s="33">
        <f>'Hourly Loads p.u. of Peak'!I226^2</f>
        <v>0.30197210134771318</v>
      </c>
      <c r="J226" s="33">
        <f>'Hourly Loads p.u. of Peak'!J226^2</f>
        <v>0.36899497375137918</v>
      </c>
      <c r="K226" s="33">
        <f>'Hourly Loads p.u. of Peak'!K226^2</f>
        <v>0.46202786712164701</v>
      </c>
      <c r="L226" s="33">
        <f>'Hourly Loads p.u. of Peak'!L226^2</f>
        <v>0.54853826862340072</v>
      </c>
      <c r="M226" s="33">
        <f>'Hourly Loads p.u. of Peak'!M226^2</f>
        <v>0.63554359103381564</v>
      </c>
      <c r="N226" s="33">
        <f>'Hourly Loads p.u. of Peak'!N226^2</f>
        <v>0.70860207871440994</v>
      </c>
      <c r="O226" s="33">
        <f>'Hourly Loads p.u. of Peak'!O226^2</f>
        <v>0.75404686237435503</v>
      </c>
      <c r="P226" s="33">
        <f>'Hourly Loads p.u. of Peak'!P226^2</f>
        <v>0.74475147283352505</v>
      </c>
      <c r="Q226" s="33">
        <f>'Hourly Loads p.u. of Peak'!Q226^2</f>
        <v>0.73768213227980217</v>
      </c>
      <c r="R226" s="33">
        <f>'Hourly Loads p.u. of Peak'!R226^2</f>
        <v>0.74467360457701515</v>
      </c>
      <c r="S226" s="33">
        <f>'Hourly Loads p.u. of Peak'!S226^2</f>
        <v>0.75115052351663125</v>
      </c>
      <c r="T226" s="33">
        <f>'Hourly Loads p.u. of Peak'!T226^2</f>
        <v>0.7259491864282297</v>
      </c>
      <c r="U226" s="33">
        <f>'Hourly Loads p.u. of Peak'!U226^2</f>
        <v>0.6712803475118464</v>
      </c>
      <c r="V226" s="33">
        <f>'Hourly Loads p.u. of Peak'!V226^2</f>
        <v>0.64703267723999136</v>
      </c>
      <c r="W226" s="33">
        <f>'Hourly Loads p.u. of Peak'!W226^2</f>
        <v>0.58680858805670522</v>
      </c>
      <c r="X226" s="33">
        <f>'Hourly Loads p.u. of Peak'!X226^2</f>
        <v>0.49510657931577062</v>
      </c>
      <c r="Y226" s="33">
        <f>'Hourly Loads p.u. of Peak'!Y226^2</f>
        <v>0.41124901120427187</v>
      </c>
    </row>
    <row r="227" spans="1:25" x14ac:dyDescent="0.25">
      <c r="A227" s="29">
        <v>42222</v>
      </c>
      <c r="B227" s="33">
        <f>'Hourly Loads p.u. of Peak'!B227^2</f>
        <v>0.3347489806690539</v>
      </c>
      <c r="C227" s="33">
        <f>'Hourly Loads p.u. of Peak'!C227^2</f>
        <v>0.28873256401096697</v>
      </c>
      <c r="D227" s="33">
        <f>'Hourly Loads p.u. of Peak'!D227^2</f>
        <v>0.25766444459996868</v>
      </c>
      <c r="E227" s="33">
        <f>'Hourly Loads p.u. of Peak'!E227^2</f>
        <v>0.23896267755452757</v>
      </c>
      <c r="F227" s="33">
        <f>'Hourly Loads p.u. of Peak'!F227^2</f>
        <v>0.23549073849876795</v>
      </c>
      <c r="G227" s="33">
        <f>'Hourly Loads p.u. of Peak'!G227^2</f>
        <v>0.24890029752496032</v>
      </c>
      <c r="H227" s="33">
        <f>'Hourly Loads p.u. of Peak'!H227^2</f>
        <v>0.28404859958877776</v>
      </c>
      <c r="I227" s="33">
        <f>'Hourly Loads p.u. of Peak'!I227^2</f>
        <v>0.31993333730450996</v>
      </c>
      <c r="J227" s="33">
        <f>'Hourly Loads p.u. of Peak'!J227^2</f>
        <v>0.39628481666053322</v>
      </c>
      <c r="K227" s="33">
        <f>'Hourly Loads p.u. of Peak'!K227^2</f>
        <v>0.49943341229179805</v>
      </c>
      <c r="L227" s="33">
        <f>'Hourly Loads p.u. of Peak'!L227^2</f>
        <v>0.60148388739955683</v>
      </c>
      <c r="M227" s="33">
        <f>'Hourly Loads p.u. of Peak'!M227^2</f>
        <v>0.71828143783921583</v>
      </c>
      <c r="N227" s="33">
        <f>'Hourly Loads p.u. of Peak'!N227^2</f>
        <v>0.80389459673225061</v>
      </c>
      <c r="O227" s="33">
        <f>'Hourly Loads p.u. of Peak'!O227^2</f>
        <v>0.87877911792743701</v>
      </c>
      <c r="P227" s="33">
        <f>'Hourly Loads p.u. of Peak'!P227^2</f>
        <v>0.92661270347439095</v>
      </c>
      <c r="Q227" s="33">
        <f>'Hourly Loads p.u. of Peak'!Q227^2</f>
        <v>0.93052548413312763</v>
      </c>
      <c r="R227" s="33">
        <f>'Hourly Loads p.u. of Peak'!R227^2</f>
        <v>0.88938435514998448</v>
      </c>
      <c r="S227" s="33">
        <f>'Hourly Loads p.u. of Peak'!S227^2</f>
        <v>0.84543574118790898</v>
      </c>
      <c r="T227" s="33">
        <f>'Hourly Loads p.u. of Peak'!T227^2</f>
        <v>0.78739498387681373</v>
      </c>
      <c r="U227" s="33">
        <f>'Hourly Loads p.u. of Peak'!U227^2</f>
        <v>0.7314951731103625</v>
      </c>
      <c r="V227" s="33">
        <f>'Hourly Loads p.u. of Peak'!V227^2</f>
        <v>0.70670442798018562</v>
      </c>
      <c r="W227" s="33">
        <f>'Hourly Loads p.u. of Peak'!W227^2</f>
        <v>0.64841247099146304</v>
      </c>
      <c r="X227" s="33">
        <f>'Hourly Loads p.u. of Peak'!X227^2</f>
        <v>0.54260654757416849</v>
      </c>
      <c r="Y227" s="33">
        <f>'Hourly Loads p.u. of Peak'!Y227^2</f>
        <v>0.4529343142186163</v>
      </c>
    </row>
    <row r="228" spans="1:25" x14ac:dyDescent="0.25">
      <c r="A228" s="29">
        <v>42223</v>
      </c>
      <c r="B228" s="33">
        <f>'Hourly Loads p.u. of Peak'!B228^2</f>
        <v>0.37201579597324147</v>
      </c>
      <c r="C228" s="33">
        <f>'Hourly Loads p.u. of Peak'!C228^2</f>
        <v>0.32044392346221312</v>
      </c>
      <c r="D228" s="33">
        <f>'Hourly Loads p.u. of Peak'!D228^2</f>
        <v>0.28810259342998407</v>
      </c>
      <c r="E228" s="33">
        <f>'Hourly Loads p.u. of Peak'!E228^2</f>
        <v>0.26755949197636386</v>
      </c>
      <c r="F228" s="33">
        <f>'Hourly Loads p.u. of Peak'!F228^2</f>
        <v>0.26018976375864439</v>
      </c>
      <c r="G228" s="33">
        <f>'Hourly Loads p.u. of Peak'!G228^2</f>
        <v>0.27422826340012113</v>
      </c>
      <c r="H228" s="33">
        <f>'Hourly Loads p.u. of Peak'!H228^2</f>
        <v>0.31071179793266279</v>
      </c>
      <c r="I228" s="33">
        <f>'Hourly Loads p.u. of Peak'!I228^2</f>
        <v>0.34431801336931145</v>
      </c>
      <c r="J228" s="33">
        <f>'Hourly Loads p.u. of Peak'!J228^2</f>
        <v>0.42814210352460003</v>
      </c>
      <c r="K228" s="33">
        <f>'Hourly Loads p.u. of Peak'!K228^2</f>
        <v>0.53796380417047585</v>
      </c>
      <c r="L228" s="33">
        <f>'Hourly Loads p.u. of Peak'!L228^2</f>
        <v>0.64587188554279085</v>
      </c>
      <c r="M228" s="33">
        <f>'Hourly Loads p.u. of Peak'!M228^2</f>
        <v>0.75639933659768788</v>
      </c>
      <c r="N228" s="33">
        <f>'Hourly Loads p.u. of Peak'!N228^2</f>
        <v>0.84759426432110252</v>
      </c>
      <c r="O228" s="33">
        <f>'Hourly Loads p.u. of Peak'!O228^2</f>
        <v>0.91293978262620723</v>
      </c>
      <c r="P228" s="33">
        <f>'Hourly Loads p.u. of Peak'!P228^2</f>
        <v>0.92669956459346159</v>
      </c>
      <c r="Q228" s="33">
        <f>'Hourly Loads p.u. of Peak'!Q228^2</f>
        <v>0.91863889630352291</v>
      </c>
      <c r="R228" s="33">
        <f>'Hourly Loads p.u. of Peak'!R228^2</f>
        <v>0.90545440920850473</v>
      </c>
      <c r="S228" s="33">
        <f>'Hourly Loads p.u. of Peak'!S228^2</f>
        <v>0.8826744481989548</v>
      </c>
      <c r="T228" s="33">
        <f>'Hourly Loads p.u. of Peak'!T228^2</f>
        <v>0.8233467304281048</v>
      </c>
      <c r="U228" s="33">
        <f>'Hourly Loads p.u. of Peak'!U228^2</f>
        <v>0.7576554876487237</v>
      </c>
      <c r="V228" s="33">
        <f>'Hourly Loads p.u. of Peak'!V228^2</f>
        <v>0.69966750488439455</v>
      </c>
      <c r="W228" s="33">
        <f>'Hourly Loads p.u. of Peak'!W228^2</f>
        <v>0.62266128488299233</v>
      </c>
      <c r="X228" s="33">
        <f>'Hourly Loads p.u. of Peak'!X228^2</f>
        <v>0.51362562515399379</v>
      </c>
      <c r="Y228" s="33">
        <f>'Hourly Loads p.u. of Peak'!Y228^2</f>
        <v>0.4223169086114596</v>
      </c>
    </row>
    <row r="229" spans="1:25" x14ac:dyDescent="0.25">
      <c r="A229" s="29">
        <v>42224</v>
      </c>
      <c r="B229" s="33">
        <f>'Hourly Loads p.u. of Peak'!B229^2</f>
        <v>0.34755538893252969</v>
      </c>
      <c r="C229" s="33">
        <f>'Hourly Loads p.u. of Peak'!C229^2</f>
        <v>0.29565858259869543</v>
      </c>
      <c r="D229" s="33">
        <f>'Hourly Loads p.u. of Peak'!D229^2</f>
        <v>0.26644048513263707</v>
      </c>
      <c r="E229" s="33">
        <f>'Hourly Loads p.u. of Peak'!E229^2</f>
        <v>0.24948586559261143</v>
      </c>
      <c r="F229" s="33">
        <f>'Hourly Loads p.u. of Peak'!F229^2</f>
        <v>0.24206030957012659</v>
      </c>
      <c r="G229" s="33">
        <f>'Hourly Loads p.u. of Peak'!G229^2</f>
        <v>0.26938287933402283</v>
      </c>
      <c r="H229" s="33">
        <f>'Hourly Loads p.u. of Peak'!H229^2</f>
        <v>0.29194148931614722</v>
      </c>
      <c r="I229" s="33">
        <f>'Hourly Loads p.u. of Peak'!I229^2</f>
        <v>0.32387535189083755</v>
      </c>
      <c r="J229" s="33">
        <f>'Hourly Loads p.u. of Peak'!J229^2</f>
        <v>0.37876048360389447</v>
      </c>
      <c r="K229" s="33">
        <f>'Hourly Loads p.u. of Peak'!K229^2</f>
        <v>0.46688594459900129</v>
      </c>
      <c r="L229" s="33">
        <f>'Hourly Loads p.u. of Peak'!L229^2</f>
        <v>0.55577961955527988</v>
      </c>
      <c r="M229" s="33">
        <f>'Hourly Loads p.u. of Peak'!M229^2</f>
        <v>0.65869791404217015</v>
      </c>
      <c r="N229" s="33">
        <f>'Hourly Loads p.u. of Peak'!N229^2</f>
        <v>0.75781257980829508</v>
      </c>
      <c r="O229" s="33">
        <f>'Hourly Loads p.u. of Peak'!O229^2</f>
        <v>0.84435751162251604</v>
      </c>
      <c r="P229" s="33">
        <f>'Hourly Loads p.u. of Peak'!P229^2</f>
        <v>0.89049095151769653</v>
      </c>
      <c r="Q229" s="33">
        <f>'Hourly Loads p.u. of Peak'!Q229^2</f>
        <v>0.89330309373283046</v>
      </c>
      <c r="R229" s="39">
        <f>'Hourly Loads p.u. of Peak'!R229^2</f>
        <v>0.87801799566684502</v>
      </c>
      <c r="S229" s="33">
        <f>'Hourly Loads p.u. of Peak'!S229^2</f>
        <v>0.8137136851561384</v>
      </c>
      <c r="T229" s="33">
        <f>'Hourly Loads p.u. of Peak'!T229^2</f>
        <v>0.73768213227980217</v>
      </c>
      <c r="U229" s="33">
        <f>'Hourly Loads p.u. of Peak'!U229^2</f>
        <v>0.66987642080914767</v>
      </c>
      <c r="V229" s="33">
        <f>'Hourly Loads p.u. of Peak'!V229^2</f>
        <v>0.64623452099537282</v>
      </c>
      <c r="W229" s="33">
        <f>'Hourly Loads p.u. of Peak'!W229^2</f>
        <v>0.59249025338230743</v>
      </c>
      <c r="X229" s="33">
        <f>'Hourly Loads p.u. of Peak'!X229^2</f>
        <v>0.51446665321193386</v>
      </c>
      <c r="Y229" s="33">
        <f>'Hourly Loads p.u. of Peak'!Y229^2</f>
        <v>0.44670100048623057</v>
      </c>
    </row>
    <row r="230" spans="1:25" x14ac:dyDescent="0.25">
      <c r="A230" s="29">
        <v>42225</v>
      </c>
      <c r="B230" s="33">
        <f>'Hourly Loads p.u. of Peak'!B230^2</f>
        <v>0.36817325042601634</v>
      </c>
      <c r="C230" s="33">
        <f>'Hourly Loads p.u. of Peak'!C230^2</f>
        <v>0.31825129136615649</v>
      </c>
      <c r="D230" s="33">
        <f>'Hourly Loads p.u. of Peak'!D230^2</f>
        <v>0.28318362381059625</v>
      </c>
      <c r="E230" s="33">
        <f>'Hourly Loads p.u. of Peak'!E230^2</f>
        <v>0.26166470720690238</v>
      </c>
      <c r="F230" s="33">
        <f>'Hourly Loads p.u. of Peak'!F230^2</f>
        <v>0.25142764608245288</v>
      </c>
      <c r="G230" s="33">
        <f>'Hourly Loads p.u. of Peak'!G230^2</f>
        <v>0.25142764608245288</v>
      </c>
      <c r="H230" s="33">
        <f>'Hourly Loads p.u. of Peak'!H230^2</f>
        <v>0.25826022683338024</v>
      </c>
      <c r="I230" s="33">
        <f>'Hourly Loads p.u. of Peak'!I230^2</f>
        <v>0.27949833936988522</v>
      </c>
      <c r="J230" s="33">
        <f>'Hourly Loads p.u. of Peak'!J230^2</f>
        <v>0.36680574705574442</v>
      </c>
      <c r="K230" s="33">
        <f>'Hourly Loads p.u. of Peak'!K230^2</f>
        <v>0.48449746038455332</v>
      </c>
      <c r="L230" s="33">
        <f>'Hourly Loads p.u. of Peak'!L230^2</f>
        <v>0.59582880780910763</v>
      </c>
      <c r="M230" s="33">
        <f>'Hourly Loads p.u. of Peak'!M230^2</f>
        <v>0.70117784984140219</v>
      </c>
      <c r="N230" s="33">
        <f>'Hourly Loads p.u. of Peak'!N230^2</f>
        <v>0.78459507504873049</v>
      </c>
      <c r="O230" s="33">
        <f>'Hourly Loads p.u. of Peak'!O230^2</f>
        <v>0.84220311649413793</v>
      </c>
      <c r="P230" s="33">
        <f>'Hourly Loads p.u. of Peak'!P230^2</f>
        <v>0.88301357967145744</v>
      </c>
      <c r="Q230" s="33">
        <f>'Hourly Loads p.u. of Peak'!Q230^2</f>
        <v>0.90751626212242809</v>
      </c>
      <c r="R230" s="33">
        <f>'Hourly Loads p.u. of Peak'!R230^2</f>
        <v>0.90408114332263545</v>
      </c>
      <c r="S230" s="33">
        <f>'Hourly Loads p.u. of Peak'!S230^2</f>
        <v>0.85233604116575656</v>
      </c>
      <c r="T230" s="33">
        <f>'Hourly Loads p.u. of Peak'!T230^2</f>
        <v>0.77011593939031542</v>
      </c>
      <c r="U230" s="33">
        <f>'Hourly Loads p.u. of Peak'!U230^2</f>
        <v>0.69386787998924604</v>
      </c>
      <c r="V230" s="33">
        <f>'Hourly Loads p.u. of Peak'!V230^2</f>
        <v>0.66582070696593509</v>
      </c>
      <c r="W230" s="33">
        <f>'Hourly Loads p.u. of Peak'!W230^2</f>
        <v>0.60758761272042916</v>
      </c>
      <c r="X230" s="33">
        <f>'Hourly Loads p.u. of Peak'!X230^2</f>
        <v>0.52736119682081861</v>
      </c>
      <c r="Y230" s="33">
        <f>'Hourly Loads p.u. of Peak'!Y230^2</f>
        <v>0.45780552274087305</v>
      </c>
    </row>
    <row r="231" spans="1:25" x14ac:dyDescent="0.25">
      <c r="A231" s="29">
        <v>42226</v>
      </c>
      <c r="B231" s="33">
        <f>'Hourly Loads p.u. of Peak'!B231^2</f>
        <v>0.38708003967510252</v>
      </c>
      <c r="C231" s="33">
        <f>'Hourly Loads p.u. of Peak'!C231^2</f>
        <v>0.33710240140236669</v>
      </c>
      <c r="D231" s="33">
        <f>'Hourly Loads p.u. of Peak'!D231^2</f>
        <v>0.29875768221363946</v>
      </c>
      <c r="E231" s="33">
        <f>'Hourly Loads p.u. of Peak'!E231^2</f>
        <v>0.27531614126079201</v>
      </c>
      <c r="F231" s="33">
        <f>'Hourly Loads p.u. of Peak'!F231^2</f>
        <v>0.26157240111106633</v>
      </c>
      <c r="G231" s="33">
        <f>'Hourly Loads p.u. of Peak'!G231^2</f>
        <v>0.2567491999820859</v>
      </c>
      <c r="H231" s="33">
        <f>'Hourly Loads p.u. of Peak'!H231^2</f>
        <v>0.25894852278417185</v>
      </c>
      <c r="I231" s="33">
        <f>'Hourly Loads p.u. of Peak'!I231^2</f>
        <v>0.27158852238016756</v>
      </c>
      <c r="J231" s="33">
        <f>'Hourly Loads p.u. of Peak'!J231^2</f>
        <v>0.3536998365730919</v>
      </c>
      <c r="K231" s="33">
        <f>'Hourly Loads p.u. of Peak'!K231^2</f>
        <v>0.46960272542479442</v>
      </c>
      <c r="L231" s="33">
        <f>'Hourly Loads p.u. of Peak'!L231^2</f>
        <v>0.58225542317170254</v>
      </c>
      <c r="M231" s="33">
        <f>'Hourly Loads p.u. of Peak'!M231^2</f>
        <v>0.70185803633894761</v>
      </c>
      <c r="N231" s="33">
        <f>'Hourly Loads p.u. of Peak'!N231^2</f>
        <v>0.79076145729476</v>
      </c>
      <c r="O231" s="33">
        <f>'Hourly Loads p.u. of Peak'!O231^2</f>
        <v>0.86060319518767459</v>
      </c>
      <c r="P231" s="33">
        <f>'Hourly Loads p.u. of Peak'!P231^2</f>
        <v>0.89500957998371589</v>
      </c>
      <c r="Q231" s="33">
        <f>'Hourly Loads p.u. of Peak'!Q231^2</f>
        <v>0.90185180902992113</v>
      </c>
      <c r="R231" s="33">
        <f>'Hourly Loads p.u. of Peak'!R231^2</f>
        <v>0.89577803006350631</v>
      </c>
      <c r="S231" s="33">
        <f>'Hourly Loads p.u. of Peak'!S231^2</f>
        <v>0.87194088864921071</v>
      </c>
      <c r="T231" s="33">
        <f>'Hourly Loads p.u. of Peak'!T231^2</f>
        <v>0.8091619044147621</v>
      </c>
      <c r="U231" s="33">
        <f>'Hourly Loads p.u. of Peak'!U231^2</f>
        <v>0.73164952955076634</v>
      </c>
      <c r="V231" s="33">
        <f>'Hourly Loads p.u. of Peak'!V231^2</f>
        <v>0.69702831955739653</v>
      </c>
      <c r="W231" s="33">
        <f>'Hourly Loads p.u. of Peak'!W231^2</f>
        <v>0.62629788003614062</v>
      </c>
      <c r="X231" s="33">
        <f>'Hourly Loads p.u. of Peak'!X231^2</f>
        <v>0.52946014478392889</v>
      </c>
      <c r="Y231" s="33">
        <f>'Hourly Loads p.u. of Peak'!Y231^2</f>
        <v>0.4381185873983538</v>
      </c>
    </row>
    <row r="232" spans="1:25" x14ac:dyDescent="0.25">
      <c r="A232" s="29">
        <v>42227</v>
      </c>
      <c r="B232" s="33">
        <f>'Hourly Loads p.u. of Peak'!B232^2</f>
        <v>0.36065637349227658</v>
      </c>
      <c r="C232" s="33">
        <f>'Hourly Loads p.u. of Peak'!C232^2</f>
        <v>0.30885358307875804</v>
      </c>
      <c r="D232" s="33">
        <f>'Hourly Loads p.u. of Peak'!D232^2</f>
        <v>0.27545819714246939</v>
      </c>
      <c r="E232" s="33">
        <f>'Hourly Loads p.u. of Peak'!E232^2</f>
        <v>0.25601817673885152</v>
      </c>
      <c r="F232" s="33">
        <f>'Hourly Loads p.u. of Peak'!F232^2</f>
        <v>0.24989166190027198</v>
      </c>
      <c r="G232" s="33">
        <f>'Hourly Loads p.u. of Peak'!G232^2</f>
        <v>0.26658023275126691</v>
      </c>
      <c r="H232" s="33">
        <f>'Hourly Loads p.u. of Peak'!H232^2</f>
        <v>0.30276598099562751</v>
      </c>
      <c r="I232" s="33">
        <f>'Hourly Loads p.u. of Peak'!I232^2</f>
        <v>0.33110448979071944</v>
      </c>
      <c r="J232" s="33">
        <f>'Hourly Loads p.u. of Peak'!J232^2</f>
        <v>0.40164226669671182</v>
      </c>
      <c r="K232" s="33">
        <f>'Hourly Loads p.u. of Peak'!K232^2</f>
        <v>0.51091315959950634</v>
      </c>
      <c r="L232" s="33">
        <f>'Hourly Loads p.u. of Peak'!L232^2</f>
        <v>0.62323103096769095</v>
      </c>
      <c r="M232" s="33">
        <f>'Hourly Loads p.u. of Peak'!M232^2</f>
        <v>0.7453745654419881</v>
      </c>
      <c r="N232" s="33">
        <f>'Hourly Loads p.u. of Peak'!N232^2</f>
        <v>0.84452334831299758</v>
      </c>
      <c r="O232" s="33">
        <f>'Hourly Loads p.u. of Peak'!O232^2</f>
        <v>0.91026904696654953</v>
      </c>
      <c r="P232" s="33">
        <f>'Hourly Loads p.u. of Peak'!P232^2</f>
        <v>0.92739460010241026</v>
      </c>
      <c r="Q232" s="33">
        <f>'Hourly Loads p.u. of Peak'!Q232^2</f>
        <v>0.92262149275967231</v>
      </c>
      <c r="R232" s="33">
        <f>'Hourly Loads p.u. of Peak'!R232^2</f>
        <v>0.92513668731482235</v>
      </c>
      <c r="S232" s="33">
        <f>'Hourly Loads p.u. of Peak'!S232^2</f>
        <v>0.90889213345512387</v>
      </c>
      <c r="T232" s="33">
        <f>'Hourly Loads p.u. of Peak'!T232^2</f>
        <v>0.86077061957231571</v>
      </c>
      <c r="U232" s="33">
        <f>'Hourly Loads p.u. of Peak'!U232^2</f>
        <v>0.78891702281195908</v>
      </c>
      <c r="V232" s="33">
        <f>'Hourly Loads p.u. of Peak'!V232^2</f>
        <v>0.76080042480825927</v>
      </c>
      <c r="W232" s="33">
        <f>'Hourly Loads p.u. of Peak'!W232^2</f>
        <v>0.67461129932622832</v>
      </c>
      <c r="X232" s="33">
        <f>'Hourly Loads p.u. of Peak'!X232^2</f>
        <v>0.5755273778326514</v>
      </c>
      <c r="Y232" s="33">
        <f>'Hourly Loads p.u. of Peak'!Y232^2</f>
        <v>0.47028315211196908</v>
      </c>
    </row>
    <row r="233" spans="1:25" x14ac:dyDescent="0.25">
      <c r="A233" s="29">
        <v>42228</v>
      </c>
      <c r="B233" s="33">
        <f>'Hourly Loads p.u. of Peak'!B233^2</f>
        <v>0.38685551529486295</v>
      </c>
      <c r="C233" s="33">
        <f>'Hourly Loads p.u. of Peak'!C233^2</f>
        <v>0.33422711781180636</v>
      </c>
      <c r="D233" s="33">
        <f>'Hourly Loads p.u. of Peak'!D233^2</f>
        <v>0.29492308327923389</v>
      </c>
      <c r="E233" s="33">
        <f>'Hourly Loads p.u. of Peak'!E233^2</f>
        <v>0.27201190545390419</v>
      </c>
      <c r="F233" s="33">
        <f>'Hourly Loads p.u. of Peak'!F233^2</f>
        <v>0.2646735199473006</v>
      </c>
      <c r="G233" s="33">
        <f>'Hourly Loads p.u. of Peak'!G233^2</f>
        <v>0.2789738405332316</v>
      </c>
      <c r="H233" s="33">
        <f>'Hourly Loads p.u. of Peak'!H233^2</f>
        <v>0.31591401829664956</v>
      </c>
      <c r="I233" s="33">
        <f>'Hourly Loads p.u. of Peak'!I233^2</f>
        <v>0.34744900528181127</v>
      </c>
      <c r="J233" s="33">
        <f>'Hourly Loads p.u. of Peak'!J233^2</f>
        <v>0.42061809418017382</v>
      </c>
      <c r="K233" s="33">
        <f>'Hourly Loads p.u. of Peak'!K233^2</f>
        <v>0.52559345203693952</v>
      </c>
      <c r="L233" s="33">
        <f>'Hourly Loads p.u. of Peak'!L233^2</f>
        <v>0.62937225640331107</v>
      </c>
      <c r="M233" s="33">
        <f>'Hourly Loads p.u. of Peak'!M233^2</f>
        <v>0.73087791018917281</v>
      </c>
      <c r="N233" s="33">
        <f>'Hourly Loads p.u. of Peak'!N233^2</f>
        <v>0.80826930479370784</v>
      </c>
      <c r="O233" s="33">
        <f>'Hourly Loads p.u. of Peak'!O233^2</f>
        <v>0.87042490941344175</v>
      </c>
      <c r="P233" s="33">
        <f>'Hourly Loads p.u. of Peak'!P233^2</f>
        <v>0.89364426071066638</v>
      </c>
      <c r="Q233" s="33">
        <f>'Hourly Loads p.u. of Peak'!Q233^2</f>
        <v>0.89185386075243223</v>
      </c>
      <c r="R233" s="33">
        <f>'Hourly Loads p.u. of Peak'!R233^2</f>
        <v>0.90579788852039878</v>
      </c>
      <c r="S233" s="33">
        <f>'Hourly Loads p.u. of Peak'!S233^2</f>
        <v>0.89646137362982325</v>
      </c>
      <c r="T233" s="33">
        <f>'Hourly Loads p.u. of Peak'!T233^2</f>
        <v>0.86412252691410008</v>
      </c>
      <c r="U233" s="33">
        <f>'Hourly Loads p.u. of Peak'!U233^2</f>
        <v>0.7953417290042808</v>
      </c>
      <c r="V233" s="33">
        <f>'Hourly Loads p.u. of Peak'!V233^2</f>
        <v>0.75404686237435503</v>
      </c>
      <c r="W233" s="33">
        <f>'Hourly Loads p.u. of Peak'!W233^2</f>
        <v>0.67424078646800822</v>
      </c>
      <c r="X233" s="33">
        <f>'Hourly Loads p.u. of Peak'!X233^2</f>
        <v>0.57006408151916244</v>
      </c>
      <c r="Y233" s="33">
        <f>'Hourly Loads p.u. of Peak'!Y233^2</f>
        <v>0.47530873539417789</v>
      </c>
    </row>
    <row r="234" spans="1:25" x14ac:dyDescent="0.25">
      <c r="A234" s="29">
        <v>42229</v>
      </c>
      <c r="B234" s="33">
        <f>'Hourly Loads p.u. of Peak'!B234^2</f>
        <v>0.39028658954555945</v>
      </c>
      <c r="C234" s="33">
        <f>'Hourly Loads p.u. of Peak'!C234^2</f>
        <v>0.34104308883921736</v>
      </c>
      <c r="D234" s="33">
        <f>'Hourly Loads p.u. of Peak'!D234^2</f>
        <v>0.30500435496752493</v>
      </c>
      <c r="E234" s="33">
        <f>'Hourly Loads p.u. of Peak'!E234^2</f>
        <v>0.27669088288802762</v>
      </c>
      <c r="F234" s="33">
        <f>'Hourly Loads p.u. of Peak'!F234^2</f>
        <v>0.26952339637366862</v>
      </c>
      <c r="G234" s="33">
        <f>'Hourly Loads p.u. of Peak'!G234^2</f>
        <v>0.28472227043375264</v>
      </c>
      <c r="H234" s="33">
        <f>'Hourly Loads p.u. of Peak'!H234^2</f>
        <v>0.32361864413577962</v>
      </c>
      <c r="I234" s="33">
        <f>'Hourly Loads p.u. of Peak'!I234^2</f>
        <v>0.35649587183452663</v>
      </c>
      <c r="J234" s="33">
        <f>'Hourly Loads p.u. of Peak'!J234^2</f>
        <v>0.43740217094138806</v>
      </c>
      <c r="K234" s="33">
        <f>'Hourly Loads p.u. of Peak'!K234^2</f>
        <v>0.54593500589451771</v>
      </c>
      <c r="L234" s="33">
        <f>'Hourly Loads p.u. of Peak'!L234^2</f>
        <v>0.65438422839508814</v>
      </c>
      <c r="M234" s="33">
        <f>'Hourly Loads p.u. of Peak'!M234^2</f>
        <v>0.77622527049287471</v>
      </c>
      <c r="N234" s="33">
        <f>'Hourly Loads p.u. of Peak'!N234^2</f>
        <v>0.86983571814629779</v>
      </c>
      <c r="O234" s="33">
        <f>'Hourly Loads p.u. of Peak'!O234^2</f>
        <v>0.93750189369087722</v>
      </c>
      <c r="P234" s="33">
        <f>'Hourly Loads p.u. of Peak'!P234^2</f>
        <v>0.97250778773059476</v>
      </c>
      <c r="Q234" s="33">
        <f>'Hourly Loads p.u. of Peak'!Q234^2</f>
        <v>0.99083508082443805</v>
      </c>
      <c r="R234" s="33">
        <f>'Hourly Loads p.u. of Peak'!R234^2</f>
        <v>0.99074526415162401</v>
      </c>
      <c r="S234" s="33">
        <f>'Hourly Loads p.u. of Peak'!S234^2</f>
        <v>0.94801536015549126</v>
      </c>
      <c r="T234" s="33">
        <f>'Hourly Loads p.u. of Peak'!T234^2</f>
        <v>0.88386169332346132</v>
      </c>
      <c r="U234" s="33">
        <f>'Hourly Loads p.u. of Peak'!U234^2</f>
        <v>0.80357101652049134</v>
      </c>
      <c r="V234" s="33">
        <f>'Hourly Loads p.u. of Peak'!V234^2</f>
        <v>0.7711456913607001</v>
      </c>
      <c r="W234" s="33">
        <f>'Hourly Loads p.u. of Peak'!W234^2</f>
        <v>0.69793262129860978</v>
      </c>
      <c r="X234" s="33">
        <f>'Hourly Loads p.u. of Peak'!X234^2</f>
        <v>0.59040841994803606</v>
      </c>
      <c r="Y234" s="33">
        <f>'Hourly Loads p.u. of Peak'!Y234^2</f>
        <v>0.49238020922435416</v>
      </c>
    </row>
    <row r="235" spans="1:25" x14ac:dyDescent="0.25">
      <c r="A235" s="29">
        <v>42230</v>
      </c>
      <c r="B235" s="33">
        <f>'Hourly Loads p.u. of Peak'!B235^2</f>
        <v>0.41182786821084044</v>
      </c>
      <c r="C235" s="33">
        <f>'Hourly Loads p.u. of Peak'!C235^2</f>
        <v>0.36049382414290754</v>
      </c>
      <c r="D235" s="33">
        <f>'Hourly Loads p.u. of Peak'!D235^2</f>
        <v>0.32629337956341636</v>
      </c>
      <c r="E235" s="33">
        <f>'Hourly Loads p.u. of Peak'!E235^2</f>
        <v>0.30490469662642644</v>
      </c>
      <c r="F235" s="33">
        <f>'Hourly Loads p.u. of Peak'!F235^2</f>
        <v>0.29556046309962863</v>
      </c>
      <c r="G235" s="33">
        <f>'Hourly Loads p.u. of Peak'!G235^2</f>
        <v>0.30755114463645211</v>
      </c>
      <c r="H235" s="33">
        <f>'Hourly Loads p.u. of Peak'!H235^2</f>
        <v>0.34638606439697367</v>
      </c>
      <c r="I235" s="33">
        <f>'Hourly Loads p.u. of Peak'!I235^2</f>
        <v>0.37726258576199723</v>
      </c>
      <c r="J235" s="33">
        <f>'Hourly Loads p.u. of Peak'!J235^2</f>
        <v>0.45689018652525037</v>
      </c>
      <c r="K235" s="33">
        <f>'Hourly Loads p.u. of Peak'!K235^2</f>
        <v>0.57047292497830637</v>
      </c>
      <c r="L235" s="33">
        <f>'Hourly Loads p.u. of Peak'!L235^2</f>
        <v>0.68405644913642072</v>
      </c>
      <c r="M235" s="33">
        <f>'Hourly Loads p.u. of Peak'!M235^2</f>
        <v>0.77988651765110961</v>
      </c>
      <c r="N235" s="33">
        <f>'Hourly Loads p.u. of Peak'!N235^2</f>
        <v>0.86680874259181451</v>
      </c>
      <c r="O235" s="33">
        <f>'Hourly Loads p.u. of Peak'!O235^2</f>
        <v>0.91449232767977673</v>
      </c>
      <c r="P235" s="33">
        <f>'Hourly Loads p.u. of Peak'!P235^2</f>
        <v>0.92123526477584339</v>
      </c>
      <c r="Q235" s="33">
        <f>'Hourly Loads p.u. of Peak'!Q235^2</f>
        <v>0.86018470546875814</v>
      </c>
      <c r="R235" s="33">
        <f>'Hourly Loads p.u. of Peak'!R235^2</f>
        <v>0.77320725930387701</v>
      </c>
      <c r="S235" s="33">
        <f>'Hourly Loads p.u. of Peak'!S235^2</f>
        <v>0.7094378510975804</v>
      </c>
      <c r="T235" s="33">
        <f>'Hourly Loads p.u. of Peak'!T235^2</f>
        <v>0.65803897822030044</v>
      </c>
      <c r="U235" s="33">
        <f>'Hourly Loads p.u. of Peak'!U235^2</f>
        <v>0.61577384522783807</v>
      </c>
      <c r="V235" s="33">
        <f>'Hourly Loads p.u. of Peak'!V235^2</f>
        <v>0.60730630588342316</v>
      </c>
      <c r="W235" s="33">
        <f>'Hourly Loads p.u. of Peak'!W235^2</f>
        <v>0.55208596104562935</v>
      </c>
      <c r="X235" s="33">
        <f>'Hourly Loads p.u. of Peak'!X235^2</f>
        <v>0.48092404324592752</v>
      </c>
      <c r="Y235" s="33">
        <f>'Hourly Loads p.u. of Peak'!Y235^2</f>
        <v>0.39804765994757052</v>
      </c>
    </row>
    <row r="236" spans="1:25" x14ac:dyDescent="0.25">
      <c r="A236" s="29">
        <v>42231</v>
      </c>
      <c r="B236" s="33">
        <f>'Hourly Loads p.u. of Peak'!B236^2</f>
        <v>0.3326119300816171</v>
      </c>
      <c r="C236" s="33">
        <f>'Hourly Loads p.u. of Peak'!C236^2</f>
        <v>0.29140543695122412</v>
      </c>
      <c r="D236" s="33">
        <f>'Hourly Loads p.u. of Peak'!D236^2</f>
        <v>0.2612494580124759</v>
      </c>
      <c r="E236" s="33">
        <f>'Hourly Loads p.u. of Peak'!E236^2</f>
        <v>0.24795583322802386</v>
      </c>
      <c r="F236" s="33">
        <f>'Hourly Loads p.u. of Peak'!F236^2</f>
        <v>0.24450815739583237</v>
      </c>
      <c r="G236" s="33">
        <f>'Hourly Loads p.u. of Peak'!G236^2</f>
        <v>0.26226509375337698</v>
      </c>
      <c r="H236" s="33">
        <f>'Hourly Loads p.u. of Peak'!H236^2</f>
        <v>0.30366034132879477</v>
      </c>
      <c r="I236" s="33">
        <f>'Hourly Loads p.u. of Peak'!I236^2</f>
        <v>0.34056899725662754</v>
      </c>
      <c r="J236" s="33">
        <f>'Hourly Loads p.u. of Peak'!J236^2</f>
        <v>0.41857236043298129</v>
      </c>
      <c r="K236" s="33">
        <f>'Hourly Loads p.u. of Peak'!K236^2</f>
        <v>0.5116874169760115</v>
      </c>
      <c r="L236" s="33">
        <f>'Hourly Loads p.u. of Peak'!L236^2</f>
        <v>0.60906554225501064</v>
      </c>
      <c r="M236" s="33">
        <f>'Hourly Loads p.u. of Peak'!M236^2</f>
        <v>0.6841310809394513</v>
      </c>
      <c r="N236" s="33">
        <f>'Hourly Loads p.u. of Peak'!N236^2</f>
        <v>0.74366168770435725</v>
      </c>
      <c r="O236" s="33">
        <f>'Hourly Loads p.u. of Peak'!O236^2</f>
        <v>0.73095505380578407</v>
      </c>
      <c r="P236" s="33">
        <f>'Hourly Loads p.u. of Peak'!P236^2</f>
        <v>0.62822742306792057</v>
      </c>
      <c r="Q236" s="33">
        <f>'Hourly Loads p.u. of Peak'!Q236^2</f>
        <v>0.56645899598856742</v>
      </c>
      <c r="R236" s="33">
        <f>'Hourly Loads p.u. of Peak'!R236^2</f>
        <v>0.52683711119174748</v>
      </c>
      <c r="S236" s="33">
        <f>'Hourly Loads p.u. of Peak'!S236^2</f>
        <v>0.5002627443360953</v>
      </c>
      <c r="T236" s="33">
        <f>'Hourly Loads p.u. of Peak'!T236^2</f>
        <v>0.46793467562110985</v>
      </c>
      <c r="U236" s="33">
        <f>'Hourly Loads p.u. of Peak'!U236^2</f>
        <v>0.43793942832546828</v>
      </c>
      <c r="V236" s="33">
        <f>'Hourly Loads p.u. of Peak'!V236^2</f>
        <v>0.44194937586677602</v>
      </c>
      <c r="W236" s="33">
        <f>'Hourly Loads p.u. of Peak'!W236^2</f>
        <v>0.41136475003750023</v>
      </c>
      <c r="X236" s="33">
        <f>'Hourly Loads p.u. of Peak'!X236^2</f>
        <v>0.37009202970559613</v>
      </c>
      <c r="Y236" s="33">
        <f>'Hourly Loads p.u. of Peak'!Y236^2</f>
        <v>0.32034177366258731</v>
      </c>
    </row>
    <row r="237" spans="1:25" x14ac:dyDescent="0.25">
      <c r="A237" s="29">
        <v>42232</v>
      </c>
      <c r="B237" s="33">
        <f>'Hourly Loads p.u. of Peak'!B237^2</f>
        <v>0.27257692916623039</v>
      </c>
      <c r="C237" s="33">
        <f>'Hourly Loads p.u. of Peak'!C237^2</f>
        <v>0.24294901119846837</v>
      </c>
      <c r="D237" s="33">
        <f>'Hourly Loads p.u. of Peak'!D237^2</f>
        <v>0.22373105424914261</v>
      </c>
      <c r="E237" s="33">
        <f>'Hourly Loads p.u. of Peak'!E237^2</f>
        <v>0.21131745373379818</v>
      </c>
      <c r="F237" s="33">
        <f>'Hourly Loads p.u. of Peak'!F237^2</f>
        <v>0.20510045661216089</v>
      </c>
      <c r="G237" s="33">
        <f>'Hourly Loads p.u. of Peak'!G237^2</f>
        <v>0.2073541782942685</v>
      </c>
      <c r="H237" s="33">
        <f>'Hourly Loads p.u. of Peak'!H237^2</f>
        <v>0.2188919334329536</v>
      </c>
      <c r="I237" s="33">
        <f>'Hourly Loads p.u. of Peak'!I237^2</f>
        <v>0.23838959934759912</v>
      </c>
      <c r="J237" s="33">
        <f>'Hourly Loads p.u. of Peak'!J237^2</f>
        <v>0.31267649007053133</v>
      </c>
      <c r="K237" s="33">
        <f>'Hourly Loads p.u. of Peak'!K237^2</f>
        <v>0.43281911466057199</v>
      </c>
      <c r="L237" s="33">
        <f>'Hourly Loads p.u. of Peak'!L237^2</f>
        <v>0.5463351048227516</v>
      </c>
      <c r="M237" s="33">
        <f>'Hourly Loads p.u. of Peak'!M237^2</f>
        <v>0.63698310040523876</v>
      </c>
      <c r="N237" s="33">
        <f>'Hourly Loads p.u. of Peak'!N237^2</f>
        <v>0.72725675230846931</v>
      </c>
      <c r="O237" s="33">
        <f>'Hourly Loads p.u. of Peak'!O237^2</f>
        <v>0.74381732244211041</v>
      </c>
      <c r="P237" s="33">
        <f>'Hourly Loads p.u. of Peak'!P237^2</f>
        <v>0.79116270628350716</v>
      </c>
      <c r="Q237" s="33">
        <f>'Hourly Loads p.u. of Peak'!Q237^2</f>
        <v>0.75522264149732132</v>
      </c>
      <c r="R237" s="33">
        <f>'Hourly Loads p.u. of Peak'!R237^2</f>
        <v>0.69206513876217834</v>
      </c>
      <c r="S237" s="33">
        <f>'Hourly Loads p.u. of Peak'!S237^2</f>
        <v>0.6291575207682174</v>
      </c>
      <c r="T237" s="33">
        <f>'Hourly Loads p.u. of Peak'!T237^2</f>
        <v>0.57204151592041497</v>
      </c>
      <c r="U237" s="33">
        <f>'Hourly Loads p.u. of Peak'!U237^2</f>
        <v>0.52539721914532178</v>
      </c>
      <c r="V237" s="33">
        <f>'Hourly Loads p.u. of Peak'!V237^2</f>
        <v>0.51284990221364901</v>
      </c>
      <c r="W237" s="33">
        <f>'Hourly Loads p.u. of Peak'!W237^2</f>
        <v>0.47705218642190872</v>
      </c>
      <c r="X237" s="33">
        <f>'Hourly Loads p.u. of Peak'!X237^2</f>
        <v>0.42631376174696084</v>
      </c>
      <c r="Y237" s="33">
        <f>'Hourly Loads p.u. of Peak'!Y237^2</f>
        <v>0.36179524483254705</v>
      </c>
    </row>
    <row r="238" spans="1:25" x14ac:dyDescent="0.25">
      <c r="A238" s="29">
        <v>42233</v>
      </c>
      <c r="B238" s="33">
        <f>'Hourly Loads p.u. of Peak'!B238^2</f>
        <v>0.30755114463645211</v>
      </c>
      <c r="C238" s="33">
        <f>'Hourly Loads p.u. of Peak'!C238^2</f>
        <v>0.27008583092321142</v>
      </c>
      <c r="D238" s="33">
        <f>'Hourly Loads p.u. of Peak'!D238^2</f>
        <v>0.2436166060600245</v>
      </c>
      <c r="E238" s="33">
        <f>'Hourly Loads p.u. of Peak'!E238^2</f>
        <v>0.22587016680348154</v>
      </c>
      <c r="F238" s="33">
        <f>'Hourly Loads p.u. of Peak'!F238^2</f>
        <v>0.2185965185084853</v>
      </c>
      <c r="G238" s="33">
        <f>'Hourly Loads p.u. of Peak'!G238^2</f>
        <v>0.21893415184906317</v>
      </c>
      <c r="H238" s="33">
        <f>'Hourly Loads p.u. of Peak'!H238^2</f>
        <v>0.22681460056783798</v>
      </c>
      <c r="I238" s="33">
        <f>'Hourly Loads p.u. of Peak'!I238^2</f>
        <v>0.24223791962345367</v>
      </c>
      <c r="J238" s="33">
        <f>'Hourly Loads p.u. of Peak'!J238^2</f>
        <v>0.31277741042493634</v>
      </c>
      <c r="K238" s="33">
        <f>'Hourly Loads p.u. of Peak'!K238^2</f>
        <v>0.42684416762009053</v>
      </c>
      <c r="L238" s="33">
        <f>'Hourly Loads p.u. of Peak'!L238^2</f>
        <v>0.54433607574542242</v>
      </c>
      <c r="M238" s="33">
        <f>'Hourly Loads p.u. of Peak'!M238^2</f>
        <v>0.64819451111592208</v>
      </c>
      <c r="N238" s="33">
        <f>'Hourly Loads p.u. of Peak'!N238^2</f>
        <v>0.74024184333658249</v>
      </c>
      <c r="O238" s="33">
        <f>'Hourly Loads p.u. of Peak'!O238^2</f>
        <v>0.82138287488292805</v>
      </c>
      <c r="P238" s="33">
        <f>'Hourly Loads p.u. of Peak'!P238^2</f>
        <v>0.83517910664417838</v>
      </c>
      <c r="Q238" s="33">
        <f>'Hourly Loads p.u. of Peak'!Q238^2</f>
        <v>0.81958473389791298</v>
      </c>
      <c r="R238" s="33">
        <f>'Hourly Loads p.u. of Peak'!R238^2</f>
        <v>0.82752770926950381</v>
      </c>
      <c r="S238" s="33">
        <f>'Hourly Loads p.u. of Peak'!S238^2</f>
        <v>0.82449339571829494</v>
      </c>
      <c r="T238" s="33">
        <f>'Hourly Loads p.u. of Peak'!T238^2</f>
        <v>0.78843622016828685</v>
      </c>
      <c r="U238" s="33">
        <f>'Hourly Loads p.u. of Peak'!U238^2</f>
        <v>0.73080077064357218</v>
      </c>
      <c r="V238" s="33">
        <f>'Hourly Loads p.u. of Peak'!V238^2</f>
        <v>0.71301442734048304</v>
      </c>
      <c r="W238" s="33">
        <f>'Hourly Loads p.u. of Peak'!W238^2</f>
        <v>0.65044852998180835</v>
      </c>
      <c r="X238" s="33">
        <f>'Hourly Loads p.u. of Peak'!X238^2</f>
        <v>0.55034415470620734</v>
      </c>
      <c r="Y238" s="33">
        <f>'Hourly Loads p.u. of Peak'!Y238^2</f>
        <v>0.44369069164941283</v>
      </c>
    </row>
    <row r="239" spans="1:25" x14ac:dyDescent="0.25">
      <c r="A239" s="29">
        <v>42234</v>
      </c>
      <c r="B239" s="33">
        <f>'Hourly Loads p.u. of Peak'!B239^2</f>
        <v>0.37086093777408646</v>
      </c>
      <c r="C239" s="33">
        <f>'Hourly Loads p.u. of Peak'!C239^2</f>
        <v>0.31764073747054405</v>
      </c>
      <c r="D239" s="33">
        <f>'Hourly Loads p.u. of Peak'!D239^2</f>
        <v>0.28409669247327818</v>
      </c>
      <c r="E239" s="33">
        <f>'Hourly Loads p.u. of Peak'!E239^2</f>
        <v>0.26481280347071456</v>
      </c>
      <c r="F239" s="33">
        <f>'Hourly Loads p.u. of Peak'!F239^2</f>
        <v>0.26069630536725108</v>
      </c>
      <c r="G239" s="33">
        <f>'Hourly Loads p.u. of Peak'!G239^2</f>
        <v>0.28727982385488005</v>
      </c>
      <c r="H239" s="33">
        <f>'Hourly Loads p.u. of Peak'!H239^2</f>
        <v>0.33568935970678726</v>
      </c>
      <c r="I239" s="33">
        <f>'Hourly Loads p.u. of Peak'!I239^2</f>
        <v>0.35838401675884635</v>
      </c>
      <c r="J239" s="33">
        <f>'Hourly Loads p.u. of Peak'!J239^2</f>
        <v>0.41577489217579228</v>
      </c>
      <c r="K239" s="33">
        <f>'Hourly Loads p.u. of Peak'!K239^2</f>
        <v>0.52533181632347059</v>
      </c>
      <c r="L239" s="33">
        <f>'Hourly Loads p.u. of Peak'!L239^2</f>
        <v>0.64051678040875581</v>
      </c>
      <c r="M239" s="33">
        <f>'Hourly Loads p.u. of Peak'!M239^2</f>
        <v>0.75365513955056618</v>
      </c>
      <c r="N239" s="33">
        <f>'Hourly Loads p.u. of Peak'!N239^2</f>
        <v>0.84369432770101627</v>
      </c>
      <c r="O239" s="33">
        <f>'Hourly Loads p.u. of Peak'!O239^2</f>
        <v>0.91941742213471123</v>
      </c>
      <c r="P239" s="33">
        <f>'Hourly Loads p.u. of Peak'!P239^2</f>
        <v>0.95452788618989548</v>
      </c>
      <c r="Q239" s="33">
        <f>'Hourly Loads p.u. of Peak'!Q239^2</f>
        <v>0.98348363348011292</v>
      </c>
      <c r="R239" s="33">
        <f>'Hourly Loads p.u. of Peak'!R239^2</f>
        <v>0.98814235152965824</v>
      </c>
      <c r="S239" s="33">
        <f>'Hourly Loads p.u. of Peak'!S239^2</f>
        <v>0.96912932925724837</v>
      </c>
      <c r="T239" s="33">
        <f>'Hourly Loads p.u. of Peak'!T239^2</f>
        <v>0.92852458849740827</v>
      </c>
      <c r="U239" s="33">
        <f>'Hourly Loads p.u. of Peak'!U239^2</f>
        <v>0.85784304384975341</v>
      </c>
      <c r="V239" s="33">
        <f>'Hourly Loads p.u. of Peak'!V239^2</f>
        <v>0.83056759603431363</v>
      </c>
      <c r="W239" s="33">
        <f>'Hourly Loads p.u. of Peak'!W239^2</f>
        <v>0.73327125532408488</v>
      </c>
      <c r="X239" s="33">
        <f>'Hourly Loads p.u. of Peak'!X239^2</f>
        <v>0.60421622966361987</v>
      </c>
      <c r="Y239" s="33">
        <f>'Hourly Loads p.u. of Peak'!Y239^2</f>
        <v>0.5010288922593541</v>
      </c>
    </row>
    <row r="240" spans="1:25" x14ac:dyDescent="0.25">
      <c r="A240" s="29">
        <v>42235</v>
      </c>
      <c r="B240" s="33">
        <f>'Hourly Loads p.u. of Peak'!B240^2</f>
        <v>0.41009251849433453</v>
      </c>
      <c r="C240" s="33">
        <f>'Hourly Loads p.u. of Peak'!C240^2</f>
        <v>0.35412927934620481</v>
      </c>
      <c r="D240" s="33">
        <f>'Hourly Loads p.u. of Peak'!D240^2</f>
        <v>0.31637063303045115</v>
      </c>
      <c r="E240" s="33">
        <f>'Hourly Loads p.u. of Peak'!E240^2</f>
        <v>0.29335707946440337</v>
      </c>
      <c r="F240" s="33">
        <f>'Hourly Loads p.u. of Peak'!F240^2</f>
        <v>0.28655482774293634</v>
      </c>
      <c r="G240" s="33">
        <f>'Hourly Loads p.u. of Peak'!G240^2</f>
        <v>0.30920470978418774</v>
      </c>
      <c r="H240" s="33">
        <f>'Hourly Loads p.u. of Peak'!H240^2</f>
        <v>0.36065637349227658</v>
      </c>
      <c r="I240" s="33">
        <f>'Hourly Loads p.u. of Peak'!I240^2</f>
        <v>0.38182093711458809</v>
      </c>
      <c r="J240" s="33">
        <f>'Hourly Loads p.u. of Peak'!J240^2</f>
        <v>0.44429193921464311</v>
      </c>
      <c r="K240" s="33">
        <f>'Hourly Loads p.u. of Peak'!K240^2</f>
        <v>0.55289079985425582</v>
      </c>
      <c r="L240" s="33">
        <f>'Hourly Loads p.u. of Peak'!L240^2</f>
        <v>0.65913738778556374</v>
      </c>
      <c r="M240" s="33">
        <f>'Hourly Loads p.u. of Peak'!M240^2</f>
        <v>0.77162119354848557</v>
      </c>
      <c r="N240" s="33">
        <f>'Hourly Loads p.u. of Peak'!N240^2</f>
        <v>0.86672473525122062</v>
      </c>
      <c r="O240" s="33">
        <f>'Hourly Loads p.u. of Peak'!O240^2</f>
        <v>0.93392322901950331</v>
      </c>
      <c r="P240" s="33">
        <f>'Hourly Loads p.u. of Peak'!P240^2</f>
        <v>0.9743773525622359</v>
      </c>
      <c r="Q240" s="33">
        <f>'Hourly Loads p.u. of Peak'!Q240^2</f>
        <v>1.02389008955896</v>
      </c>
      <c r="R240" s="33">
        <f>'Hourly Loads p.u. of Peak'!R240^2</f>
        <v>1.0496149687965086</v>
      </c>
      <c r="S240" s="33">
        <f>'Hourly Loads p.u. of Peak'!S240^2</f>
        <v>1.0233423350738782</v>
      </c>
      <c r="T240" s="33">
        <f>'Hourly Loads p.u. of Peak'!T240^2</f>
        <v>0.97473366369974812</v>
      </c>
      <c r="U240" s="33">
        <f>'Hourly Loads p.u. of Peak'!U240^2</f>
        <v>0.89253570618682387</v>
      </c>
      <c r="V240" s="33">
        <f>'Hourly Loads p.u. of Peak'!V240^2</f>
        <v>0.86018470546875814</v>
      </c>
      <c r="W240" s="33">
        <f>'Hourly Loads p.u. of Peak'!W240^2</f>
        <v>0.76710983997852589</v>
      </c>
      <c r="X240" s="33">
        <f>'Hourly Loads p.u. of Peak'!X240^2</f>
        <v>0.63611919937387296</v>
      </c>
      <c r="Y240" s="33">
        <f>'Hourly Loads p.u. of Peak'!Y240^2</f>
        <v>0.5249394848835871</v>
      </c>
    </row>
    <row r="241" spans="1:25" x14ac:dyDescent="0.25">
      <c r="A241" s="29">
        <v>42236</v>
      </c>
      <c r="B241" s="33">
        <f>'Hourly Loads p.u. of Peak'!B241^2</f>
        <v>0.4333535508342608</v>
      </c>
      <c r="C241" s="33">
        <f>'Hourly Loads p.u. of Peak'!C241^2</f>
        <v>0.37499367513909554</v>
      </c>
      <c r="D241" s="33">
        <f>'Hourly Loads p.u. of Peak'!D241^2</f>
        <v>0.33689287462541972</v>
      </c>
      <c r="E241" s="33">
        <f>'Hourly Loads p.u. of Peak'!E241^2</f>
        <v>0.30955603596913994</v>
      </c>
      <c r="F241" s="33">
        <f>'Hourly Loads p.u. of Peak'!F241^2</f>
        <v>0.30093171589746942</v>
      </c>
      <c r="G241" s="33">
        <f>'Hourly Loads p.u. of Peak'!G241^2</f>
        <v>0.32131285422725658</v>
      </c>
      <c r="H241" s="33">
        <f>'Hourly Loads p.u. of Peak'!H241^2</f>
        <v>0.37086093777408646</v>
      </c>
      <c r="I241" s="33">
        <f>'Hourly Loads p.u. of Peak'!I241^2</f>
        <v>0.3151537265222335</v>
      </c>
      <c r="J241" s="33">
        <f>'Hourly Loads p.u. of Peak'!J241^2</f>
        <v>0.45050848038308589</v>
      </c>
      <c r="K241" s="33">
        <f>'Hourly Loads p.u. of Peak'!K241^2</f>
        <v>0.56056600653480948</v>
      </c>
      <c r="L241" s="33">
        <f>'Hourly Loads p.u. of Peak'!L241^2</f>
        <v>0.6663362047980067</v>
      </c>
      <c r="M241" s="33">
        <f>'Hourly Loads p.u. of Peak'!M241^2</f>
        <v>0.78627442190701258</v>
      </c>
      <c r="N241" s="33">
        <f>'Hourly Loads p.u. of Peak'!N241^2</f>
        <v>0.86773309202505122</v>
      </c>
      <c r="O241" s="33">
        <f>'Hourly Loads p.u. of Peak'!O241^2</f>
        <v>0.94968536811530613</v>
      </c>
      <c r="P241" s="33">
        <f>'Hourly Loads p.u. of Peak'!P241^2</f>
        <v>0.98393110879496992</v>
      </c>
      <c r="Q241" s="33">
        <f>'Hourly Loads p.u. of Peak'!Q241^2</f>
        <v>0.99074526415162401</v>
      </c>
      <c r="R241" s="33">
        <f>'Hourly Loads p.u. of Peak'!R241^2</f>
        <v>0.98805265698716427</v>
      </c>
      <c r="S241" s="33">
        <f>'Hourly Loads p.u. of Peak'!S241^2</f>
        <v>0.96159353230143929</v>
      </c>
      <c r="T241" s="33">
        <f>'Hourly Loads p.u. of Peak'!T241^2</f>
        <v>0.90545440920850473</v>
      </c>
      <c r="U241" s="33">
        <f>'Hourly Loads p.u. of Peak'!U241^2</f>
        <v>0.83823300175668947</v>
      </c>
      <c r="V241" s="33">
        <f>'Hourly Loads p.u. of Peak'!V241^2</f>
        <v>0.80875611624912302</v>
      </c>
      <c r="W241" s="33">
        <f>'Hourly Loads p.u. of Peak'!W241^2</f>
        <v>0.72910473060605507</v>
      </c>
      <c r="X241" s="33">
        <f>'Hourly Loads p.u. of Peak'!X241^2</f>
        <v>0.61315676955976628</v>
      </c>
      <c r="Y241" s="33">
        <f>'Hourly Loads p.u. of Peak'!Y241^2</f>
        <v>0.50390716804275359</v>
      </c>
    </row>
    <row r="242" spans="1:25" x14ac:dyDescent="0.25">
      <c r="A242" s="29">
        <v>42237</v>
      </c>
      <c r="B242" s="33">
        <f>'Hourly Loads p.u. of Peak'!B242^2</f>
        <v>0.42572480863394108</v>
      </c>
      <c r="C242" s="33">
        <f>'Hourly Loads p.u. of Peak'!C242^2</f>
        <v>0.36861138887791128</v>
      </c>
      <c r="D242" s="33">
        <f>'Hourly Loads p.u. of Peak'!D242^2</f>
        <v>0.33063735963636809</v>
      </c>
      <c r="E242" s="33">
        <f>'Hourly Loads p.u. of Peak'!E242^2</f>
        <v>0.30730099120856608</v>
      </c>
      <c r="F242" s="33">
        <f>'Hourly Loads p.u. of Peak'!F242^2</f>
        <v>0.2980675970536602</v>
      </c>
      <c r="G242" s="33">
        <f>'Hourly Loads p.u. of Peak'!G242^2</f>
        <v>0.3196781968885582</v>
      </c>
      <c r="H242" s="33">
        <f>'Hourly Loads p.u. of Peak'!H242^2</f>
        <v>0.37212587610164438</v>
      </c>
      <c r="I242" s="33">
        <f>'Hourly Loads p.u. of Peak'!I242^2</f>
        <v>0.39673936942743249</v>
      </c>
      <c r="J242" s="33">
        <f>'Hourly Loads p.u. of Peak'!J242^2</f>
        <v>0.46153732662046204</v>
      </c>
      <c r="K242" s="33">
        <f>'Hourly Loads p.u. of Peak'!K242^2</f>
        <v>0.56279765112607649</v>
      </c>
      <c r="L242" s="33">
        <f>'Hourly Loads p.u. of Peak'!L242^2</f>
        <v>0.67475953296659097</v>
      </c>
      <c r="M242" s="33">
        <f>'Hourly Loads p.u. of Peak'!M242^2</f>
        <v>0.79060098619633612</v>
      </c>
      <c r="N242" s="33">
        <f>'Hourly Loads p.u. of Peak'!N242^2</f>
        <v>0.87784890216783085</v>
      </c>
      <c r="O242" s="33">
        <f>'Hourly Loads p.u. of Peak'!O242^2</f>
        <v>0.95655659089947298</v>
      </c>
      <c r="P242" s="33">
        <f>'Hourly Loads p.u. of Peak'!P242^2</f>
        <v>1.0020038985860305</v>
      </c>
      <c r="Q242" s="33">
        <f>'Hourly Loads p.u. of Peak'!Q242^2</f>
        <v>1.0490603750135079</v>
      </c>
      <c r="R242" s="33">
        <f>'Hourly Loads p.u. of Peak'!R242^2</f>
        <v>1.0507245960316614</v>
      </c>
      <c r="S242" s="33">
        <f>'Hourly Loads p.u. of Peak'!S242^2</f>
        <v>0.98223124404293227</v>
      </c>
      <c r="T242" s="33">
        <f>'Hourly Loads p.u. of Peak'!T242^2</f>
        <v>0.91250875419444022</v>
      </c>
      <c r="U242" s="33">
        <f>'Hourly Loads p.u. of Peak'!U242^2</f>
        <v>0.82040182644864357</v>
      </c>
      <c r="V242" s="33">
        <f>'Hourly Loads p.u. of Peak'!V242^2</f>
        <v>0.80001593317839892</v>
      </c>
      <c r="W242" s="33">
        <f>'Hourly Loads p.u. of Peak'!W242^2</f>
        <v>0.71278586655316822</v>
      </c>
      <c r="X242" s="33">
        <f>'Hourly Loads p.u. of Peak'!X242^2</f>
        <v>0.603865583337449</v>
      </c>
      <c r="Y242" s="33">
        <f>'Hourly Loads p.u. of Peak'!Y242^2</f>
        <v>0.49593231258663928</v>
      </c>
    </row>
    <row r="243" spans="1:25" x14ac:dyDescent="0.25">
      <c r="A243" s="29">
        <v>42238</v>
      </c>
      <c r="B243" s="33">
        <f>'Hourly Loads p.u. of Peak'!B243^2</f>
        <v>0.40709325838046362</v>
      </c>
      <c r="C243" s="33">
        <f>'Hourly Loads p.u. of Peak'!C243^2</f>
        <v>0.35396820777370741</v>
      </c>
      <c r="D243" s="33">
        <f>'Hourly Loads p.u. of Peak'!D243^2</f>
        <v>0.31789506368436254</v>
      </c>
      <c r="E243" s="33">
        <f>'Hourly Loads p.u. of Peak'!E243^2</f>
        <v>0.29605122343538942</v>
      </c>
      <c r="F243" s="33">
        <f>'Hourly Loads p.u. of Peak'!F243^2</f>
        <v>0.28737655921032046</v>
      </c>
      <c r="G243" s="33">
        <f>'Hourly Loads p.u. of Peak'!G243^2</f>
        <v>0.30740104036668847</v>
      </c>
      <c r="H243" s="33">
        <f>'Hourly Loads p.u. of Peak'!H243^2</f>
        <v>0.35914067108523257</v>
      </c>
      <c r="I243" s="33">
        <f>'Hourly Loads p.u. of Peak'!I243^2</f>
        <v>0.3824903089722998</v>
      </c>
      <c r="J243" s="33">
        <f>'Hourly Loads p.u. of Peak'!J243^2</f>
        <v>0.44507416966553731</v>
      </c>
      <c r="K243" s="33">
        <f>'Hourly Loads p.u. of Peak'!K243^2</f>
        <v>0.55470383056078099</v>
      </c>
      <c r="L243" s="33">
        <f>'Hourly Loads p.u. of Peak'!L243^2</f>
        <v>0.66126357691654414</v>
      </c>
      <c r="M243" s="33">
        <f>'Hourly Loads p.u. of Peak'!M243^2</f>
        <v>0.77074955149033875</v>
      </c>
      <c r="N243" s="33">
        <f>'Hourly Loads p.u. of Peak'!N243^2</f>
        <v>0.86219438430998896</v>
      </c>
      <c r="O243" s="33">
        <f>'Hourly Loads p.u. of Peak'!O243^2</f>
        <v>0.93052548413312763</v>
      </c>
      <c r="P243" s="33">
        <f>'Hourly Loads p.u. of Peak'!P243^2</f>
        <v>0.95646834156576532</v>
      </c>
      <c r="Q243" s="33">
        <f>'Hourly Loads p.u. of Peak'!Q243^2</f>
        <v>1.013144485924161</v>
      </c>
      <c r="R243" s="33">
        <f>'Hourly Loads p.u. of Peak'!R243^2</f>
        <v>1.0280029196818132</v>
      </c>
      <c r="S243" s="33">
        <f>'Hourly Loads p.u. of Peak'!S243^2</f>
        <v>0.98733524720359622</v>
      </c>
      <c r="T243" s="33">
        <f>'Hourly Loads p.u. of Peak'!T243^2</f>
        <v>0.92296821259605666</v>
      </c>
      <c r="U243" s="33">
        <f>'Hourly Loads p.u. of Peak'!U243^2</f>
        <v>0.83015647484470256</v>
      </c>
      <c r="V243" s="33">
        <f>'Hourly Loads p.u. of Peak'!V243^2</f>
        <v>0.78180015320871299</v>
      </c>
      <c r="W243" s="33">
        <f>'Hourly Loads p.u. of Peak'!W243^2</f>
        <v>0.691839960984727</v>
      </c>
      <c r="X243" s="33">
        <f>'Hourly Loads p.u. of Peak'!X243^2</f>
        <v>0.59422791339736603</v>
      </c>
      <c r="Y243" s="33">
        <f>'Hourly Loads p.u. of Peak'!Y243^2</f>
        <v>0.50333085338234596</v>
      </c>
    </row>
    <row r="244" spans="1:25" x14ac:dyDescent="0.25">
      <c r="A244" s="29">
        <v>42239</v>
      </c>
      <c r="B244" s="33">
        <f>'Hourly Loads p.u. of Peak'!B244^2</f>
        <v>0.41962382920976288</v>
      </c>
      <c r="C244" s="33">
        <f>'Hourly Loads p.u. of Peak'!C244^2</f>
        <v>0.36500453856419263</v>
      </c>
      <c r="D244" s="33">
        <f>'Hourly Loads p.u. of Peak'!D244^2</f>
        <v>0.32356731479780004</v>
      </c>
      <c r="E244" s="33">
        <f>'Hourly Loads p.u. of Peak'!E244^2</f>
        <v>0.29644412481676607</v>
      </c>
      <c r="F244" s="33">
        <f>'Hourly Loads p.u. of Peak'!F244^2</f>
        <v>0.28021435890331098</v>
      </c>
      <c r="G244" s="33">
        <f>'Hourly Loads p.u. of Peak'!G244^2</f>
        <v>0.27878323581385939</v>
      </c>
      <c r="H244" s="33">
        <f>'Hourly Loads p.u. of Peak'!H244^2</f>
        <v>0.28621680969185059</v>
      </c>
      <c r="I244" s="33">
        <f>'Hourly Loads p.u. of Peak'!I244^2</f>
        <v>0.30246815399733962</v>
      </c>
      <c r="J244" s="33">
        <f>'Hourly Loads p.u. of Peak'!J244^2</f>
        <v>0.38366312032849104</v>
      </c>
      <c r="K244" s="33">
        <f>'Hourly Loads p.u. of Peak'!K244^2</f>
        <v>0.5116874169760115</v>
      </c>
      <c r="L244" s="33">
        <f>'Hourly Loads p.u. of Peak'!L244^2</f>
        <v>0.63252592180971401</v>
      </c>
      <c r="M244" s="33">
        <f>'Hourly Loads p.u. of Peak'!M244^2</f>
        <v>0.74865007619761814</v>
      </c>
      <c r="N244" s="33">
        <f>'Hourly Loads p.u. of Peak'!N244^2</f>
        <v>0.84220311649413793</v>
      </c>
      <c r="O244" s="33">
        <f>'Hourly Loads p.u. of Peak'!O244^2</f>
        <v>0.90786013225134632</v>
      </c>
      <c r="P244" s="33">
        <f>'Hourly Loads p.u. of Peak'!P244^2</f>
        <v>0.9380261747284605</v>
      </c>
      <c r="Q244" s="33">
        <f>'Hourly Loads p.u. of Peak'!Q244^2</f>
        <v>0.96274416072051239</v>
      </c>
      <c r="R244" s="33">
        <f>'Hourly Loads p.u. of Peak'!R244^2</f>
        <v>0.97696208405056817</v>
      </c>
      <c r="S244" s="33">
        <f>'Hourly Loads p.u. of Peak'!S244^2</f>
        <v>0.95708617239294269</v>
      </c>
      <c r="T244" s="33">
        <f>'Hourly Loads p.u. of Peak'!T244^2</f>
        <v>0.89526569337121664</v>
      </c>
      <c r="U244" s="33">
        <f>'Hourly Loads p.u. of Peak'!U244^2</f>
        <v>0.80770154332670874</v>
      </c>
      <c r="V244" s="33">
        <f>'Hourly Loads p.u. of Peak'!V244^2</f>
        <v>0.76734694988823871</v>
      </c>
      <c r="W244" s="33">
        <f>'Hourly Loads p.u. of Peak'!W244^2</f>
        <v>0.69522147475157792</v>
      </c>
      <c r="X244" s="33">
        <f>'Hourly Loads p.u. of Peak'!X244^2</f>
        <v>0.61110944404740353</v>
      </c>
      <c r="Y244" s="33">
        <f>'Hourly Loads p.u. of Peak'!Y244^2</f>
        <v>0.51809740850028196</v>
      </c>
    </row>
    <row r="245" spans="1:25" x14ac:dyDescent="0.25">
      <c r="A245" s="29">
        <v>42240</v>
      </c>
      <c r="B245" s="33">
        <f>'Hourly Loads p.u. of Peak'!B245^2</f>
        <v>0.43163265931213446</v>
      </c>
      <c r="C245" s="33">
        <f>'Hourly Loads p.u. of Peak'!C245^2</f>
        <v>0.37229102682682874</v>
      </c>
      <c r="D245" s="33">
        <f>'Hourly Loads p.u. of Peak'!D245^2</f>
        <v>0.32897912300389359</v>
      </c>
      <c r="E245" s="33">
        <f>'Hourly Loads p.u. of Peak'!E245^2</f>
        <v>0.30053585082032819</v>
      </c>
      <c r="F245" s="33">
        <f>'Hourly Loads p.u. of Peak'!F245^2</f>
        <v>0.28380819623143633</v>
      </c>
      <c r="G245" s="33">
        <f>'Hourly Loads p.u. of Peak'!G245^2</f>
        <v>0.27749835767606035</v>
      </c>
      <c r="H245" s="33">
        <f>'Hourly Loads p.u. of Peak'!H245^2</f>
        <v>0.27825940869396559</v>
      </c>
      <c r="I245" s="33">
        <f>'Hourly Loads p.u. of Peak'!I245^2</f>
        <v>0.28834480838707183</v>
      </c>
      <c r="J245" s="33">
        <f>'Hourly Loads p.u. of Peak'!J245^2</f>
        <v>0.37372386788278134</v>
      </c>
      <c r="K245" s="33">
        <f>'Hourly Loads p.u. of Peak'!K245^2</f>
        <v>0.49834993926466764</v>
      </c>
      <c r="L245" s="33">
        <f>'Hourly Loads p.u. of Peak'!L245^2</f>
        <v>0.6115327477364324</v>
      </c>
      <c r="M245" s="33">
        <f>'Hourly Loads p.u. of Peak'!M245^2</f>
        <v>0.73791465008948398</v>
      </c>
      <c r="N245" s="33">
        <f>'Hourly Loads p.u. of Peak'!N245^2</f>
        <v>0.84419169121607718</v>
      </c>
      <c r="O245" s="33">
        <f>'Hourly Loads p.u. of Peak'!O245^2</f>
        <v>0.92357512904363881</v>
      </c>
      <c r="P245" s="33">
        <f>'Hourly Loads p.u. of Peak'!P245^2</f>
        <v>0.97286375690321147</v>
      </c>
      <c r="Q245" s="33">
        <f>'Hourly Loads p.u. of Peak'!Q245^2</f>
        <v>0.9990254393011565</v>
      </c>
      <c r="R245" s="33">
        <f>'Hourly Loads p.u. of Peak'!R245^2</f>
        <v>1.0017329463646527</v>
      </c>
      <c r="S245" s="33">
        <f>'Hourly Loads p.u. of Peak'!S245^2</f>
        <v>0.98697664001606822</v>
      </c>
      <c r="T245" s="33">
        <f>'Hourly Loads p.u. of Peak'!T245^2</f>
        <v>0.92869849393102943</v>
      </c>
      <c r="U245" s="33">
        <f>'Hourly Loads p.u. of Peak'!U245^2</f>
        <v>0.8516697307080654</v>
      </c>
      <c r="V245" s="33">
        <f>'Hourly Loads p.u. of Peak'!V245^2</f>
        <v>0.81909467377598644</v>
      </c>
      <c r="W245" s="33">
        <f>'Hourly Loads p.u. of Peak'!W245^2</f>
        <v>0.7239516554828257</v>
      </c>
      <c r="X245" s="33">
        <f>'Hourly Loads p.u. of Peak'!X245^2</f>
        <v>0.60998135070787074</v>
      </c>
      <c r="Y245" s="33">
        <f>'Hourly Loads p.u. of Peak'!Y245^2</f>
        <v>0.5067294531809613</v>
      </c>
    </row>
    <row r="246" spans="1:25" x14ac:dyDescent="0.25">
      <c r="A246" s="29">
        <v>42241</v>
      </c>
      <c r="B246" s="33">
        <f>'Hourly Loads p.u. of Peak'!B246^2</f>
        <v>0.4318698201094805</v>
      </c>
      <c r="C246" s="33">
        <f>'Hourly Loads p.u. of Peak'!C246^2</f>
        <v>0.37240114766533844</v>
      </c>
      <c r="D246" s="33">
        <f>'Hourly Loads p.u. of Peak'!D246^2</f>
        <v>0.33988478045852305</v>
      </c>
      <c r="E246" s="33">
        <f>'Hourly Loads p.u. of Peak'!E246^2</f>
        <v>0.32110829408332203</v>
      </c>
      <c r="F246" s="33">
        <f>'Hourly Loads p.u. of Peak'!F246^2</f>
        <v>0.32003542196796525</v>
      </c>
      <c r="G246" s="33">
        <f>'Hourly Loads p.u. of Peak'!G246^2</f>
        <v>0.34888655853260941</v>
      </c>
      <c r="H246" s="33">
        <f>'Hourly Loads p.u. of Peak'!H246^2</f>
        <v>0.40565522475040688</v>
      </c>
      <c r="I246" s="33">
        <f>'Hourly Loads p.u. of Peak'!I246^2</f>
        <v>0.42902818952858912</v>
      </c>
      <c r="J246" s="33">
        <f>'Hourly Loads p.u. of Peak'!J246^2</f>
        <v>0.47418963084619503</v>
      </c>
      <c r="K246" s="33">
        <f>'Hourly Loads p.u. of Peak'!K246^2</f>
        <v>0.57101827756709522</v>
      </c>
      <c r="L246" s="33">
        <f>'Hourly Loads p.u. of Peak'!L246^2</f>
        <v>0.67268574384939561</v>
      </c>
      <c r="M246" s="33">
        <f>'Hourly Loads p.u. of Peak'!M246^2</f>
        <v>0.76600381151680186</v>
      </c>
      <c r="N246" s="33">
        <f>'Hourly Loads p.u. of Peak'!N246^2</f>
        <v>0.82687116923741055</v>
      </c>
      <c r="O246" s="33">
        <f>'Hourly Loads p.u. of Peak'!O246^2</f>
        <v>0.85125341897985518</v>
      </c>
      <c r="P246" s="33">
        <f>'Hourly Loads p.u. of Peak'!P246^2</f>
        <v>0.85667340991738705</v>
      </c>
      <c r="Q246" s="33">
        <f>'Hourly Loads p.u. of Peak'!Q246^2</f>
        <v>0.85517076731255892</v>
      </c>
      <c r="R246" s="33">
        <f>'Hourly Loads p.u. of Peak'!R246^2</f>
        <v>0.86010101973800668</v>
      </c>
      <c r="S246" s="33">
        <f>'Hourly Loads p.u. of Peak'!S246^2</f>
        <v>0.84087870273625775</v>
      </c>
      <c r="T246" s="33">
        <f>'Hourly Loads p.u. of Peak'!T246^2</f>
        <v>0.78483487182548295</v>
      </c>
      <c r="U246" s="33">
        <f>'Hourly Loads p.u. of Peak'!U246^2</f>
        <v>0.73450806093243692</v>
      </c>
      <c r="V246" s="33">
        <f>'Hourly Loads p.u. of Peak'!V246^2</f>
        <v>0.72195687654063145</v>
      </c>
      <c r="W246" s="33">
        <f>'Hourly Loads p.u. of Peak'!W246^2</f>
        <v>0.63892902111292749</v>
      </c>
      <c r="X246" s="33">
        <f>'Hourly Loads p.u. of Peak'!X246^2</f>
        <v>0.54340444938062049</v>
      </c>
      <c r="Y246" s="33">
        <f>'Hourly Loads p.u. of Peak'!Y246^2</f>
        <v>0.44405139133642296</v>
      </c>
    </row>
    <row r="247" spans="1:25" x14ac:dyDescent="0.25">
      <c r="A247" s="29">
        <v>42242</v>
      </c>
      <c r="B247" s="33">
        <f>'Hourly Loads p.u. of Peak'!B247^2</f>
        <v>0.37842736094313423</v>
      </c>
      <c r="C247" s="33">
        <f>'Hourly Loads p.u. of Peak'!C247^2</f>
        <v>0.33443581410257744</v>
      </c>
      <c r="D247" s="33">
        <f>'Hourly Loads p.u. of Peak'!D247^2</f>
        <v>0.30510402959266625</v>
      </c>
      <c r="E247" s="33">
        <f>'Hourly Loads p.u. of Peak'!E247^2</f>
        <v>0.28829635725363295</v>
      </c>
      <c r="F247" s="33">
        <f>'Hourly Loads p.u. of Peak'!F247^2</f>
        <v>0.28530033766425206</v>
      </c>
      <c r="G247" s="33">
        <f>'Hourly Loads p.u. of Peak'!G247^2</f>
        <v>0.31086270826253837</v>
      </c>
      <c r="H247" s="33">
        <f>'Hourly Loads p.u. of Peak'!H247^2</f>
        <v>0.3657135763143266</v>
      </c>
      <c r="I247" s="33">
        <f>'Hourly Loads p.u. of Peak'!I247^2</f>
        <v>0.38674327753080717</v>
      </c>
      <c r="J247" s="33">
        <f>'Hourly Loads p.u. of Peak'!J247^2</f>
        <v>0.43460185094122777</v>
      </c>
      <c r="K247" s="33">
        <f>'Hourly Loads p.u. of Peak'!K247^2</f>
        <v>0.53011692093464069</v>
      </c>
      <c r="L247" s="33">
        <f>'Hourly Loads p.u. of Peak'!L247^2</f>
        <v>0.62095360989699244</v>
      </c>
      <c r="M247" s="33">
        <f>'Hourly Loads p.u. of Peak'!M247^2</f>
        <v>0.70920986432276967</v>
      </c>
      <c r="N247" s="33">
        <f>'Hourly Loads p.u. of Peak'!N247^2</f>
        <v>0.77415968039115979</v>
      </c>
      <c r="O247" s="33">
        <f>'Hourly Loads p.u. of Peak'!O247^2</f>
        <v>0.83386022946080407</v>
      </c>
      <c r="P247" s="33">
        <f>'Hourly Loads p.u. of Peak'!P247^2</f>
        <v>0.87506121044275564</v>
      </c>
      <c r="Q247" s="33">
        <f>'Hourly Loads p.u. of Peak'!Q247^2</f>
        <v>0.90872009254438768</v>
      </c>
      <c r="R247" s="33">
        <f>'Hourly Loads p.u. of Peak'!R247^2</f>
        <v>0.92617845894419781</v>
      </c>
      <c r="S247" s="33">
        <f>'Hourly Loads p.u. of Peak'!S247^2</f>
        <v>0.91121627955073869</v>
      </c>
      <c r="T247" s="33">
        <f>'Hourly Loads p.u. of Peak'!T247^2</f>
        <v>0.8608543378711524</v>
      </c>
      <c r="U247" s="33">
        <f>'Hourly Loads p.u. of Peak'!U247^2</f>
        <v>0.78691464532835731</v>
      </c>
      <c r="V247" s="33">
        <f>'Hourly Loads p.u. of Peak'!V247^2</f>
        <v>0.76072172199456289</v>
      </c>
      <c r="W247" s="33">
        <f>'Hourly Loads p.u. of Peak'!W247^2</f>
        <v>0.67513018831018456</v>
      </c>
      <c r="X247" s="33">
        <f>'Hourly Loads p.u. of Peak'!X247^2</f>
        <v>0.55436786022806017</v>
      </c>
      <c r="Y247" s="33">
        <f>'Hourly Loads p.u. of Peak'!Y247^2</f>
        <v>0.45664625156615635</v>
      </c>
    </row>
    <row r="248" spans="1:25" x14ac:dyDescent="0.25">
      <c r="A248" s="29">
        <v>42243</v>
      </c>
      <c r="B248" s="33">
        <f>'Hourly Loads p.u. of Peak'!B248^2</f>
        <v>0.37097084692004129</v>
      </c>
      <c r="C248" s="33">
        <f>'Hourly Loads p.u. of Peak'!C248^2</f>
        <v>0.31860771852747305</v>
      </c>
      <c r="D248" s="33">
        <f>'Hourly Loads p.u. of Peak'!D248^2</f>
        <v>0.28294358684421461</v>
      </c>
      <c r="E248" s="33">
        <f>'Hourly Loads p.u. of Peak'!E248^2</f>
        <v>0.26240374219912715</v>
      </c>
      <c r="F248" s="33">
        <f>'Hourly Loads p.u. of Peak'!F248^2</f>
        <v>0.2549691566749856</v>
      </c>
      <c r="G248" s="33">
        <f>'Hourly Loads p.u. of Peak'!G248^2</f>
        <v>0.27597938217644102</v>
      </c>
      <c r="H248" s="33">
        <f>'Hourly Loads p.u. of Peak'!H248^2</f>
        <v>0.32665428076545466</v>
      </c>
      <c r="I248" s="33">
        <f>'Hourly Loads p.u. of Peak'!I248^2</f>
        <v>0.34484769256703734</v>
      </c>
      <c r="J248" s="33">
        <f>'Hourly Loads p.u. of Peak'!J248^2</f>
        <v>0.39759235811470878</v>
      </c>
      <c r="K248" s="33">
        <f>'Hourly Loads p.u. of Peak'!K248^2</f>
        <v>0.49834993926466764</v>
      </c>
      <c r="L248" s="33">
        <f>'Hourly Loads p.u. of Peak'!L248^2</f>
        <v>0.59415835814463569</v>
      </c>
      <c r="M248" s="33">
        <f>'Hourly Loads p.u. of Peak'!M248^2</f>
        <v>0.6928159959693766</v>
      </c>
      <c r="N248" s="33">
        <f>'Hourly Loads p.u. of Peak'!N248^2</f>
        <v>0.77646378490126722</v>
      </c>
      <c r="O248" s="33">
        <f>'Hourly Loads p.u. of Peak'!O248^2</f>
        <v>0.84734506350971206</v>
      </c>
      <c r="P248" s="33">
        <f>'Hourly Loads p.u. of Peak'!P248^2</f>
        <v>0.9036522114613611</v>
      </c>
      <c r="Q248" s="33">
        <f>'Hourly Loads p.u. of Peak'!Q248^2</f>
        <v>0.94476745695869135</v>
      </c>
      <c r="R248" s="33">
        <f>'Hourly Loads p.u. of Peak'!R248^2</f>
        <v>0.96930699630472472</v>
      </c>
      <c r="S248" s="33">
        <f>'Hourly Loads p.u. of Peak'!S248^2</f>
        <v>0.95399901305228141</v>
      </c>
      <c r="T248" s="33">
        <f>'Hourly Loads p.u. of Peak'!T248^2</f>
        <v>0.90339490119672461</v>
      </c>
      <c r="U248" s="33">
        <f>'Hourly Loads p.u. of Peak'!U248^2</f>
        <v>0.82244633889263619</v>
      </c>
      <c r="V248" s="33">
        <f>'Hourly Loads p.u. of Peak'!V248^2</f>
        <v>0.79679087852896058</v>
      </c>
      <c r="W248" s="33">
        <f>'Hourly Loads p.u. of Peak'!W248^2</f>
        <v>0.70845017302242663</v>
      </c>
      <c r="X248" s="33">
        <f>'Hourly Loads p.u. of Peak'!X248^2</f>
        <v>0.58950742997399963</v>
      </c>
      <c r="Y248" s="33">
        <f>'Hourly Loads p.u. of Peak'!Y248^2</f>
        <v>0.49079857069306176</v>
      </c>
    </row>
    <row r="249" spans="1:25" x14ac:dyDescent="0.25">
      <c r="A249" s="29">
        <v>42244</v>
      </c>
      <c r="B249" s="33">
        <f>'Hourly Loads p.u. of Peak'!B249^2</f>
        <v>0.40738117043227484</v>
      </c>
      <c r="C249" s="33">
        <f>'Hourly Loads p.u. of Peak'!C249^2</f>
        <v>0.35407558475102829</v>
      </c>
      <c r="D249" s="33">
        <f>'Hourly Loads p.u. of Peak'!D249^2</f>
        <v>0.31677678962255557</v>
      </c>
      <c r="E249" s="33">
        <f>'Hourly Loads p.u. of Peak'!E249^2</f>
        <v>0.29296622987240239</v>
      </c>
      <c r="F249" s="33">
        <f>'Hourly Loads p.u. of Peak'!F249^2</f>
        <v>0.28337572666189348</v>
      </c>
      <c r="G249" s="33">
        <f>'Hourly Loads p.u. of Peak'!G249^2</f>
        <v>0.30555276692082944</v>
      </c>
      <c r="H249" s="33">
        <f>'Hourly Loads p.u. of Peak'!H249^2</f>
        <v>0.36098158210830245</v>
      </c>
      <c r="I249" s="33">
        <f>'Hourly Loads p.u. of Peak'!I249^2</f>
        <v>0.38237870628590787</v>
      </c>
      <c r="J249" s="33">
        <f>'Hourly Loads p.u. of Peak'!J249^2</f>
        <v>0.43585194636389835</v>
      </c>
      <c r="K249" s="33">
        <f>'Hourly Loads p.u. of Peak'!K249^2</f>
        <v>0.51894208825478916</v>
      </c>
      <c r="L249" s="33">
        <f>'Hourly Loads p.u. of Peak'!L249^2</f>
        <v>0.58874559121553049</v>
      </c>
      <c r="M249" s="33">
        <f>'Hourly Loads p.u. of Peak'!M249^2</f>
        <v>0.65132210373451604</v>
      </c>
      <c r="N249" s="33">
        <f>'Hourly Loads p.u. of Peak'!N249^2</f>
        <v>0.72633364249798027</v>
      </c>
      <c r="O249" s="33">
        <f>'Hourly Loads p.u. of Peak'!O249^2</f>
        <v>0.80591844879711438</v>
      </c>
      <c r="P249" s="33">
        <f>'Hourly Loads p.u. of Peak'!P249^2</f>
        <v>0.88089507660861432</v>
      </c>
      <c r="Q249" s="33">
        <f>'Hourly Loads p.u. of Peak'!Q249^2</f>
        <v>0.92913332875776899</v>
      </c>
      <c r="R249" s="33">
        <f>'Hourly Loads p.u. of Peak'!R249^2</f>
        <v>0.95056490996964982</v>
      </c>
      <c r="S249" s="33">
        <f>'Hourly Loads p.u. of Peak'!S249^2</f>
        <v>0.91406093285704959</v>
      </c>
      <c r="T249" s="33">
        <f>'Hourly Loads p.u. of Peak'!T249^2</f>
        <v>0.84129247008280217</v>
      </c>
      <c r="U249" s="33">
        <f>'Hourly Loads p.u. of Peak'!U249^2</f>
        <v>0.78387590455304945</v>
      </c>
      <c r="V249" s="33">
        <f>'Hourly Loads p.u. of Peak'!V249^2</f>
        <v>0.74966538015115003</v>
      </c>
      <c r="W249" s="33">
        <f>'Hourly Loads p.u. of Peak'!W249^2</f>
        <v>0.65877114948854232</v>
      </c>
      <c r="X249" s="33">
        <f>'Hourly Loads p.u. of Peak'!X249^2</f>
        <v>0.55571235221054371</v>
      </c>
      <c r="Y249" s="33">
        <f>'Hourly Loads p.u. of Peak'!Y249^2</f>
        <v>0.46325535825759584</v>
      </c>
    </row>
    <row r="250" spans="1:25" x14ac:dyDescent="0.25">
      <c r="A250" s="29">
        <v>42245</v>
      </c>
      <c r="B250" s="33">
        <f>'Hourly Loads p.u. of Peak'!B250^2</f>
        <v>0.38098504667210825</v>
      </c>
      <c r="C250" s="33">
        <f>'Hourly Loads p.u. of Peak'!C250^2</f>
        <v>0.33240380373233946</v>
      </c>
      <c r="D250" s="33">
        <f>'Hourly Loads p.u. of Peak'!D250^2</f>
        <v>0.30112974614029614</v>
      </c>
      <c r="E250" s="33">
        <f>'Hourly Loads p.u. of Peak'!E250^2</f>
        <v>0.28040545214396306</v>
      </c>
      <c r="F250" s="33">
        <f>'Hourly Loads p.u. of Peak'!F250^2</f>
        <v>0.2749848200222515</v>
      </c>
      <c r="G250" s="33">
        <f>'Hourly Loads p.u. of Peak'!G250^2</f>
        <v>0.29737830981177132</v>
      </c>
      <c r="H250" s="33">
        <f>'Hourly Loads p.u. of Peak'!H250^2</f>
        <v>0.35241307152184936</v>
      </c>
      <c r="I250" s="33">
        <f>'Hourly Loads p.u. of Peak'!I250^2</f>
        <v>0.38076229725251887</v>
      </c>
      <c r="J250" s="33">
        <f>'Hourly Loads p.u. of Peak'!J250^2</f>
        <v>0.44200936424444176</v>
      </c>
      <c r="K250" s="33">
        <f>'Hourly Loads p.u. of Peak'!K250^2</f>
        <v>0.55181781171509503</v>
      </c>
      <c r="L250" s="33">
        <f>'Hourly Loads p.u. of Peak'!L250^2</f>
        <v>0.66295229931238941</v>
      </c>
      <c r="M250" s="33">
        <f>'Hourly Loads p.u. of Peak'!M250^2</f>
        <v>0.7519327682160627</v>
      </c>
      <c r="N250" s="33">
        <f>'Hourly Loads p.u. of Peak'!N250^2</f>
        <v>0.81942136423989509</v>
      </c>
      <c r="O250" s="33">
        <f>'Hourly Loads p.u. of Peak'!O250^2</f>
        <v>0.88564405710664118</v>
      </c>
      <c r="P250" s="33">
        <f>'Hourly Loads p.u. of Peak'!P250^2</f>
        <v>0.93366164419366771</v>
      </c>
      <c r="Q250" s="33">
        <f>'Hourly Loads p.u. of Peak'!Q250^2</f>
        <v>0.96123963120224098</v>
      </c>
      <c r="R250" s="33">
        <f>'Hourly Loads p.u. of Peak'!R250^2</f>
        <v>0.95197302370681802</v>
      </c>
      <c r="S250" s="33">
        <f>'Hourly Loads p.u. of Peak'!S250^2</f>
        <v>0.89193907718319387</v>
      </c>
      <c r="T250" s="33">
        <f>'Hourly Loads p.u. of Peak'!T250^2</f>
        <v>0.81770696597978054</v>
      </c>
      <c r="U250" s="33">
        <f>'Hourly Loads p.u. of Peak'!U250^2</f>
        <v>0.74662153229296191</v>
      </c>
      <c r="V250" s="33">
        <f>'Hourly Loads p.u. of Peak'!V250^2</f>
        <v>0.72027113616009875</v>
      </c>
      <c r="W250" s="33">
        <f>'Hourly Loads p.u. of Peak'!W250^2</f>
        <v>0.64246808706355518</v>
      </c>
      <c r="X250" s="33">
        <f>'Hourly Loads p.u. of Peak'!X250^2</f>
        <v>0.55678911824760224</v>
      </c>
      <c r="Y250" s="33">
        <f>'Hourly Loads p.u. of Peak'!Y250^2</f>
        <v>0.48167524241802157</v>
      </c>
    </row>
    <row r="251" spans="1:25" x14ac:dyDescent="0.25">
      <c r="A251" s="29">
        <v>42246</v>
      </c>
      <c r="B251" s="33">
        <f>'Hourly Loads p.u. of Peak'!B251^2</f>
        <v>0.41194368846428214</v>
      </c>
      <c r="C251" s="33">
        <f>'Hourly Loads p.u. of Peak'!C251^2</f>
        <v>0.36125270124111741</v>
      </c>
      <c r="D251" s="33">
        <f>'Hourly Loads p.u. of Peak'!D251^2</f>
        <v>0.32624183853288219</v>
      </c>
      <c r="E251" s="33">
        <f>'Hourly Loads p.u. of Peak'!E251^2</f>
        <v>0.30182336493753331</v>
      </c>
      <c r="F251" s="33">
        <f>'Hourly Loads p.u. of Peak'!F251^2</f>
        <v>0.2914541486293456</v>
      </c>
      <c r="G251" s="33">
        <f>'Hourly Loads p.u. of Peak'!G251^2</f>
        <v>0.30132784151929343</v>
      </c>
      <c r="H251" s="33">
        <f>'Hourly Loads p.u. of Peak'!H251^2</f>
        <v>0.30490469662642644</v>
      </c>
      <c r="I251" s="33">
        <f>'Hourly Loads p.u. of Peak'!I251^2</f>
        <v>0.31753903548209134</v>
      </c>
      <c r="J251" s="33">
        <f>'Hourly Loads p.u. of Peak'!J251^2</f>
        <v>0.38657495141730336</v>
      </c>
      <c r="K251" s="33">
        <f>'Hourly Loads p.u. of Peak'!K251^2</f>
        <v>0.50583059845201916</v>
      </c>
      <c r="L251" s="33">
        <f>'Hourly Loads p.u. of Peak'!L251^2</f>
        <v>0.61818363928134534</v>
      </c>
      <c r="M251" s="33">
        <f>'Hourly Loads p.u. of Peak'!M251^2</f>
        <v>0.73234433504761287</v>
      </c>
      <c r="N251" s="33">
        <f>'Hourly Loads p.u. of Peak'!N251^2</f>
        <v>0.81306264913046533</v>
      </c>
      <c r="O251" s="33">
        <f>'Hourly Loads p.u. of Peak'!O251^2</f>
        <v>0.87776436152483983</v>
      </c>
      <c r="P251" s="33">
        <f>'Hourly Loads p.u. of Peak'!P251^2</f>
        <v>0.92704704977985064</v>
      </c>
      <c r="Q251" s="33">
        <f>'Hourly Loads p.u. of Peak'!Q251^2</f>
        <v>0.94863045526350143</v>
      </c>
      <c r="R251" s="33">
        <f>'Hourly Loads p.u. of Peak'!R251^2</f>
        <v>0.94564471904706204</v>
      </c>
      <c r="S251" s="33">
        <f>'Hourly Loads p.u. of Peak'!S251^2</f>
        <v>0.89424145965578938</v>
      </c>
      <c r="T251" s="33">
        <f>'Hourly Loads p.u. of Peak'!T251^2</f>
        <v>0.80680974976576636</v>
      </c>
      <c r="U251" s="33">
        <f>'Hourly Loads p.u. of Peak'!U251^2</f>
        <v>0.73497213172227294</v>
      </c>
      <c r="V251" s="33">
        <f>'Hourly Loads p.u. of Peak'!V251^2</f>
        <v>0.70905789349461579</v>
      </c>
      <c r="W251" s="33">
        <f>'Hourly Loads p.u. of Peak'!W251^2</f>
        <v>0.63539972965890801</v>
      </c>
      <c r="X251" s="33">
        <f>'Hourly Loads p.u. of Peak'!X251^2</f>
        <v>0.55726053110517404</v>
      </c>
      <c r="Y251" s="33">
        <f>'Hourly Loads p.u. of Peak'!Y251^2</f>
        <v>0.4863835189159067</v>
      </c>
    </row>
    <row r="252" spans="1:25" x14ac:dyDescent="0.25">
      <c r="A252" s="29">
        <v>42247</v>
      </c>
      <c r="B252" s="33">
        <f>'Hourly Loads p.u. of Peak'!B252^2</f>
        <v>0.41426351318207555</v>
      </c>
      <c r="C252" s="33">
        <f>'Hourly Loads p.u. of Peak'!C252^2</f>
        <v>0.35946519577146668</v>
      </c>
      <c r="D252" s="33">
        <f>'Hourly Loads p.u. of Peak'!D252^2</f>
        <v>0.32049500446854212</v>
      </c>
      <c r="E252" s="33">
        <f>'Hourly Loads p.u. of Peak'!E252^2</f>
        <v>0.29787057642147857</v>
      </c>
      <c r="F252" s="33">
        <f>'Hourly Loads p.u. of Peak'!F252^2</f>
        <v>0.2823199670398705</v>
      </c>
      <c r="G252" s="33">
        <f>'Hourly Loads p.u. of Peak'!G252^2</f>
        <v>0.27564766197885515</v>
      </c>
      <c r="H252" s="33">
        <f>'Hourly Loads p.u. of Peak'!H252^2</f>
        <v>0.27968918834989748</v>
      </c>
      <c r="I252" s="33">
        <f>'Hourly Loads p.u. of Peak'!I252^2</f>
        <v>0.2909185440755957</v>
      </c>
      <c r="J252" s="33">
        <f>'Hourly Loads p.u. of Peak'!J252^2</f>
        <v>0.36932391955519633</v>
      </c>
      <c r="K252" s="33">
        <f>'Hourly Loads p.u. of Peak'!K252^2</f>
        <v>0.49637722316477678</v>
      </c>
      <c r="L252" s="33">
        <f>'Hourly Loads p.u. of Peak'!L252^2</f>
        <v>0.60190384471781833</v>
      </c>
      <c r="M252" s="33">
        <f>'Hourly Loads p.u. of Peak'!M252^2</f>
        <v>0.70261418586001134</v>
      </c>
      <c r="N252" s="33">
        <f>'Hourly Loads p.u. of Peak'!N252^2</f>
        <v>0.79052075675364009</v>
      </c>
      <c r="O252" s="33">
        <f>'Hourly Loads p.u. of Peak'!O252^2</f>
        <v>0.85283594499147264</v>
      </c>
      <c r="P252" s="33">
        <f>'Hourly Loads p.u. of Peak'!P252^2</f>
        <v>0.88123386611622101</v>
      </c>
      <c r="Q252" s="33">
        <f>'Hourly Loads p.u. of Peak'!Q252^2</f>
        <v>0.89049095151769653</v>
      </c>
      <c r="R252" s="33">
        <f>'Hourly Loads p.u. of Peak'!R252^2</f>
        <v>0.87118273415539405</v>
      </c>
      <c r="S252" s="33">
        <f>'Hourly Loads p.u. of Peak'!S252^2</f>
        <v>0.83394262875218494</v>
      </c>
      <c r="T252" s="33">
        <f>'Hourly Loads p.u. of Peak'!T252^2</f>
        <v>0.7576554876487237</v>
      </c>
      <c r="U252" s="33">
        <f>'Hourly Loads p.u. of Peak'!U252^2</f>
        <v>0.68869131920548554</v>
      </c>
      <c r="V252" s="33">
        <f>'Hourly Loads p.u. of Peak'!V252^2</f>
        <v>0.66876909573052634</v>
      </c>
      <c r="W252" s="33">
        <f>'Hourly Loads p.u. of Peak'!W252^2</f>
        <v>0.60120399727426255</v>
      </c>
      <c r="X252" s="33">
        <f>'Hourly Loads p.u. of Peak'!X252^2</f>
        <v>0.52350219014196619</v>
      </c>
      <c r="Y252" s="33">
        <f>'Hourly Loads p.u. of Peak'!Y252^2</f>
        <v>0.44700259113387902</v>
      </c>
    </row>
    <row r="253" spans="1:25" x14ac:dyDescent="0.25">
      <c r="A253" s="29">
        <v>42248</v>
      </c>
      <c r="B253" s="33">
        <f>'Hourly Loads p.u. of Peak'!B253^2</f>
        <v>0.37998318723130015</v>
      </c>
      <c r="C253" s="33">
        <f>'Hourly Loads p.u. of Peak'!C253^2</f>
        <v>0.33673577228832174</v>
      </c>
      <c r="D253" s="33">
        <f>'Hourly Loads p.u. of Peak'!D253^2</f>
        <v>0.305253572062958</v>
      </c>
      <c r="E253" s="33">
        <f>'Hourly Loads p.u. of Peak'!E253^2</f>
        <v>0.28270365165309969</v>
      </c>
      <c r="F253" s="33">
        <f>'Hourly Loads p.u. of Peak'!F253^2</f>
        <v>0.27550555724504983</v>
      </c>
      <c r="G253" s="33">
        <f>'Hourly Loads p.u. of Peak'!G253^2</f>
        <v>0.27978463726596753</v>
      </c>
      <c r="H253" s="33">
        <f>'Hourly Loads p.u. of Peak'!H253^2</f>
        <v>0.29301507182286518</v>
      </c>
      <c r="I253" s="33">
        <f>'Hourly Loads p.u. of Peak'!I253^2</f>
        <v>0.29910302401291305</v>
      </c>
      <c r="J253" s="33">
        <f>'Hourly Loads p.u. of Peak'!J253^2</f>
        <v>0.3734481077978074</v>
      </c>
      <c r="K253" s="33">
        <f>'Hourly Loads p.u. of Peak'!K253^2</f>
        <v>0.49943341229179805</v>
      </c>
      <c r="L253" s="33">
        <f>'Hourly Loads p.u. of Peak'!L253^2</f>
        <v>0.6167655434260243</v>
      </c>
      <c r="M253" s="33">
        <f>'Hourly Loads p.u. of Peak'!M253^2</f>
        <v>0.73861242335310573</v>
      </c>
      <c r="N253" s="33">
        <f>'Hourly Loads p.u. of Peak'!N253^2</f>
        <v>0.80997378607184045</v>
      </c>
      <c r="O253" s="33">
        <f>'Hourly Loads p.u. of Peak'!O253^2</f>
        <v>0.86630475961341102</v>
      </c>
      <c r="P253" s="33">
        <f>'Hourly Loads p.u. of Peak'!P253^2</f>
        <v>0.91604619174080171</v>
      </c>
      <c r="Q253" s="33">
        <f>'Hourly Loads p.u. of Peak'!Q253^2</f>
        <v>0.9333129214200363</v>
      </c>
      <c r="R253" s="33">
        <f>'Hourly Loads p.u. of Peak'!R253^2</f>
        <v>0.91941742213471123</v>
      </c>
      <c r="S253" s="33">
        <f>'Hourly Loads p.u. of Peak'!S253^2</f>
        <v>0.88487996707927385</v>
      </c>
      <c r="T253" s="33">
        <f>'Hourly Loads p.u. of Peak'!T253^2</f>
        <v>0.82728147622488868</v>
      </c>
      <c r="U253" s="33">
        <f>'Hourly Loads p.u. of Peak'!U253^2</f>
        <v>0.75859828486679248</v>
      </c>
      <c r="V253" s="33">
        <f>'Hourly Loads p.u. of Peak'!V253^2</f>
        <v>0.73791465008948398</v>
      </c>
      <c r="W253" s="33">
        <f>'Hourly Loads p.u. of Peak'!W253^2</f>
        <v>0.6540193131765335</v>
      </c>
      <c r="X253" s="33">
        <f>'Hourly Loads p.u. of Peak'!X253^2</f>
        <v>0.54887246806648193</v>
      </c>
      <c r="Y253" s="33">
        <f>'Hourly Loads p.u. of Peak'!Y253^2</f>
        <v>0.45896626355044029</v>
      </c>
    </row>
    <row r="254" spans="1:25" x14ac:dyDescent="0.25">
      <c r="A254" s="29">
        <v>42249</v>
      </c>
      <c r="B254" s="33">
        <f>'Hourly Loads p.u. of Peak'!B254^2</f>
        <v>0.38148647102030825</v>
      </c>
      <c r="C254" s="33">
        <f>'Hourly Loads p.u. of Peak'!C254^2</f>
        <v>0.33115641349625624</v>
      </c>
      <c r="D254" s="33">
        <f>'Hourly Loads p.u. of Peak'!D254^2</f>
        <v>0.29767362092546773</v>
      </c>
      <c r="E254" s="33">
        <f>'Hourly Loads p.u. of Peak'!E254^2</f>
        <v>0.27868795788023726</v>
      </c>
      <c r="F254" s="33">
        <f>'Hourly Loads p.u. of Peak'!F254^2</f>
        <v>0.27238852279261772</v>
      </c>
      <c r="G254" s="33">
        <f>'Hourly Loads p.u. of Peak'!G254^2</f>
        <v>0.29462914002512131</v>
      </c>
      <c r="H254" s="33">
        <f>'Hourly Loads p.u. of Peak'!H254^2</f>
        <v>0.34612058361393083</v>
      </c>
      <c r="I254" s="33">
        <f>'Hourly Loads p.u. of Peak'!I254^2</f>
        <v>0.36768065609995049</v>
      </c>
      <c r="J254" s="33">
        <f>'Hourly Loads p.u. of Peak'!J254^2</f>
        <v>0.41699763040678878</v>
      </c>
      <c r="K254" s="33">
        <f>'Hourly Loads p.u. of Peak'!K254^2</f>
        <v>0.51517882971129103</v>
      </c>
      <c r="L254" s="33">
        <f>'Hourly Loads p.u. of Peak'!L254^2</f>
        <v>0.61005182600901153</v>
      </c>
      <c r="M254" s="33">
        <f>'Hourly Loads p.u. of Peak'!M254^2</f>
        <v>0.71446282983470544</v>
      </c>
      <c r="N254" s="33">
        <f>'Hourly Loads p.u. of Peak'!N254^2</f>
        <v>0.79284906342215578</v>
      </c>
      <c r="O254" s="33">
        <f>'Hourly Loads p.u. of Peak'!O254^2</f>
        <v>0.84270004034004653</v>
      </c>
      <c r="P254" s="33">
        <f>'Hourly Loads p.u. of Peak'!P254^2</f>
        <v>0.89774334506600673</v>
      </c>
      <c r="Q254" s="33">
        <f>'Hourly Loads p.u. of Peak'!Q254^2</f>
        <v>0.93026437561553976</v>
      </c>
      <c r="R254" s="33">
        <f>'Hourly Loads p.u. of Peak'!R254^2</f>
        <v>0.93715245441936879</v>
      </c>
      <c r="S254" s="33">
        <f>'Hourly Loads p.u. of Peak'!S254^2</f>
        <v>0.90734435148403314</v>
      </c>
      <c r="T254" s="33">
        <f>'Hourly Loads p.u. of Peak'!T254^2</f>
        <v>0.84228592695759608</v>
      </c>
      <c r="U254" s="33">
        <f>'Hourly Loads p.u. of Peak'!U254^2</f>
        <v>0.77265195105850493</v>
      </c>
      <c r="V254" s="33">
        <f>'Hourly Loads p.u. of Peak'!V254^2</f>
        <v>0.73288496729953467</v>
      </c>
      <c r="W254" s="33">
        <f>'Hourly Loads p.u. of Peak'!W254^2</f>
        <v>0.62887126358224177</v>
      </c>
      <c r="X254" s="33">
        <f>'Hourly Loads p.u. of Peak'!X254^2</f>
        <v>0.51666951779329906</v>
      </c>
      <c r="Y254" s="33">
        <f>'Hourly Loads p.u. of Peak'!Y254^2</f>
        <v>0.41734731393893743</v>
      </c>
    </row>
    <row r="255" spans="1:25" x14ac:dyDescent="0.25">
      <c r="A255" s="29">
        <v>42250</v>
      </c>
      <c r="B255" s="33">
        <f>'Hourly Loads p.u. of Peak'!B255^2</f>
        <v>0.34220336758907383</v>
      </c>
      <c r="C255" s="33">
        <f>'Hourly Loads p.u. of Peak'!C255^2</f>
        <v>0.29531523559464806</v>
      </c>
      <c r="D255" s="33">
        <f>'Hourly Loads p.u. of Peak'!D255^2</f>
        <v>0.2666734181854068</v>
      </c>
      <c r="E255" s="33">
        <f>'Hourly Loads p.u. of Peak'!E255^2</f>
        <v>0.24867526223288214</v>
      </c>
      <c r="F255" s="33">
        <f>'Hourly Loads p.u. of Peak'!F255^2</f>
        <v>0.24397303118583571</v>
      </c>
      <c r="G255" s="33">
        <f>'Hourly Loads p.u. of Peak'!G255^2</f>
        <v>0.26532382319105374</v>
      </c>
      <c r="H255" s="33">
        <f>'Hourly Loads p.u. of Peak'!H255^2</f>
        <v>0.3184040214377995</v>
      </c>
      <c r="I255" s="33">
        <f>'Hourly Loads p.u. of Peak'!I255^2</f>
        <v>0.33904361195071492</v>
      </c>
      <c r="J255" s="33">
        <f>'Hourly Loads p.u. of Peak'!J255^2</f>
        <v>0.38310441482471813</v>
      </c>
      <c r="K255" s="33">
        <f>'Hourly Loads p.u. of Peak'!K255^2</f>
        <v>0.46516118765224773</v>
      </c>
      <c r="L255" s="33">
        <f>'Hourly Loads p.u. of Peak'!L255^2</f>
        <v>0.52683711119174748</v>
      </c>
      <c r="M255" s="33">
        <f>'Hourly Loads p.u. of Peak'!M255^2</f>
        <v>0.59520211439171067</v>
      </c>
      <c r="N255" s="33">
        <f>'Hourly Loads p.u. of Peak'!N255^2</f>
        <v>0.66339318976749428</v>
      </c>
      <c r="O255" s="33">
        <f>'Hourly Loads p.u. of Peak'!O255^2</f>
        <v>0.73853487670643836</v>
      </c>
      <c r="P255" s="33">
        <f>'Hourly Loads p.u. of Peak'!P255^2</f>
        <v>0.79469808593397695</v>
      </c>
      <c r="Q255" s="33">
        <f>'Hourly Loads p.u. of Peak'!Q255^2</f>
        <v>0.81387648487266329</v>
      </c>
      <c r="R255" s="33">
        <f>'Hourly Loads p.u. of Peak'!R255^2</f>
        <v>0.82555887080727197</v>
      </c>
      <c r="S255" s="33">
        <f>'Hourly Loads p.u. of Peak'!S255^2</f>
        <v>0.79840259165154659</v>
      </c>
      <c r="T255" s="33">
        <f>'Hourly Loads p.u. of Peak'!T255^2</f>
        <v>0.75107232143724678</v>
      </c>
      <c r="U255" s="33">
        <f>'Hourly Loads p.u. of Peak'!U255^2</f>
        <v>0.69131468865604673</v>
      </c>
      <c r="V255" s="33">
        <f>'Hourly Loads p.u. of Peak'!V255^2</f>
        <v>0.67342601642886268</v>
      </c>
      <c r="W255" s="33">
        <f>'Hourly Loads p.u. of Peak'!W255^2</f>
        <v>0.59673461378876169</v>
      </c>
      <c r="X255" s="33">
        <f>'Hourly Loads p.u. of Peak'!X255^2</f>
        <v>0.49956095705595721</v>
      </c>
      <c r="Y255" s="33">
        <f>'Hourly Loads p.u. of Peak'!Y255^2</f>
        <v>0.40364625222952655</v>
      </c>
    </row>
    <row r="256" spans="1:25" x14ac:dyDescent="0.25">
      <c r="A256" s="29">
        <v>42251</v>
      </c>
      <c r="B256" s="33">
        <f>'Hourly Loads p.u. of Peak'!B256^2</f>
        <v>0.3326119300816171</v>
      </c>
      <c r="C256" s="33">
        <f>'Hourly Loads p.u. of Peak'!C256^2</f>
        <v>0.28679639133831752</v>
      </c>
      <c r="D256" s="33">
        <f>'Hourly Loads p.u. of Peak'!D256^2</f>
        <v>0.25871898902530804</v>
      </c>
      <c r="E256" s="33">
        <f>'Hourly Loads p.u. of Peak'!E256^2</f>
        <v>0.24210470597694236</v>
      </c>
      <c r="F256" s="33">
        <f>'Hourly Loads p.u. of Peak'!F256^2</f>
        <v>0.23764122749241245</v>
      </c>
      <c r="G256" s="33">
        <f>'Hourly Loads p.u. of Peak'!G256^2</f>
        <v>0.25853543529640888</v>
      </c>
      <c r="H256" s="33">
        <f>'Hourly Loads p.u. of Peak'!H256^2</f>
        <v>0.31297929998587409</v>
      </c>
      <c r="I256" s="33">
        <f>'Hourly Loads p.u. of Peak'!I256^2</f>
        <v>0.3326119300816171</v>
      </c>
      <c r="J256" s="33">
        <f>'Hourly Loads p.u. of Peak'!J256^2</f>
        <v>0.364078373460199</v>
      </c>
      <c r="K256" s="33">
        <f>'Hourly Loads p.u. of Peak'!K256^2</f>
        <v>0.43460185094122777</v>
      </c>
      <c r="L256" s="33">
        <f>'Hourly Loads p.u. of Peak'!L256^2</f>
        <v>0.51498455090479278</v>
      </c>
      <c r="M256" s="33">
        <f>'Hourly Loads p.u. of Peak'!M256^2</f>
        <v>0.58597942088833999</v>
      </c>
      <c r="N256" s="33">
        <f>'Hourly Loads p.u. of Peak'!N256^2</f>
        <v>0.64826716033675835</v>
      </c>
      <c r="O256" s="33">
        <f>'Hourly Loads p.u. of Peak'!O256^2</f>
        <v>0.70928585584336257</v>
      </c>
      <c r="P256" s="33">
        <f>'Hourly Loads p.u. of Peak'!P256^2</f>
        <v>0.73559112075198474</v>
      </c>
      <c r="Q256" s="33">
        <f>'Hourly Loads p.u. of Peak'!Q256^2</f>
        <v>0.74677747642752579</v>
      </c>
      <c r="R256" s="33">
        <f>'Hourly Loads p.u. of Peak'!R256^2</f>
        <v>0.76024959060360864</v>
      </c>
      <c r="S256" s="33">
        <f>'Hourly Loads p.u. of Peak'!S256^2</f>
        <v>0.73993133921108145</v>
      </c>
      <c r="T256" s="33">
        <f>'Hourly Loads p.u. of Peak'!T256^2</f>
        <v>0.70374917345610688</v>
      </c>
      <c r="U256" s="33">
        <f>'Hourly Loads p.u. of Peak'!U256^2</f>
        <v>0.6712803475118464</v>
      </c>
      <c r="V256" s="33">
        <f>'Hourly Loads p.u. of Peak'!V256^2</f>
        <v>0.66214438078419413</v>
      </c>
      <c r="W256" s="33">
        <f>'Hourly Loads p.u. of Peak'!W256^2</f>
        <v>0.58584128335442842</v>
      </c>
      <c r="X256" s="33">
        <f>'Hourly Loads p.u. of Peak'!X256^2</f>
        <v>0.48846241511598265</v>
      </c>
      <c r="Y256" s="33">
        <f>'Hourly Loads p.u. of Peak'!Y256^2</f>
        <v>0.40404764777465729</v>
      </c>
    </row>
    <row r="257" spans="1:25" x14ac:dyDescent="0.25">
      <c r="A257" s="29">
        <v>42252</v>
      </c>
      <c r="B257" s="33">
        <f>'Hourly Loads p.u. of Peak'!B257^2</f>
        <v>0.33396633904608264</v>
      </c>
      <c r="C257" s="33">
        <f>'Hourly Loads p.u. of Peak'!C257^2</f>
        <v>0.29014036224480877</v>
      </c>
      <c r="D257" s="33">
        <f>'Hourly Loads p.u. of Peak'!D257^2</f>
        <v>0.26383858822783252</v>
      </c>
      <c r="E257" s="33">
        <f>'Hourly Loads p.u. of Peak'!E257^2</f>
        <v>0.2480007670082475</v>
      </c>
      <c r="F257" s="33">
        <f>'Hourly Loads p.u. of Peak'!F257^2</f>
        <v>0.24553545454678555</v>
      </c>
      <c r="G257" s="33">
        <f>'Hourly Loads p.u. of Peak'!G257^2</f>
        <v>0.26765284839295173</v>
      </c>
      <c r="H257" s="33">
        <f>'Hourly Loads p.u. of Peak'!H257^2</f>
        <v>0.32557217559790785</v>
      </c>
      <c r="I257" s="33">
        <f>'Hourly Loads p.u. of Peak'!I257^2</f>
        <v>0.347129952033912</v>
      </c>
      <c r="J257" s="33">
        <f>'Hourly Loads p.u. of Peak'!J257^2</f>
        <v>0.39475262462478755</v>
      </c>
      <c r="K257" s="33">
        <f>'Hourly Loads p.u. of Peak'!K257^2</f>
        <v>0.4895350918228274</v>
      </c>
      <c r="L257" s="33">
        <f>'Hourly Loads p.u. of Peak'!L257^2</f>
        <v>0.58957671246901533</v>
      </c>
      <c r="M257" s="33">
        <f>'Hourly Loads p.u. of Peak'!M257^2</f>
        <v>0.68599819909368198</v>
      </c>
      <c r="N257" s="33">
        <f>'Hourly Loads p.u. of Peak'!N257^2</f>
        <v>0.77225542444213024</v>
      </c>
      <c r="O257" s="33">
        <f>'Hourly Loads p.u. of Peak'!O257^2</f>
        <v>0.84038231626375703</v>
      </c>
      <c r="P257" s="33">
        <f>'Hourly Loads p.u. of Peak'!P257^2</f>
        <v>0.88004838781034345</v>
      </c>
      <c r="Q257" s="33">
        <f>'Hourly Loads p.u. of Peak'!Q257^2</f>
        <v>0.88250490688876737</v>
      </c>
      <c r="R257" s="33">
        <f>'Hourly Loads p.u. of Peak'!R257^2</f>
        <v>0.84410878711937365</v>
      </c>
      <c r="S257" s="33">
        <f>'Hourly Loads p.u. of Peak'!S257^2</f>
        <v>0.76924514817339773</v>
      </c>
      <c r="T257" s="33">
        <f>'Hourly Loads p.u. of Peak'!T257^2</f>
        <v>0.69356726027764137</v>
      </c>
      <c r="U257" s="33">
        <f>'Hourly Loads p.u. of Peak'!U257^2</f>
        <v>0.6442050733263488</v>
      </c>
      <c r="V257" s="33">
        <f>'Hourly Loads p.u. of Peak'!V257^2</f>
        <v>0.61605710614996356</v>
      </c>
      <c r="W257" s="33">
        <f>'Hourly Loads p.u. of Peak'!W257^2</f>
        <v>0.54773660520309353</v>
      </c>
      <c r="X257" s="33">
        <f>'Hourly Loads p.u. of Peak'!X257^2</f>
        <v>0.47705218642190872</v>
      </c>
      <c r="Y257" s="33">
        <f>'Hourly Loads p.u. of Peak'!Y257^2</f>
        <v>0.41205952500176646</v>
      </c>
    </row>
    <row r="258" spans="1:25" x14ac:dyDescent="0.25">
      <c r="A258" s="29">
        <v>42253</v>
      </c>
      <c r="B258" s="33">
        <f>'Hourly Loads p.u. of Peak'!B258^2</f>
        <v>0.34872668383724792</v>
      </c>
      <c r="C258" s="33">
        <f>'Hourly Loads p.u. of Peak'!C258^2</f>
        <v>0.30980710537442585</v>
      </c>
      <c r="D258" s="33">
        <f>'Hourly Loads p.u. of Peak'!D258^2</f>
        <v>0.28112263191542847</v>
      </c>
      <c r="E258" s="33">
        <f>'Hourly Loads p.u. of Peak'!E258^2</f>
        <v>0.26212648194672289</v>
      </c>
      <c r="F258" s="33">
        <f>'Hourly Loads p.u. of Peak'!F258^2</f>
        <v>0.25319530537510787</v>
      </c>
      <c r="G258" s="33">
        <f>'Hourly Loads p.u. of Peak'!G258^2</f>
        <v>0.25305911174878926</v>
      </c>
      <c r="H258" s="33">
        <f>'Hourly Loads p.u. of Peak'!H258^2</f>
        <v>0.26420950615161393</v>
      </c>
      <c r="I258" s="33">
        <f>'Hourly Loads p.u. of Peak'!I258^2</f>
        <v>0.28289559166397027</v>
      </c>
      <c r="J258" s="33">
        <f>'Hourly Loads p.u. of Peak'!J258^2</f>
        <v>0.34596134399623318</v>
      </c>
      <c r="K258" s="33">
        <f>'Hourly Loads p.u. of Peak'!K258^2</f>
        <v>0.43782000929859821</v>
      </c>
      <c r="L258" s="33">
        <f>'Hourly Loads p.u. of Peak'!L258^2</f>
        <v>0.51543792511410447</v>
      </c>
      <c r="M258" s="33">
        <f>'Hourly Loads p.u. of Peak'!M258^2</f>
        <v>0.57813157078747157</v>
      </c>
      <c r="N258" s="33">
        <f>'Hourly Loads p.u. of Peak'!N258^2</f>
        <v>0.6161987610370907</v>
      </c>
      <c r="O258" s="33">
        <f>'Hourly Loads p.u. of Peak'!O258^2</f>
        <v>0.611179984484715</v>
      </c>
      <c r="P258" s="33">
        <f>'Hourly Loads p.u. of Peak'!P258^2</f>
        <v>0.59910689754999447</v>
      </c>
      <c r="Q258" s="33">
        <f>'Hourly Loads p.u. of Peak'!Q258^2</f>
        <v>0.58342651249038235</v>
      </c>
      <c r="R258" s="33">
        <f>'Hourly Loads p.u. of Peak'!R258^2</f>
        <v>0.55356194667261793</v>
      </c>
      <c r="S258" s="33">
        <f>'Hourly Loads p.u. of Peak'!S258^2</f>
        <v>0.53011692093464069</v>
      </c>
      <c r="T258" s="33">
        <f>'Hourly Loads p.u. of Peak'!T258^2</f>
        <v>0.50333085338234596</v>
      </c>
      <c r="U258" s="33">
        <f>'Hourly Loads p.u. of Peak'!U258^2</f>
        <v>0.48972450984259069</v>
      </c>
      <c r="V258" s="33">
        <f>'Hourly Loads p.u. of Peak'!V258^2</f>
        <v>0.48985080887748611</v>
      </c>
      <c r="W258" s="33">
        <f>'Hourly Loads p.u. of Peak'!W258^2</f>
        <v>0.45250932309566666</v>
      </c>
      <c r="X258" s="33">
        <f>'Hourly Loads p.u. of Peak'!X258^2</f>
        <v>0.40841849651800327</v>
      </c>
      <c r="Y258" s="33">
        <f>'Hourly Loads p.u. of Peak'!Y258^2</f>
        <v>0.36109001754839637</v>
      </c>
    </row>
    <row r="259" spans="1:25" x14ac:dyDescent="0.25">
      <c r="A259" s="29">
        <v>42254</v>
      </c>
      <c r="B259" s="33">
        <f>'Hourly Loads p.u. of Peak'!B259^2</f>
        <v>0.3116178094983556</v>
      </c>
      <c r="C259" s="33">
        <f>'Hourly Loads p.u. of Peak'!C259^2</f>
        <v>0.27036726803255867</v>
      </c>
      <c r="D259" s="33">
        <f>'Hourly Loads p.u. of Peak'!D259^2</f>
        <v>0.24383934123107651</v>
      </c>
      <c r="E259" s="33">
        <f>'Hourly Loads p.u. of Peak'!E259^2</f>
        <v>0.22621336928665026</v>
      </c>
      <c r="F259" s="33">
        <f>'Hourly Loads p.u. of Peak'!F259^2</f>
        <v>0.21969477948185925</v>
      </c>
      <c r="G259" s="33">
        <f>'Hourly Loads p.u. of Peak'!G259^2</f>
        <v>0.22083819407003283</v>
      </c>
      <c r="H259" s="33">
        <f>'Hourly Loads p.u. of Peak'!H259^2</f>
        <v>0.2297894692213048</v>
      </c>
      <c r="I259" s="33">
        <f>'Hourly Loads p.u. of Peak'!I259^2</f>
        <v>0.24161656940755555</v>
      </c>
      <c r="J259" s="33">
        <f>'Hourly Loads p.u. of Peak'!J259^2</f>
        <v>0.29732910554135927</v>
      </c>
      <c r="K259" s="33">
        <f>'Hourly Loads p.u. of Peak'!K259^2</f>
        <v>0.37776155529076572</v>
      </c>
      <c r="L259" s="33">
        <f>'Hourly Loads p.u. of Peak'!L259^2</f>
        <v>0.45768342498898473</v>
      </c>
      <c r="M259" s="33">
        <f>'Hourly Loads p.u. of Peak'!M259^2</f>
        <v>0.54406981536383714</v>
      </c>
      <c r="N259" s="33">
        <f>'Hourly Loads p.u. of Peak'!N259^2</f>
        <v>0.61946131783678204</v>
      </c>
      <c r="O259" s="33">
        <f>'Hourly Loads p.u. of Peak'!O259^2</f>
        <v>0.67357411979688386</v>
      </c>
      <c r="P259" s="33">
        <f>'Hourly Loads p.u. of Peak'!P259^2</f>
        <v>0.69944109359071116</v>
      </c>
      <c r="Q259" s="33">
        <f>'Hourly Loads p.u. of Peak'!Q259^2</f>
        <v>0.68174488246376297</v>
      </c>
      <c r="R259" s="33">
        <f>'Hourly Loads p.u. of Peak'!R259^2</f>
        <v>0.65110365533769521</v>
      </c>
      <c r="S259" s="33">
        <f>'Hourly Loads p.u. of Peak'!S259^2</f>
        <v>0.6097699492305122</v>
      </c>
      <c r="T259" s="33">
        <f>'Hourly Loads p.u. of Peak'!T259^2</f>
        <v>0.55041109637009022</v>
      </c>
      <c r="U259" s="33">
        <f>'Hourly Loads p.u. of Peak'!U259^2</f>
        <v>0.53162905102982527</v>
      </c>
      <c r="V259" s="33">
        <f>'Hourly Loads p.u. of Peak'!V259^2</f>
        <v>0.53077410418641868</v>
      </c>
      <c r="W259" s="33">
        <f>'Hourly Loads p.u. of Peak'!W259^2</f>
        <v>0.4773015113991243</v>
      </c>
      <c r="X259" s="33">
        <f>'Hourly Loads p.u. of Peak'!X259^2</f>
        <v>0.40651773960264098</v>
      </c>
      <c r="Y259" s="33">
        <f>'Hourly Loads p.u. of Peak'!Y259^2</f>
        <v>0.33767893589735043</v>
      </c>
    </row>
    <row r="260" spans="1:25" x14ac:dyDescent="0.25">
      <c r="A260" s="29">
        <v>42255</v>
      </c>
      <c r="B260" s="33">
        <f>'Hourly Loads p.u. of Peak'!B260^2</f>
        <v>0.28578250816750816</v>
      </c>
      <c r="C260" s="33">
        <f>'Hourly Loads p.u. of Peak'!C260^2</f>
        <v>0.25292295476156662</v>
      </c>
      <c r="D260" s="33">
        <f>'Hourly Loads p.u. of Peak'!D260^2</f>
        <v>0.22875253395260026</v>
      </c>
      <c r="E260" s="33">
        <f>'Hourly Loads p.u. of Peak'!E260^2</f>
        <v>0.21477427712695576</v>
      </c>
      <c r="F260" s="33">
        <f>'Hourly Loads p.u. of Peak'!F260^2</f>
        <v>0.21389700893206892</v>
      </c>
      <c r="G260" s="33">
        <f>'Hourly Loads p.u. of Peak'!G260^2</f>
        <v>0.23913914772486825</v>
      </c>
      <c r="H260" s="33">
        <f>'Hourly Loads p.u. of Peak'!H260^2</f>
        <v>0.29135672934411327</v>
      </c>
      <c r="I260" s="33">
        <f>'Hourly Loads p.u. of Peak'!I260^2</f>
        <v>0.31202090469043942</v>
      </c>
      <c r="J260" s="33">
        <f>'Hourly Loads p.u. of Peak'!J260^2</f>
        <v>0.34702363351936427</v>
      </c>
      <c r="K260" s="33">
        <f>'Hourly Loads p.u. of Peak'!K260^2</f>
        <v>0.43632864542881955</v>
      </c>
      <c r="L260" s="33">
        <f>'Hourly Loads p.u. of Peak'!L260^2</f>
        <v>0.53611229223563228</v>
      </c>
      <c r="M260" s="33">
        <f>'Hourly Loads p.u. of Peak'!M260^2</f>
        <v>0.63094810392193135</v>
      </c>
      <c r="N260" s="33">
        <f>'Hourly Loads p.u. of Peak'!N260^2</f>
        <v>0.71080654116746156</v>
      </c>
      <c r="O260" s="33">
        <f>'Hourly Loads p.u. of Peak'!O260^2</f>
        <v>0.77408028957666086</v>
      </c>
      <c r="P260" s="33">
        <f>'Hourly Loads p.u. of Peak'!P260^2</f>
        <v>0.82187361893464617</v>
      </c>
      <c r="Q260" s="33">
        <f>'Hourly Loads p.u. of Peak'!Q260^2</f>
        <v>0.84228592695759608</v>
      </c>
      <c r="R260" s="33">
        <f>'Hourly Loads p.u. of Peak'!R260^2</f>
        <v>0.84005147336896957</v>
      </c>
      <c r="S260" s="33">
        <f>'Hourly Loads p.u. of Peak'!S260^2</f>
        <v>0.82171002130003079</v>
      </c>
      <c r="T260" s="33">
        <f>'Hourly Loads p.u. of Peak'!T260^2</f>
        <v>0.75585009822921811</v>
      </c>
      <c r="U260" s="33">
        <f>'Hourly Loads p.u. of Peak'!U260^2</f>
        <v>0.71950554189429039</v>
      </c>
      <c r="V260" s="33">
        <f>'Hourly Loads p.u. of Peak'!V260^2</f>
        <v>0.69469492005453837</v>
      </c>
      <c r="W260" s="33">
        <f>'Hourly Loads p.u. of Peak'!W260^2</f>
        <v>0.6081504218029532</v>
      </c>
      <c r="X260" s="33">
        <f>'Hourly Loads p.u. of Peak'!X260^2</f>
        <v>0.5086582573243057</v>
      </c>
      <c r="Y260" s="33">
        <f>'Hourly Loads p.u. of Peak'!Y260^2</f>
        <v>0.41787211403038038</v>
      </c>
    </row>
    <row r="261" spans="1:25" x14ac:dyDescent="0.25">
      <c r="A261" s="29">
        <v>42256</v>
      </c>
      <c r="B261" s="33">
        <f>'Hourly Loads p.u. of Peak'!B261^2</f>
        <v>0.34596134399623318</v>
      </c>
      <c r="C261" s="33">
        <f>'Hourly Loads p.u. of Peak'!C261^2</f>
        <v>0.29821540527340828</v>
      </c>
      <c r="D261" s="33">
        <f>'Hourly Loads p.u. of Peak'!D261^2</f>
        <v>0.26989828760385975</v>
      </c>
      <c r="E261" s="33">
        <f>'Hourly Loads p.u. of Peak'!E261^2</f>
        <v>0.25256004858677544</v>
      </c>
      <c r="F261" s="33">
        <f>'Hourly Loads p.u. of Peak'!F261^2</f>
        <v>0.24558016849243325</v>
      </c>
      <c r="G261" s="33">
        <f>'Hourly Loads p.u. of Peak'!G261^2</f>
        <v>0.26616109981266522</v>
      </c>
      <c r="H261" s="33">
        <f>'Hourly Loads p.u. of Peak'!H261^2</f>
        <v>0.31957616921925219</v>
      </c>
      <c r="I261" s="33">
        <f>'Hourly Loads p.u. of Peak'!I261^2</f>
        <v>0.33988478045852305</v>
      </c>
      <c r="J261" s="33">
        <f>'Hourly Loads p.u. of Peak'!J261^2</f>
        <v>0.3766531819268979</v>
      </c>
      <c r="K261" s="33">
        <f>'Hourly Loads p.u. of Peak'!K261^2</f>
        <v>0.45963894310431797</v>
      </c>
      <c r="L261" s="33">
        <f>'Hourly Loads p.u. of Peak'!L261^2</f>
        <v>0.55416632688055567</v>
      </c>
      <c r="M261" s="33">
        <f>'Hourly Loads p.u. of Peak'!M261^2</f>
        <v>0.64536436689162435</v>
      </c>
      <c r="N261" s="33">
        <f>'Hourly Loads p.u. of Peak'!N261^2</f>
        <v>0.72648745342295518</v>
      </c>
      <c r="O261" s="33">
        <f>'Hourly Loads p.u. of Peak'!O261^2</f>
        <v>0.80041952299827845</v>
      </c>
      <c r="P261" s="33">
        <f>'Hourly Loads p.u. of Peak'!P261^2</f>
        <v>0.83509664628763758</v>
      </c>
      <c r="Q261" s="33">
        <f>'Hourly Loads p.u. of Peak'!Q261^2</f>
        <v>0.8724465081739019</v>
      </c>
      <c r="R261" s="33">
        <f>'Hourly Loads p.u. of Peak'!R261^2</f>
        <v>0.86328393942705417</v>
      </c>
      <c r="S261" s="33">
        <f>'Hourly Loads p.u. of Peak'!S261^2</f>
        <v>0.82391996333343864</v>
      </c>
      <c r="T261" s="33">
        <f>'Hourly Loads p.u. of Peak'!T261^2</f>
        <v>0.76158767685080964</v>
      </c>
      <c r="U261" s="33">
        <f>'Hourly Loads p.u. of Peak'!U261^2</f>
        <v>0.71270968776608468</v>
      </c>
      <c r="V261" s="33">
        <f>'Hourly Loads p.u. of Peak'!V261^2</f>
        <v>0.67951160743272421</v>
      </c>
      <c r="W261" s="33">
        <f>'Hourly Loads p.u. of Peak'!W261^2</f>
        <v>0.58501280011585499</v>
      </c>
      <c r="X261" s="33">
        <f>'Hourly Loads p.u. of Peak'!X261^2</f>
        <v>0.4839323572875191</v>
      </c>
      <c r="Y261" s="33">
        <f>'Hourly Loads p.u. of Peak'!Y261^2</f>
        <v>0.39645524341554045</v>
      </c>
    </row>
    <row r="262" spans="1:25" x14ac:dyDescent="0.25">
      <c r="A262" s="29">
        <v>42257</v>
      </c>
      <c r="B262" s="33">
        <f>'Hourly Loads p.u. of Peak'!B262^2</f>
        <v>0.3310006545926778</v>
      </c>
      <c r="C262" s="33">
        <f>'Hourly Loads p.u. of Peak'!C262^2</f>
        <v>0.29101589008263612</v>
      </c>
      <c r="D262" s="33">
        <f>'Hourly Loads p.u. of Peak'!D262^2</f>
        <v>0.26555626772254359</v>
      </c>
      <c r="E262" s="33">
        <f>'Hourly Loads p.u. of Peak'!E262^2</f>
        <v>0.24813559277498254</v>
      </c>
      <c r="F262" s="33">
        <f>'Hourly Loads p.u. of Peak'!F262^2</f>
        <v>0.24446354115444066</v>
      </c>
      <c r="G262" s="33">
        <f>'Hourly Loads p.u. of Peak'!G262^2</f>
        <v>0.26811987473653109</v>
      </c>
      <c r="H262" s="33">
        <f>'Hourly Loads p.u. of Peak'!H262^2</f>
        <v>0.32279786324938592</v>
      </c>
      <c r="I262" s="33">
        <f>'Hourly Loads p.u. of Peak'!I262^2</f>
        <v>0.34172846994637218</v>
      </c>
      <c r="J262" s="33">
        <f>'Hourly Loads p.u. of Peak'!J262^2</f>
        <v>0.37798342537205121</v>
      </c>
      <c r="K262" s="33">
        <f>'Hourly Loads p.u. of Peak'!K262^2</f>
        <v>0.45123554660395315</v>
      </c>
      <c r="L262" s="33">
        <f>'Hourly Loads p.u. of Peak'!L262^2</f>
        <v>0.54247362093390916</v>
      </c>
      <c r="M262" s="33">
        <f>'Hourly Loads p.u. of Peak'!M262^2</f>
        <v>0.62187830943714639</v>
      </c>
      <c r="N262" s="33">
        <f>'Hourly Loads p.u. of Peak'!N262^2</f>
        <v>0.69567296611845697</v>
      </c>
      <c r="O262" s="33">
        <f>'Hourly Loads p.u. of Peak'!O262^2</f>
        <v>0.76213899550572939</v>
      </c>
      <c r="P262" s="33">
        <f>'Hourly Loads p.u. of Peak'!P262^2</f>
        <v>0.8018732890490532</v>
      </c>
      <c r="Q262" s="33">
        <f>'Hourly Loads p.u. of Peak'!Q262^2</f>
        <v>0.82056529381091758</v>
      </c>
      <c r="R262" s="33">
        <f>'Hourly Loads p.u. of Peak'!R262^2</f>
        <v>0.81322538371081976</v>
      </c>
      <c r="S262" s="33">
        <f>'Hourly Loads p.u. of Peak'!S262^2</f>
        <v>0.7799662056493869</v>
      </c>
      <c r="T262" s="33">
        <f>'Hourly Loads p.u. of Peak'!T262^2</f>
        <v>0.7259491864282297</v>
      </c>
      <c r="U262" s="33">
        <f>'Hourly Loads p.u. of Peak'!U262^2</f>
        <v>0.6863719280503281</v>
      </c>
      <c r="V262" s="33">
        <f>'Hourly Loads p.u. of Peak'!V262^2</f>
        <v>0.6630992465133817</v>
      </c>
      <c r="W262" s="33">
        <f>'Hourly Loads p.u. of Peak'!W262^2</f>
        <v>0.57108646496024185</v>
      </c>
      <c r="X262" s="33">
        <f>'Hourly Loads p.u. of Peak'!X262^2</f>
        <v>0.47543316176416689</v>
      </c>
      <c r="Y262" s="33">
        <f>'Hourly Loads p.u. of Peak'!Y262^2</f>
        <v>0.38736078674814212</v>
      </c>
    </row>
    <row r="263" spans="1:25" x14ac:dyDescent="0.25">
      <c r="A263" s="29">
        <v>42258</v>
      </c>
      <c r="B263" s="33">
        <f>'Hourly Loads p.u. of Peak'!B263^2</f>
        <v>0.32034177366258731</v>
      </c>
      <c r="C263" s="33">
        <f>'Hourly Loads p.u. of Peak'!C263^2</f>
        <v>0.27992784117265268</v>
      </c>
      <c r="D263" s="33">
        <f>'Hourly Loads p.u. of Peak'!D263^2</f>
        <v>0.25265075070440934</v>
      </c>
      <c r="E263" s="33">
        <f>'Hourly Loads p.u. of Peak'!E263^2</f>
        <v>0.23619186423967284</v>
      </c>
      <c r="F263" s="33">
        <f>'Hourly Loads p.u. of Peak'!F263^2</f>
        <v>0.23252258090638367</v>
      </c>
      <c r="G263" s="33">
        <f>'Hourly Loads p.u. of Peak'!G263^2</f>
        <v>0.25437718490755717</v>
      </c>
      <c r="H263" s="33">
        <f>'Hourly Loads p.u. of Peak'!H263^2</f>
        <v>0.30865302880931861</v>
      </c>
      <c r="I263" s="33">
        <f>'Hourly Loads p.u. of Peak'!I263^2</f>
        <v>0.32934150605381407</v>
      </c>
      <c r="J263" s="33">
        <f>'Hourly Loads p.u. of Peak'!J263^2</f>
        <v>0.36195808729468393</v>
      </c>
      <c r="K263" s="33">
        <f>'Hourly Loads p.u. of Peak'!K263^2</f>
        <v>0.43979250556391292</v>
      </c>
      <c r="L263" s="33">
        <f>'Hourly Loads p.u. of Peak'!L263^2</f>
        <v>0.51679924461917504</v>
      </c>
      <c r="M263" s="33">
        <f>'Hourly Loads p.u. of Peak'!M263^2</f>
        <v>0.58708510738516839</v>
      </c>
      <c r="N263" s="33">
        <f>'Hourly Loads p.u. of Peak'!N263^2</f>
        <v>0.64116688620849149</v>
      </c>
      <c r="O263" s="33">
        <f>'Hourly Loads p.u. of Peak'!O263^2</f>
        <v>0.68085113278219556</v>
      </c>
      <c r="P263" s="33">
        <f>'Hourly Loads p.u. of Peak'!P263^2</f>
        <v>0.69469492005453837</v>
      </c>
      <c r="Q263" s="33">
        <f>'Hourly Loads p.u. of Peak'!Q263^2</f>
        <v>0.69898838092063287</v>
      </c>
      <c r="R263" s="33">
        <f>'Hourly Loads p.u. of Peak'!R263^2</f>
        <v>0.67305582925149554</v>
      </c>
      <c r="S263" s="33">
        <f>'Hourly Loads p.u. of Peak'!S263^2</f>
        <v>0.62315979845856617</v>
      </c>
      <c r="T263" s="33">
        <f>'Hourly Loads p.u. of Peak'!T263^2</f>
        <v>0.57895516881324605</v>
      </c>
      <c r="U263" s="33">
        <f>'Hourly Loads p.u. of Peak'!U263^2</f>
        <v>0.5546366283522155</v>
      </c>
      <c r="V263" s="33">
        <f>'Hourly Loads p.u. of Peak'!V263^2</f>
        <v>0.54260654757416849</v>
      </c>
      <c r="W263" s="33">
        <f>'Hourly Loads p.u. of Peak'!W263^2</f>
        <v>0.48117437783378814</v>
      </c>
      <c r="X263" s="33">
        <f>'Hourly Loads p.u. of Peak'!X263^2</f>
        <v>0.41583307709573319</v>
      </c>
      <c r="Y263" s="33">
        <f>'Hourly Loads p.u. of Peak'!Y263^2</f>
        <v>0.34341849303012528</v>
      </c>
    </row>
    <row r="264" spans="1:25" x14ac:dyDescent="0.25">
      <c r="A264" s="29">
        <v>42259</v>
      </c>
      <c r="B264" s="33">
        <f>'Hourly Loads p.u. of Peak'!B264^2</f>
        <v>0.27697573964633432</v>
      </c>
      <c r="C264" s="33">
        <f>'Hourly Loads p.u. of Peak'!C264^2</f>
        <v>0.24593802661399883</v>
      </c>
      <c r="D264" s="33">
        <f>'Hourly Loads p.u. of Peak'!D264^2</f>
        <v>0.22484212262207112</v>
      </c>
      <c r="E264" s="33">
        <f>'Hourly Loads p.u. of Peak'!E264^2</f>
        <v>0.21443986802682519</v>
      </c>
      <c r="F264" s="33">
        <f>'Hourly Loads p.u. of Peak'!F264^2</f>
        <v>0.21443986802682519</v>
      </c>
      <c r="G264" s="33">
        <f>'Hourly Loads p.u. of Peak'!G264^2</f>
        <v>0.23825744823487158</v>
      </c>
      <c r="H264" s="33">
        <f>'Hourly Loads p.u. of Peak'!H264^2</f>
        <v>0.29570764845474484</v>
      </c>
      <c r="I264" s="33">
        <f>'Hourly Loads p.u. of Peak'!I264^2</f>
        <v>0.31333276345142597</v>
      </c>
      <c r="J264" s="33">
        <f>'Hourly Loads p.u. of Peak'!J264^2</f>
        <v>0.35102172220660249</v>
      </c>
      <c r="K264" s="33">
        <f>'Hourly Loads p.u. of Peak'!K264^2</f>
        <v>0.4178137866250663</v>
      </c>
      <c r="L264" s="33">
        <f>'Hourly Loads p.u. of Peak'!L264^2</f>
        <v>0.48361855360787342</v>
      </c>
      <c r="M264" s="33">
        <f>'Hourly Loads p.u. of Peak'!M264^2</f>
        <v>0.54214137557594733</v>
      </c>
      <c r="N264" s="33">
        <f>'Hourly Loads p.u. of Peak'!N264^2</f>
        <v>0.60253405548843053</v>
      </c>
      <c r="O264" s="33">
        <f>'Hourly Loads p.u. of Peak'!O264^2</f>
        <v>0.66229123842295179</v>
      </c>
      <c r="P264" s="33">
        <f>'Hourly Loads p.u. of Peak'!P264^2</f>
        <v>0.67750479254749674</v>
      </c>
      <c r="Q264" s="33">
        <f>'Hourly Loads p.u. of Peak'!Q264^2</f>
        <v>0.67165004616793311</v>
      </c>
      <c r="R264" s="33">
        <f>'Hourly Loads p.u. of Peak'!R264^2</f>
        <v>0.6758718043231714</v>
      </c>
      <c r="S264" s="33">
        <f>'Hourly Loads p.u. of Peak'!S264^2</f>
        <v>0.68092558953176752</v>
      </c>
      <c r="T264" s="33">
        <f>'Hourly Loads p.u. of Peak'!T264^2</f>
        <v>0.63489634308356713</v>
      </c>
      <c r="U264" s="33">
        <f>'Hourly Loads p.u. of Peak'!U264^2</f>
        <v>0.58473676930867202</v>
      </c>
      <c r="V264" s="33">
        <f>'Hourly Loads p.u. of Peak'!V264^2</f>
        <v>0.56503372904795857</v>
      </c>
      <c r="W264" s="33">
        <f>'Hourly Loads p.u. of Peak'!W264^2</f>
        <v>0.50833653552891511</v>
      </c>
      <c r="X264" s="33">
        <f>'Hourly Loads p.u. of Peak'!X264^2</f>
        <v>0.44820997147713865</v>
      </c>
      <c r="Y264" s="33">
        <f>'Hourly Loads p.u. of Peak'!Y264^2</f>
        <v>0.37976073092447882</v>
      </c>
    </row>
    <row r="265" spans="1:25" x14ac:dyDescent="0.25">
      <c r="A265" s="29">
        <v>42260</v>
      </c>
      <c r="B265" s="33">
        <f>'Hourly Loads p.u. of Peak'!B265^2</f>
        <v>0.31131565908674064</v>
      </c>
      <c r="C265" s="33">
        <f>'Hourly Loads p.u. of Peak'!C265^2</f>
        <v>0.26938287933402283</v>
      </c>
      <c r="D265" s="33">
        <f>'Hourly Loads p.u. of Peak'!D265^2</f>
        <v>0.24148352674349222</v>
      </c>
      <c r="E265" s="33">
        <f>'Hourly Loads p.u. of Peak'!E265^2</f>
        <v>0.22003325959265563</v>
      </c>
      <c r="F265" s="33">
        <f>'Hourly Loads p.u. of Peak'!F265^2</f>
        <v>0.21156640417803252</v>
      </c>
      <c r="G265" s="33">
        <f>'Hourly Loads p.u. of Peak'!G265^2</f>
        <v>0.21077856387444105</v>
      </c>
      <c r="H265" s="33">
        <f>'Hourly Loads p.u. of Peak'!H265^2</f>
        <v>0.22228227111542287</v>
      </c>
      <c r="I265" s="33">
        <f>'Hourly Loads p.u. of Peak'!I265^2</f>
        <v>0.23838959934759912</v>
      </c>
      <c r="J265" s="33">
        <f>'Hourly Loads p.u. of Peak'!J265^2</f>
        <v>0.29004316279415243</v>
      </c>
      <c r="K265" s="33">
        <f>'Hourly Loads p.u. of Peak'!K265^2</f>
        <v>0.37245621419110925</v>
      </c>
      <c r="L265" s="33">
        <f>'Hourly Loads p.u. of Peak'!L265^2</f>
        <v>0.46910817904911428</v>
      </c>
      <c r="M265" s="33">
        <f>'Hourly Loads p.u. of Peak'!M265^2</f>
        <v>0.56381350059503765</v>
      </c>
      <c r="N265" s="33">
        <f>'Hourly Loads p.u. of Peak'!N265^2</f>
        <v>0.64138366141992897</v>
      </c>
      <c r="O265" s="33">
        <f>'Hourly Loads p.u. of Peak'!O265^2</f>
        <v>0.69153978094227442</v>
      </c>
      <c r="P265" s="33">
        <f>'Hourly Loads p.u. of Peak'!P265^2</f>
        <v>0.71217655024479831</v>
      </c>
      <c r="Q265" s="33">
        <f>'Hourly Loads p.u. of Peak'!Q265^2</f>
        <v>0.709817910475812</v>
      </c>
      <c r="R265" s="33">
        <f>'Hourly Loads p.u. of Peak'!R265^2</f>
        <v>0.68062778695954351</v>
      </c>
      <c r="S265" s="33">
        <f>'Hourly Loads p.u. of Peak'!S265^2</f>
        <v>0.63993918541549355</v>
      </c>
      <c r="T265" s="33">
        <f>'Hourly Loads p.u. of Peak'!T265^2</f>
        <v>0.57374894868128012</v>
      </c>
      <c r="U265" s="33">
        <f>'Hourly Loads p.u. of Peak'!U265^2</f>
        <v>0.54121163001807315</v>
      </c>
      <c r="V265" s="33">
        <f>'Hourly Loads p.u. of Peak'!V265^2</f>
        <v>0.52121964570434487</v>
      </c>
      <c r="W265" s="33">
        <f>'Hourly Loads p.u. of Peak'!W265^2</f>
        <v>0.46061826543008016</v>
      </c>
      <c r="X265" s="33">
        <f>'Hourly Loads p.u. of Peak'!X265^2</f>
        <v>0.39311024254335081</v>
      </c>
      <c r="Y265" s="33">
        <f>'Hourly Loads p.u. of Peak'!Y265^2</f>
        <v>0.32861693943349557</v>
      </c>
    </row>
    <row r="266" spans="1:25" x14ac:dyDescent="0.25">
      <c r="A266" s="29">
        <v>42261</v>
      </c>
      <c r="B266" s="33">
        <f>'Hourly Loads p.u. of Peak'!B266^2</f>
        <v>0.28064441029251819</v>
      </c>
      <c r="C266" s="33">
        <f>'Hourly Loads p.u. of Peak'!C266^2</f>
        <v>0.24437432088468913</v>
      </c>
      <c r="D266" s="33">
        <f>'Hourly Loads p.u. of Peak'!D266^2</f>
        <v>0.21977937508349435</v>
      </c>
      <c r="E266" s="33">
        <f>'Hourly Loads p.u. of Peak'!E266^2</f>
        <v>0.20387634441506472</v>
      </c>
      <c r="F266" s="33">
        <f>'Hourly Loads p.u. of Peak'!F266^2</f>
        <v>0.19469282828283616</v>
      </c>
      <c r="G266" s="33">
        <f>'Hourly Loads p.u. of Peak'!G266^2</f>
        <v>0.19318281714870295</v>
      </c>
      <c r="H266" s="33">
        <f>'Hourly Loads p.u. of Peak'!H266^2</f>
        <v>0.19937898697977408</v>
      </c>
      <c r="I266" s="33">
        <f>'Hourly Loads p.u. of Peak'!I266^2</f>
        <v>0.20813559861403999</v>
      </c>
      <c r="J266" s="33">
        <f>'Hourly Loads p.u. of Peak'!J266^2</f>
        <v>0.26746615184381867</v>
      </c>
      <c r="K266" s="33">
        <f>'Hourly Loads p.u. of Peak'!K266^2</f>
        <v>0.3575742011396808</v>
      </c>
      <c r="L266" s="33">
        <f>'Hourly Loads p.u. of Peak'!L266^2</f>
        <v>0.45244862636214511</v>
      </c>
      <c r="M266" s="33">
        <f>'Hourly Loads p.u. of Peak'!M266^2</f>
        <v>0.54913990089913911</v>
      </c>
      <c r="N266" s="33">
        <f>'Hourly Loads p.u. of Peak'!N266^2</f>
        <v>0.62629788003614062</v>
      </c>
      <c r="O266" s="33">
        <f>'Hourly Loads p.u. of Peak'!O266^2</f>
        <v>0.68003237722360799</v>
      </c>
      <c r="P266" s="33">
        <f>'Hourly Loads p.u. of Peak'!P266^2</f>
        <v>0.70791863133732158</v>
      </c>
      <c r="Q266" s="33">
        <f>'Hourly Loads p.u. of Peak'!Q266^2</f>
        <v>0.71736404372770157</v>
      </c>
      <c r="R266" s="33">
        <f>'Hourly Loads p.u. of Peak'!R266^2</f>
        <v>0.7188168551264752</v>
      </c>
      <c r="S266" s="33">
        <f>'Hourly Loads p.u. of Peak'!S266^2</f>
        <v>0.6824155794354464</v>
      </c>
      <c r="T266" s="33">
        <f>'Hourly Loads p.u. of Peak'!T266^2</f>
        <v>0.61974542552912604</v>
      </c>
      <c r="U266" s="33">
        <f>'Hourly Loads p.u. of Peak'!U266^2</f>
        <v>0.58418490310281745</v>
      </c>
      <c r="V266" s="33">
        <f>'Hourly Loads p.u. of Peak'!V266^2</f>
        <v>0.56550861854863888</v>
      </c>
      <c r="W266" s="33">
        <f>'Hourly Loads p.u. of Peak'!W266^2</f>
        <v>0.49854105489587841</v>
      </c>
      <c r="X266" s="33">
        <f>'Hourly Loads p.u. of Peak'!X266^2</f>
        <v>0.4230208677757879</v>
      </c>
      <c r="Y266" s="33">
        <f>'Hourly Loads p.u. of Peak'!Y266^2</f>
        <v>0.34378874127265219</v>
      </c>
    </row>
    <row r="267" spans="1:25" x14ac:dyDescent="0.25">
      <c r="A267" s="29">
        <v>42262</v>
      </c>
      <c r="B267" s="33">
        <f>'Hourly Loads p.u. of Peak'!B267^2</f>
        <v>0.28892653952717046</v>
      </c>
      <c r="C267" s="33">
        <f>'Hourly Loads p.u. of Peak'!C267^2</f>
        <v>0.25147289333049777</v>
      </c>
      <c r="D267" s="33">
        <f>'Hourly Loads p.u. of Peak'!D267^2</f>
        <v>0.229486787542798</v>
      </c>
      <c r="E267" s="33">
        <f>'Hourly Loads p.u. of Peak'!E267^2</f>
        <v>0.21754309361107896</v>
      </c>
      <c r="F267" s="33">
        <f>'Hourly Loads p.u. of Peak'!F267^2</f>
        <v>0.21708039271633203</v>
      </c>
      <c r="G267" s="33">
        <f>'Hourly Loads p.u. of Peak'!G267^2</f>
        <v>0.24033202509263116</v>
      </c>
      <c r="H267" s="33">
        <f>'Hourly Loads p.u. of Peak'!H267^2</f>
        <v>0.29238044400568064</v>
      </c>
      <c r="I267" s="33">
        <f>'Hourly Loads p.u. of Peak'!I267^2</f>
        <v>0.31434375824016797</v>
      </c>
      <c r="J267" s="33">
        <f>'Hourly Loads p.u. of Peak'!J267^2</f>
        <v>0.35337792547570535</v>
      </c>
      <c r="K267" s="33">
        <f>'Hourly Loads p.u. of Peak'!K267^2</f>
        <v>0.44009175538042855</v>
      </c>
      <c r="L267" s="33">
        <f>'Hourly Loads p.u. of Peak'!L267^2</f>
        <v>0.55524159478568913</v>
      </c>
      <c r="M267" s="33">
        <f>'Hourly Loads p.u. of Peak'!M267^2</f>
        <v>0.64928467688458746</v>
      </c>
      <c r="N267" s="33">
        <f>'Hourly Loads p.u. of Peak'!N267^2</f>
        <v>0.73180390227521308</v>
      </c>
      <c r="O267" s="33">
        <f>'Hourly Loads p.u. of Peak'!O267^2</f>
        <v>0.80680974976576636</v>
      </c>
      <c r="P267" s="33">
        <f>'Hourly Loads p.u. of Peak'!P267^2</f>
        <v>0.86118925177660566</v>
      </c>
      <c r="Q267" s="33">
        <f>'Hourly Loads p.u. of Peak'!Q267^2</f>
        <v>0.89825639011415215</v>
      </c>
      <c r="R267" s="33">
        <f>'Hourly Loads p.u. of Peak'!R267^2</f>
        <v>0.90493931237098391</v>
      </c>
      <c r="S267" s="33">
        <f>'Hourly Loads p.u. of Peak'!S267^2</f>
        <v>0.88038701447752354</v>
      </c>
      <c r="T267" s="33">
        <f>'Hourly Loads p.u. of Peak'!T267^2</f>
        <v>0.81933968551740166</v>
      </c>
      <c r="U267" s="33">
        <f>'Hourly Loads p.u. of Peak'!U267^2</f>
        <v>0.77415968039115979</v>
      </c>
      <c r="V267" s="33">
        <f>'Hourly Loads p.u. of Peak'!V267^2</f>
        <v>0.74132912072318013</v>
      </c>
      <c r="W267" s="33">
        <f>'Hourly Loads p.u. of Peak'!W267^2</f>
        <v>0.64203420688881652</v>
      </c>
      <c r="X267" s="33">
        <f>'Hourly Loads p.u. of Peak'!X267^2</f>
        <v>0.53915574724129101</v>
      </c>
      <c r="Y267" s="33">
        <f>'Hourly Loads p.u. of Peak'!Y267^2</f>
        <v>0.42831924744720595</v>
      </c>
    </row>
    <row r="268" spans="1:25" x14ac:dyDescent="0.25">
      <c r="A268" s="29">
        <v>42263</v>
      </c>
      <c r="B268" s="33">
        <f>'Hourly Loads p.u. of Peak'!B268^2</f>
        <v>0.35027367399676373</v>
      </c>
      <c r="C268" s="33">
        <f>'Hourly Loads p.u. of Peak'!C268^2</f>
        <v>0.30495452376147036</v>
      </c>
      <c r="D268" s="33">
        <f>'Hourly Loads p.u. of Peak'!D268^2</f>
        <v>0.27196484660611303</v>
      </c>
      <c r="E268" s="33">
        <f>'Hourly Loads p.u. of Peak'!E268^2</f>
        <v>0.25192558971653356</v>
      </c>
      <c r="F268" s="33">
        <f>'Hourly Loads p.u. of Peak'!F268^2</f>
        <v>0.24643050695176599</v>
      </c>
      <c r="G268" s="33">
        <f>'Hourly Loads p.u. of Peak'!G268^2</f>
        <v>0.26648706360116969</v>
      </c>
      <c r="H268" s="33">
        <f>'Hourly Loads p.u. of Peak'!H268^2</f>
        <v>0.32034177366258731</v>
      </c>
      <c r="I268" s="33">
        <f>'Hourly Loads p.u. of Peak'!I268^2</f>
        <v>0.34083234075907071</v>
      </c>
      <c r="J268" s="33">
        <f>'Hourly Loads p.u. of Peak'!J268^2</f>
        <v>0.37909375282103858</v>
      </c>
      <c r="K268" s="33">
        <f>'Hourly Loads p.u. of Peak'!K268^2</f>
        <v>0.46104704666395979</v>
      </c>
      <c r="L268" s="33">
        <f>'Hourly Loads p.u. of Peak'!L268^2</f>
        <v>0.55867596655502505</v>
      </c>
      <c r="M268" s="33">
        <f>'Hourly Loads p.u. of Peak'!M268^2</f>
        <v>0.65496830443733023</v>
      </c>
      <c r="N268" s="33">
        <f>'Hourly Loads p.u. of Peak'!N268^2</f>
        <v>0.73218990532901651</v>
      </c>
      <c r="O268" s="33">
        <f>'Hourly Loads p.u. of Peak'!O268^2</f>
        <v>0.79180491635805639</v>
      </c>
      <c r="P268" s="33">
        <f>'Hourly Loads p.u. of Peak'!P268^2</f>
        <v>0.78108226508139167</v>
      </c>
      <c r="Q268" s="33">
        <f>'Hourly Loads p.u. of Peak'!Q268^2</f>
        <v>0.74841587298952073</v>
      </c>
      <c r="R268" s="33">
        <f>'Hourly Loads p.u. of Peak'!R268^2</f>
        <v>0.72211022337039033</v>
      </c>
      <c r="S268" s="33">
        <f>'Hourly Loads p.u. of Peak'!S268^2</f>
        <v>0.691839960984727</v>
      </c>
      <c r="T268" s="33">
        <f>'Hourly Loads p.u. of Peak'!T268^2</f>
        <v>0.65825858685516114</v>
      </c>
      <c r="U268" s="33">
        <f>'Hourly Loads p.u. of Peak'!U268^2</f>
        <v>0.6452193982018154</v>
      </c>
      <c r="V268" s="33">
        <f>'Hourly Loads p.u. of Peak'!V268^2</f>
        <v>0.61981646262973877</v>
      </c>
      <c r="W268" s="33">
        <f>'Hourly Loads p.u. of Peak'!W268^2</f>
        <v>0.53935453265659594</v>
      </c>
      <c r="X268" s="33">
        <f>'Hourly Loads p.u. of Peak'!X268^2</f>
        <v>0.45378489490308377</v>
      </c>
      <c r="Y268" s="33">
        <f>'Hourly Loads p.u. of Peak'!Y268^2</f>
        <v>0.37152063691045617</v>
      </c>
    </row>
    <row r="269" spans="1:25" x14ac:dyDescent="0.25">
      <c r="A269" s="29">
        <v>42264</v>
      </c>
      <c r="B269" s="33">
        <f>'Hourly Loads p.u. of Peak'!B269^2</f>
        <v>0.30236891089932905</v>
      </c>
      <c r="C269" s="33">
        <f>'Hourly Loads p.u. of Peak'!C269^2</f>
        <v>0.26309753401431762</v>
      </c>
      <c r="D269" s="33">
        <f>'Hourly Loads p.u. of Peak'!D269^2</f>
        <v>0.23693795225787603</v>
      </c>
      <c r="E269" s="33">
        <f>'Hourly Loads p.u. of Peak'!E269^2</f>
        <v>0.22113511933945812</v>
      </c>
      <c r="F269" s="33">
        <f>'Hourly Loads p.u. of Peak'!F269^2</f>
        <v>0.21986398696917209</v>
      </c>
      <c r="G269" s="33">
        <f>'Hourly Loads p.u. of Peak'!G269^2</f>
        <v>0.24388390047831882</v>
      </c>
      <c r="H269" s="33">
        <f>'Hourly Loads p.u. of Peak'!H269^2</f>
        <v>0.29999196175987336</v>
      </c>
      <c r="I269" s="33">
        <f>'Hourly Loads p.u. of Peak'!I269^2</f>
        <v>0.32008647040620891</v>
      </c>
      <c r="J269" s="33">
        <f>'Hourly Loads p.u. of Peak'!J269^2</f>
        <v>0.35139604553080583</v>
      </c>
      <c r="K269" s="33">
        <f>'Hourly Loads p.u. of Peak'!K269^2</f>
        <v>0.41374098471458415</v>
      </c>
      <c r="L269" s="33">
        <f>'Hourly Loads p.u. of Peak'!L269^2</f>
        <v>0.49885966236810969</v>
      </c>
      <c r="M269" s="33">
        <f>'Hourly Loads p.u. of Peak'!M269^2</f>
        <v>0.56822609958826664</v>
      </c>
      <c r="N269" s="33">
        <f>'Hourly Loads p.u. of Peak'!N269^2</f>
        <v>0.62081140949443625</v>
      </c>
      <c r="O269" s="33">
        <f>'Hourly Loads p.u. of Peak'!O269^2</f>
        <v>0.64957554245463645</v>
      </c>
      <c r="P269" s="33">
        <f>'Hourly Loads p.u. of Peak'!P269^2</f>
        <v>0.68181938806546283</v>
      </c>
      <c r="Q269" s="33">
        <f>'Hourly Loads p.u. of Peak'!Q269^2</f>
        <v>0.67988356549973084</v>
      </c>
      <c r="R269" s="33">
        <f>'Hourly Loads p.u. of Peak'!R269^2</f>
        <v>0.63446502764554813</v>
      </c>
      <c r="S269" s="33">
        <f>'Hourly Loads p.u. of Peak'!S269^2</f>
        <v>0.58390906770414608</v>
      </c>
      <c r="T269" s="33">
        <f>'Hourly Loads p.u. of Peak'!T269^2</f>
        <v>0.55014335414062276</v>
      </c>
      <c r="U269" s="33">
        <f>'Hourly Loads p.u. of Peak'!U269^2</f>
        <v>0.55577961955527988</v>
      </c>
      <c r="V269" s="33">
        <f>'Hourly Loads p.u. of Peak'!V269^2</f>
        <v>0.5462684114905193</v>
      </c>
      <c r="W269" s="33">
        <f>'Hourly Loads p.u. of Peak'!W269^2</f>
        <v>0.48757991770789555</v>
      </c>
      <c r="X269" s="33">
        <f>'Hourly Loads p.u. of Peak'!X269^2</f>
        <v>0.40893765418866346</v>
      </c>
      <c r="Y269" s="33">
        <f>'Hourly Loads p.u. of Peak'!Y269^2</f>
        <v>0.33074113784026049</v>
      </c>
    </row>
    <row r="270" spans="1:25" x14ac:dyDescent="0.25">
      <c r="A270" s="29">
        <v>42265</v>
      </c>
      <c r="B270" s="33">
        <f>'Hourly Loads p.u. of Peak'!B270^2</f>
        <v>0.27607419601484723</v>
      </c>
      <c r="C270" s="33">
        <f>'Hourly Loads p.u. of Peak'!C270^2</f>
        <v>0.23803727780053902</v>
      </c>
      <c r="D270" s="33">
        <f>'Hourly Loads p.u. of Peak'!D270^2</f>
        <v>0.21910306622360812</v>
      </c>
      <c r="E270" s="33">
        <f>'Hourly Loads p.u. of Peak'!E270^2</f>
        <v>0.20649221302847426</v>
      </c>
      <c r="F270" s="33">
        <f>'Hourly Loads p.u. of Peak'!F270^2</f>
        <v>0.2054275053250077</v>
      </c>
      <c r="G270" s="33">
        <f>'Hourly Loads p.u. of Peak'!G270^2</f>
        <v>0.22836428777191997</v>
      </c>
      <c r="H270" s="33">
        <f>'Hourly Loads p.u. of Peak'!H270^2</f>
        <v>0.28337572666189348</v>
      </c>
      <c r="I270" s="33">
        <f>'Hourly Loads p.u. of Peak'!I270^2</f>
        <v>0.30321299628627918</v>
      </c>
      <c r="J270" s="33">
        <f>'Hourly Loads p.u. of Peak'!J270^2</f>
        <v>0.33490561891093612</v>
      </c>
      <c r="K270" s="33">
        <f>'Hourly Loads p.u. of Peak'!K270^2</f>
        <v>0.4008420688402442</v>
      </c>
      <c r="L270" s="33">
        <f>'Hourly Loads p.u. of Peak'!L270^2</f>
        <v>0.46916998309753694</v>
      </c>
      <c r="M270" s="33">
        <f>'Hourly Loads p.u. of Peak'!M270^2</f>
        <v>0.54480218814710735</v>
      </c>
      <c r="N270" s="33">
        <f>'Hourly Loads p.u. of Peak'!N270^2</f>
        <v>0.62152257434764302</v>
      </c>
      <c r="O270" s="33">
        <f>'Hourly Loads p.u. of Peak'!O270^2</f>
        <v>0.69537195558982812</v>
      </c>
      <c r="P270" s="33">
        <f>'Hourly Loads p.u. of Peak'!P270^2</f>
        <v>0.74966538015115003</v>
      </c>
      <c r="Q270" s="33">
        <f>'Hourly Loads p.u. of Peak'!Q270^2</f>
        <v>0.78092277916754871</v>
      </c>
      <c r="R270" s="33">
        <f>'Hourly Loads p.u. of Peak'!R270^2</f>
        <v>0.77035351339524416</v>
      </c>
      <c r="S270" s="33">
        <f>'Hourly Loads p.u. of Peak'!S270^2</f>
        <v>0.77511268770397834</v>
      </c>
      <c r="T270" s="33">
        <f>'Hourly Loads p.u. of Peak'!T270^2</f>
        <v>0.70852612383291291</v>
      </c>
      <c r="U270" s="33">
        <f>'Hourly Loads p.u. of Peak'!U270^2</f>
        <v>0.6702457327192215</v>
      </c>
      <c r="V270" s="33">
        <f>'Hourly Loads p.u. of Peak'!V270^2</f>
        <v>0.63712714090461553</v>
      </c>
      <c r="W270" s="33">
        <f>'Hourly Loads p.u. of Peak'!W270^2</f>
        <v>0.55551057460239917</v>
      </c>
      <c r="X270" s="33">
        <f>'Hourly Loads p.u. of Peak'!X270^2</f>
        <v>0.46343962237785608</v>
      </c>
      <c r="Y270" s="33">
        <f>'Hourly Loads p.u. of Peak'!Y270^2</f>
        <v>0.37543585203357094</v>
      </c>
    </row>
    <row r="271" spans="1:25" x14ac:dyDescent="0.25">
      <c r="A271" s="29">
        <v>42266</v>
      </c>
      <c r="B271" s="33">
        <f>'Hourly Loads p.u. of Peak'!B271^2</f>
        <v>0.30980710537442585</v>
      </c>
      <c r="C271" s="33">
        <f>'Hourly Loads p.u. of Peak'!C271^2</f>
        <v>0.26644048513263707</v>
      </c>
      <c r="D271" s="33">
        <f>'Hourly Loads p.u. of Peak'!D271^2</f>
        <v>0.24161656940755555</v>
      </c>
      <c r="E271" s="33">
        <f>'Hourly Loads p.u. of Peak'!E271^2</f>
        <v>0.22629921061754907</v>
      </c>
      <c r="F271" s="33">
        <f>'Hourly Loads p.u. of Peak'!F271^2</f>
        <v>0.22356036491394735</v>
      </c>
      <c r="G271" s="33">
        <f>'Hourly Loads p.u. of Peak'!G271^2</f>
        <v>0.24562488650909159</v>
      </c>
      <c r="H271" s="33">
        <f>'Hourly Loads p.u. of Peak'!H271^2</f>
        <v>0.3012783115680282</v>
      </c>
      <c r="I271" s="33">
        <f>'Hourly Loads p.u. of Peak'!I271^2</f>
        <v>0.32629337956341636</v>
      </c>
      <c r="J271" s="33">
        <f>'Hourly Loads p.u. of Peak'!J271^2</f>
        <v>0.35924882969660121</v>
      </c>
      <c r="K271" s="33">
        <f>'Hourly Loads p.u. of Peak'!K271^2</f>
        <v>0.4335317695036825</v>
      </c>
      <c r="L271" s="33">
        <f>'Hourly Loads p.u. of Peak'!L271^2</f>
        <v>0.50013511000970146</v>
      </c>
      <c r="M271" s="33">
        <f>'Hourly Loads p.u. of Peak'!M271^2</f>
        <v>0.54367054692177907</v>
      </c>
      <c r="N271" s="33">
        <f>'Hourly Loads p.u. of Peak'!N271^2</f>
        <v>0.55692378728042657</v>
      </c>
      <c r="O271" s="33">
        <f>'Hourly Loads p.u. of Peak'!O271^2</f>
        <v>0.53518773314534629</v>
      </c>
      <c r="P271" s="33">
        <f>'Hourly Loads p.u. of Peak'!P271^2</f>
        <v>0.49917837161560774</v>
      </c>
      <c r="Q271" s="33">
        <f>'Hourly Loads p.u. of Peak'!Q271^2</f>
        <v>0.48274044474928407</v>
      </c>
      <c r="R271" s="33">
        <f>'Hourly Loads p.u. of Peak'!R271^2</f>
        <v>0.46793467562110985</v>
      </c>
      <c r="S271" s="33">
        <f>'Hourly Loads p.u. of Peak'!S271^2</f>
        <v>0.4535417904301654</v>
      </c>
      <c r="T271" s="33">
        <f>'Hourly Loads p.u. of Peak'!T271^2</f>
        <v>0.43668634070995849</v>
      </c>
      <c r="U271" s="33">
        <f>'Hourly Loads p.u. of Peak'!U271^2</f>
        <v>0.44302978952939126</v>
      </c>
      <c r="V271" s="33">
        <f>'Hourly Loads p.u. of Peak'!V271^2</f>
        <v>0.4357923773003311</v>
      </c>
      <c r="W271" s="33">
        <f>'Hourly Loads p.u. of Peak'!W271^2</f>
        <v>0.39958622718601899</v>
      </c>
      <c r="X271" s="33">
        <f>'Hourly Loads p.u. of Peak'!X271^2</f>
        <v>0.35038048917461267</v>
      </c>
      <c r="Y271" s="33">
        <f>'Hourly Loads p.u. of Peak'!Y271^2</f>
        <v>0.29920172973751574</v>
      </c>
    </row>
    <row r="272" spans="1:25" x14ac:dyDescent="0.25">
      <c r="A272" s="29">
        <v>42267</v>
      </c>
      <c r="B272" s="33">
        <f>'Hourly Loads p.u. of Peak'!B272^2</f>
        <v>0.25151814464955335</v>
      </c>
      <c r="C272" s="33">
        <f>'Hourly Loads p.u. of Peak'!C272^2</f>
        <v>0.22130488048422153</v>
      </c>
      <c r="D272" s="33">
        <f>'Hourly Loads p.u. of Peak'!D272^2</f>
        <v>0.20233106204452311</v>
      </c>
      <c r="E272" s="33">
        <f>'Hourly Loads p.u. of Peak'!E272^2</f>
        <v>0.19219259469188299</v>
      </c>
      <c r="F272" s="33">
        <f>'Hourly Loads p.u. of Peak'!F272^2</f>
        <v>0.18712348416363564</v>
      </c>
      <c r="G272" s="33">
        <f>'Hourly Loads p.u. of Peak'!G272^2</f>
        <v>0.19215303871674888</v>
      </c>
      <c r="H272" s="33">
        <f>'Hourly Loads p.u. of Peak'!H272^2</f>
        <v>0.20780640040756168</v>
      </c>
      <c r="I272" s="33">
        <f>'Hourly Loads p.u. of Peak'!I272^2</f>
        <v>0.22896836876057375</v>
      </c>
      <c r="J272" s="33">
        <f>'Hourly Loads p.u. of Peak'!J272^2</f>
        <v>0.27125945241052496</v>
      </c>
      <c r="K272" s="33">
        <f>'Hourly Loads p.u. of Peak'!K272^2</f>
        <v>0.34215058490028655</v>
      </c>
      <c r="L272" s="33">
        <f>'Hourly Loads p.u. of Peak'!L272^2</f>
        <v>0.41153838881992277</v>
      </c>
      <c r="M272" s="33">
        <f>'Hourly Loads p.u. of Peak'!M272^2</f>
        <v>0.47046880851787704</v>
      </c>
      <c r="N272" s="33">
        <f>'Hourly Loads p.u. of Peak'!N272^2</f>
        <v>0.51628043501992682</v>
      </c>
      <c r="O272" s="33">
        <f>'Hourly Loads p.u. of Peak'!O272^2</f>
        <v>0.54733599332751581</v>
      </c>
      <c r="P272" s="33">
        <f>'Hourly Loads p.u. of Peak'!P272^2</f>
        <v>0.55094677623753741</v>
      </c>
      <c r="Q272" s="33">
        <f>'Hourly Loads p.u. of Peak'!Q272^2</f>
        <v>0.50307481937955323</v>
      </c>
      <c r="R272" s="33">
        <f>'Hourly Loads p.u. of Peak'!R272^2</f>
        <v>0.46473049711436587</v>
      </c>
      <c r="S272" s="33">
        <f>'Hourly Loads p.u. of Peak'!S272^2</f>
        <v>0.44609812451673386</v>
      </c>
      <c r="T272" s="33">
        <f>'Hourly Loads p.u. of Peak'!T272^2</f>
        <v>0.41746390768440561</v>
      </c>
      <c r="U272" s="33">
        <f>'Hourly Loads p.u. of Peak'!U272^2</f>
        <v>0.42366667865927138</v>
      </c>
      <c r="V272" s="33">
        <f>'Hourly Loads p.u. of Peak'!V272^2</f>
        <v>0.41746390768440561</v>
      </c>
      <c r="W272" s="33">
        <f>'Hourly Loads p.u. of Peak'!W272^2</f>
        <v>0.37598893954262508</v>
      </c>
      <c r="X272" s="33">
        <f>'Hourly Loads p.u. of Peak'!X272^2</f>
        <v>0.3284100669555029</v>
      </c>
      <c r="Y272" s="33">
        <f>'Hourly Loads p.u. of Peak'!Y272^2</f>
        <v>0.28136189538978362</v>
      </c>
    </row>
    <row r="273" spans="1:25" x14ac:dyDescent="0.25">
      <c r="A273" s="29">
        <v>42268</v>
      </c>
      <c r="B273" s="33">
        <f>'Hourly Loads p.u. of Peak'!B273^2</f>
        <v>0.23993406955151289</v>
      </c>
      <c r="C273" s="33">
        <f>'Hourly Loads p.u. of Peak'!C273^2</f>
        <v>0.20805327463635642</v>
      </c>
      <c r="D273" s="33">
        <f>'Hourly Loads p.u. of Peak'!D273^2</f>
        <v>0.18837461972953123</v>
      </c>
      <c r="E273" s="33">
        <f>'Hourly Loads p.u. of Peak'!E273^2</f>
        <v>0.17612658518245916</v>
      </c>
      <c r="F273" s="33">
        <f>'Hourly Loads p.u. of Peak'!F273^2</f>
        <v>0.17097679943584781</v>
      </c>
      <c r="G273" s="33">
        <f>'Hourly Loads p.u. of Peak'!G273^2</f>
        <v>0.1722851713761992</v>
      </c>
      <c r="H273" s="33">
        <f>'Hourly Loads p.u. of Peak'!H273^2</f>
        <v>0.18192963176207244</v>
      </c>
      <c r="I273" s="33">
        <f>'Hourly Loads p.u. of Peak'!I273^2</f>
        <v>0.19322247897011438</v>
      </c>
      <c r="J273" s="33">
        <f>'Hourly Loads p.u. of Peak'!J273^2</f>
        <v>0.23949228347406143</v>
      </c>
      <c r="K273" s="33">
        <f>'Hourly Loads p.u. of Peak'!K273^2</f>
        <v>0.31978024084190698</v>
      </c>
      <c r="L273" s="33">
        <f>'Hourly Loads p.u. of Peak'!L273^2</f>
        <v>0.40284405957783281</v>
      </c>
      <c r="M273" s="33">
        <f>'Hourly Loads p.u. of Peak'!M273^2</f>
        <v>0.48789500375590095</v>
      </c>
      <c r="N273" s="33">
        <f>'Hourly Loads p.u. of Peak'!N273^2</f>
        <v>0.56164746237615526</v>
      </c>
      <c r="O273" s="33">
        <f>'Hourly Loads p.u. of Peak'!O273^2</f>
        <v>0.61605710614996356</v>
      </c>
      <c r="P273" s="33">
        <f>'Hourly Loads p.u. of Peak'!P273^2</f>
        <v>0.6540193131765335</v>
      </c>
      <c r="Q273" s="33">
        <f>'Hourly Loads p.u. of Peak'!Q273^2</f>
        <v>0.66862152159389154</v>
      </c>
      <c r="R273" s="33">
        <f>'Hourly Loads p.u. of Peak'!R273^2</f>
        <v>0.66655719350548304</v>
      </c>
      <c r="S273" s="33">
        <f>'Hourly Loads p.u. of Peak'!S273^2</f>
        <v>0.63950616015299477</v>
      </c>
      <c r="T273" s="33">
        <f>'Hourly Loads p.u. of Peak'!T273^2</f>
        <v>0.58067288087604241</v>
      </c>
      <c r="U273" s="33">
        <f>'Hourly Loads p.u. of Peak'!U273^2</f>
        <v>0.55443504615258299</v>
      </c>
      <c r="V273" s="33">
        <f>'Hourly Loads p.u. of Peak'!V273^2</f>
        <v>0.52624782629135847</v>
      </c>
      <c r="W273" s="33">
        <f>'Hourly Loads p.u. of Peak'!W273^2</f>
        <v>0.45439294105612604</v>
      </c>
      <c r="X273" s="33">
        <f>'Hourly Loads p.u. of Peak'!X273^2</f>
        <v>0.3827693869309664</v>
      </c>
      <c r="Y273" s="33">
        <f>'Hourly Loads p.u. of Peak'!Y273^2</f>
        <v>0.30875329780201699</v>
      </c>
    </row>
    <row r="274" spans="1:25" x14ac:dyDescent="0.25">
      <c r="A274" s="29">
        <v>42269</v>
      </c>
      <c r="B274" s="33">
        <f>'Hourly Loads p.u. of Peak'!B274^2</f>
        <v>0.2549235959591194</v>
      </c>
      <c r="C274" s="33">
        <f>'Hourly Loads p.u. of Peak'!C274^2</f>
        <v>0.22071100144829617</v>
      </c>
      <c r="D274" s="33">
        <f>'Hourly Loads p.u. of Peak'!D274^2</f>
        <v>0.19937898697977408</v>
      </c>
      <c r="E274" s="33">
        <f>'Hourly Loads p.u. of Peak'!E274^2</f>
        <v>0.19081055781353426</v>
      </c>
      <c r="F274" s="33">
        <f>'Hourly Loads p.u. of Peak'!F274^2</f>
        <v>0.19290529838712139</v>
      </c>
      <c r="G274" s="33">
        <f>'Hourly Loads p.u. of Peak'!G274^2</f>
        <v>0.21986398696917209</v>
      </c>
      <c r="H274" s="33">
        <f>'Hourly Loads p.u. of Peak'!H274^2</f>
        <v>0.27257692916623039</v>
      </c>
      <c r="I274" s="33">
        <f>'Hourly Loads p.u. of Peak'!I274^2</f>
        <v>0.29831396444162706</v>
      </c>
      <c r="J274" s="33">
        <f>'Hourly Loads p.u. of Peak'!J274^2</f>
        <v>0.33308045252161617</v>
      </c>
      <c r="K274" s="33">
        <f>'Hourly Loads p.u. of Peak'!K274^2</f>
        <v>0.40015682004093606</v>
      </c>
      <c r="L274" s="33">
        <f>'Hourly Loads p.u. of Peak'!L274^2</f>
        <v>0.4732580512980159</v>
      </c>
      <c r="M274" s="33">
        <f>'Hourly Loads p.u. of Peak'!M274^2</f>
        <v>0.5423407105776924</v>
      </c>
      <c r="N274" s="33">
        <f>'Hourly Loads p.u. of Peak'!N274^2</f>
        <v>0.59708318389949333</v>
      </c>
      <c r="O274" s="33">
        <f>'Hourly Loads p.u. of Peak'!O274^2</f>
        <v>0.60878389345310868</v>
      </c>
      <c r="P274" s="33">
        <f>'Hourly Loads p.u. of Peak'!P274^2</f>
        <v>0.59401925985220727</v>
      </c>
      <c r="Q274" s="33">
        <f>'Hourly Loads p.u. of Peak'!Q274^2</f>
        <v>0.57545892582381153</v>
      </c>
      <c r="R274" s="33">
        <f>'Hourly Loads p.u. of Peak'!R274^2</f>
        <v>0.56503372904795857</v>
      </c>
      <c r="S274" s="33">
        <f>'Hourly Loads p.u. of Peak'!S274^2</f>
        <v>0.54486879191710491</v>
      </c>
      <c r="T274" s="33">
        <f>'Hourly Loads p.u. of Peak'!T274^2</f>
        <v>0.53248468587403419</v>
      </c>
      <c r="U274" s="33">
        <f>'Hourly Loads p.u. of Peak'!U274^2</f>
        <v>0.5399511087370874</v>
      </c>
      <c r="V274" s="33">
        <f>'Hourly Loads p.u. of Peak'!V274^2</f>
        <v>0.51479030873739062</v>
      </c>
      <c r="W274" s="33">
        <f>'Hourly Loads p.u. of Peak'!W274^2</f>
        <v>0.44820997147713865</v>
      </c>
      <c r="X274" s="33">
        <f>'Hourly Loads p.u. of Peak'!X274^2</f>
        <v>0.37256635945568284</v>
      </c>
      <c r="Y274" s="33">
        <f>'Hourly Loads p.u. of Peak'!Y274^2</f>
        <v>0.30261704917693566</v>
      </c>
    </row>
    <row r="275" spans="1:25" x14ac:dyDescent="0.25">
      <c r="A275" s="29">
        <v>42270</v>
      </c>
      <c r="B275" s="33">
        <f>'Hourly Loads p.u. of Peak'!B275^2</f>
        <v>0.24917047421880609</v>
      </c>
      <c r="C275" s="33">
        <f>'Hourly Loads p.u. of Peak'!C275^2</f>
        <v>0.21548576155449975</v>
      </c>
      <c r="D275" s="33">
        <f>'Hourly Loads p.u. of Peak'!D275^2</f>
        <v>0.19425511525155584</v>
      </c>
      <c r="E275" s="33">
        <f>'Hourly Loads p.u. of Peak'!E275^2</f>
        <v>0.18362701523310923</v>
      </c>
      <c r="F275" s="33">
        <f>'Hourly Loads p.u. of Peak'!F275^2</f>
        <v>0.18475005441290049</v>
      </c>
      <c r="G275" s="33">
        <f>'Hourly Loads p.u. of Peak'!G275^2</f>
        <v>0.2126884948123387</v>
      </c>
      <c r="H275" s="33">
        <f>'Hourly Loads p.u. of Peak'!H275^2</f>
        <v>0.27135345204679812</v>
      </c>
      <c r="I275" s="33">
        <f>'Hourly Loads p.u. of Peak'!I275^2</f>
        <v>0.29870836395492872</v>
      </c>
      <c r="J275" s="33">
        <f>'Hourly Loads p.u. of Peak'!J275^2</f>
        <v>0.31292882148912365</v>
      </c>
      <c r="K275" s="33">
        <f>'Hourly Loads p.u. of Peak'!K275^2</f>
        <v>0.35541917093363867</v>
      </c>
      <c r="L275" s="33">
        <f>'Hourly Loads p.u. of Peak'!L275^2</f>
        <v>0.38764163559644815</v>
      </c>
      <c r="M275" s="33">
        <f>'Hourly Loads p.u. of Peak'!M275^2</f>
        <v>0.42772891019055981</v>
      </c>
      <c r="N275" s="33">
        <f>'Hourly Loads p.u. of Peak'!N275^2</f>
        <v>0.45792763677680404</v>
      </c>
      <c r="O275" s="33">
        <f>'Hourly Loads p.u. of Peak'!O275^2</f>
        <v>0.46454597652043367</v>
      </c>
      <c r="P275" s="33">
        <f>'Hourly Loads p.u. of Peak'!P275^2</f>
        <v>0.46793467562110985</v>
      </c>
      <c r="Q275" s="33">
        <f>'Hourly Loads p.u. of Peak'!Q275^2</f>
        <v>0.47549538105567751</v>
      </c>
      <c r="R275" s="33">
        <f>'Hourly Loads p.u. of Peak'!R275^2</f>
        <v>0.4858173166459927</v>
      </c>
      <c r="S275" s="33">
        <f>'Hourly Loads p.u. of Peak'!S275^2</f>
        <v>0.50275486847380202</v>
      </c>
      <c r="T275" s="33">
        <f>'Hourly Loads p.u. of Peak'!T275^2</f>
        <v>0.49162070519050188</v>
      </c>
      <c r="U275" s="33">
        <f>'Hourly Loads p.u. of Peak'!U275^2</f>
        <v>0.50640834203717067</v>
      </c>
      <c r="V275" s="33">
        <f>'Hourly Loads p.u. of Peak'!V275^2</f>
        <v>0.4934571767764408</v>
      </c>
      <c r="W275" s="33">
        <f>'Hourly Loads p.u. of Peak'!W275^2</f>
        <v>0.43436394107791898</v>
      </c>
      <c r="X275" s="33">
        <f>'Hourly Loads p.u. of Peak'!X275^2</f>
        <v>0.36582272011027639</v>
      </c>
      <c r="Y275" s="33">
        <f>'Hourly Loads p.u. of Peak'!Y275^2</f>
        <v>0.29570764845474484</v>
      </c>
    </row>
    <row r="276" spans="1:25" x14ac:dyDescent="0.25">
      <c r="A276" s="29">
        <v>42271</v>
      </c>
      <c r="B276" s="33">
        <f>'Hourly Loads p.u. of Peak'!B276^2</f>
        <v>0.24223791962345367</v>
      </c>
      <c r="C276" s="33">
        <f>'Hourly Loads p.u. of Peak'!C276^2</f>
        <v>0.21007489985838607</v>
      </c>
      <c r="D276" s="33">
        <f>'Hourly Loads p.u. of Peak'!D276^2</f>
        <v>0.19501147442966876</v>
      </c>
      <c r="E276" s="33">
        <f>'Hourly Loads p.u. of Peak'!E276^2</f>
        <v>0.18358835080931091</v>
      </c>
      <c r="F276" s="33">
        <f>'Hourly Loads p.u. of Peak'!F276^2</f>
        <v>0.18243031111532054</v>
      </c>
      <c r="G276" s="33">
        <f>'Hourly Loads p.u. of Peak'!G276^2</f>
        <v>0.2095375976931885</v>
      </c>
      <c r="H276" s="33">
        <f>'Hourly Loads p.u. of Peak'!H276^2</f>
        <v>0.26653364614071295</v>
      </c>
      <c r="I276" s="33">
        <f>'Hourly Loads p.u. of Peak'!I276^2</f>
        <v>0.29311276793682278</v>
      </c>
      <c r="J276" s="33">
        <f>'Hourly Loads p.u. of Peak'!J276^2</f>
        <v>0.31540705533843882</v>
      </c>
      <c r="K276" s="33">
        <f>'Hourly Loads p.u. of Peak'!K276^2</f>
        <v>0.35860012228902904</v>
      </c>
      <c r="L276" s="33">
        <f>'Hourly Loads p.u. of Peak'!L276^2</f>
        <v>0.40232878565134789</v>
      </c>
      <c r="M276" s="33">
        <f>'Hourly Loads p.u. of Peak'!M276^2</f>
        <v>0.44808916016462075</v>
      </c>
      <c r="N276" s="33">
        <f>'Hourly Loads p.u. of Peak'!N276^2</f>
        <v>0.48004838513575893</v>
      </c>
      <c r="O276" s="33">
        <f>'Hourly Loads p.u. of Peak'!O276^2</f>
        <v>0.52037311363998462</v>
      </c>
      <c r="P276" s="33">
        <f>'Hourly Loads p.u. of Peak'!P276^2</f>
        <v>0.56781806218923447</v>
      </c>
      <c r="Q276" s="33">
        <f>'Hourly Loads p.u. of Peak'!Q276^2</f>
        <v>0.60660332376165471</v>
      </c>
      <c r="R276" s="33">
        <f>'Hourly Loads p.u. of Peak'!R276^2</f>
        <v>0.61026327633849786</v>
      </c>
      <c r="S276" s="33">
        <f>'Hourly Loads p.u. of Peak'!S276^2</f>
        <v>0.59436703611585873</v>
      </c>
      <c r="T276" s="33">
        <f>'Hourly Loads p.u. of Peak'!T276^2</f>
        <v>0.56693448392781565</v>
      </c>
      <c r="U276" s="33">
        <f>'Hourly Loads p.u. of Peak'!U276^2</f>
        <v>0.56645899598856742</v>
      </c>
      <c r="V276" s="33">
        <f>'Hourly Loads p.u. of Peak'!V276^2</f>
        <v>0.55114772335950613</v>
      </c>
      <c r="W276" s="33">
        <f>'Hourly Loads p.u. of Peak'!W276^2</f>
        <v>0.48997712419642431</v>
      </c>
      <c r="X276" s="33">
        <f>'Hourly Loads p.u. of Peak'!X276^2</f>
        <v>0.40778441828725864</v>
      </c>
      <c r="Y276" s="33">
        <f>'Hourly Loads p.u. of Peak'!Y276^2</f>
        <v>0.33710240140236669</v>
      </c>
    </row>
    <row r="277" spans="1:25" x14ac:dyDescent="0.25">
      <c r="A277" s="29">
        <v>42272</v>
      </c>
      <c r="B277" s="33">
        <f>'Hourly Loads p.u. of Peak'!B277^2</f>
        <v>0.28140976029768661</v>
      </c>
      <c r="C277" s="33">
        <f>'Hourly Loads p.u. of Peak'!C277^2</f>
        <v>0.24379478605484478</v>
      </c>
      <c r="D277" s="33">
        <f>'Hourly Loads p.u. of Peak'!D277^2</f>
        <v>0.22071100144829617</v>
      </c>
      <c r="E277" s="33">
        <f>'Hourly Loads p.u. of Peak'!E277^2</f>
        <v>0.20677933530421636</v>
      </c>
      <c r="F277" s="33">
        <f>'Hourly Loads p.u. of Peak'!F277^2</f>
        <v>0.2059595151763397</v>
      </c>
      <c r="G277" s="33">
        <f>'Hourly Loads p.u. of Peak'!G277^2</f>
        <v>0.22475655811989753</v>
      </c>
      <c r="H277" s="33">
        <f>'Hourly Loads p.u. of Peak'!H277^2</f>
        <v>0.26891475381756369</v>
      </c>
      <c r="I277" s="33">
        <f>'Hourly Loads p.u. of Peak'!I277^2</f>
        <v>0.2983632501322524</v>
      </c>
      <c r="J277" s="33">
        <f>'Hourly Loads p.u. of Peak'!J277^2</f>
        <v>0.3353235000137581</v>
      </c>
      <c r="K277" s="33">
        <f>'Hourly Loads p.u. of Peak'!K277^2</f>
        <v>0.40663281079012015</v>
      </c>
      <c r="L277" s="33">
        <f>'Hourly Loads p.u. of Peak'!L277^2</f>
        <v>0.48299125157438194</v>
      </c>
      <c r="M277" s="33">
        <f>'Hourly Loads p.u. of Peak'!M277^2</f>
        <v>0.53664096996473443</v>
      </c>
      <c r="N277" s="33">
        <f>'Hourly Loads p.u. of Peak'!N277^2</f>
        <v>0.56645899598856742</v>
      </c>
      <c r="O277" s="33">
        <f>'Hourly Loads p.u. of Peak'!O277^2</f>
        <v>0.59346302952291885</v>
      </c>
      <c r="P277" s="33">
        <f>'Hourly Loads p.u. of Peak'!P277^2</f>
        <v>0.63037484048401771</v>
      </c>
      <c r="Q277" s="33">
        <f>'Hourly Loads p.u. of Peak'!Q277^2</f>
        <v>0.66126357691654414</v>
      </c>
      <c r="R277" s="33">
        <f>'Hourly Loads p.u. of Peak'!R277^2</f>
        <v>0.63900114924439855</v>
      </c>
      <c r="S277" s="33">
        <f>'Hourly Loads p.u. of Peak'!S277^2</f>
        <v>0.58115429620682013</v>
      </c>
      <c r="T277" s="33">
        <f>'Hourly Loads p.u. of Peak'!T277^2</f>
        <v>0.5432049189703636</v>
      </c>
      <c r="U277" s="33">
        <f>'Hourly Loads p.u. of Peak'!U277^2</f>
        <v>0.53730218351707193</v>
      </c>
      <c r="V277" s="33">
        <f>'Hourly Loads p.u. of Peak'!V277^2</f>
        <v>0.51712363292655172</v>
      </c>
      <c r="W277" s="33">
        <f>'Hourly Loads p.u. of Peak'!W277^2</f>
        <v>0.45561025466541022</v>
      </c>
      <c r="X277" s="33">
        <f>'Hourly Loads p.u. of Peak'!X277^2</f>
        <v>0.38338371668897131</v>
      </c>
      <c r="Y277" s="33">
        <f>'Hourly Loads p.u. of Peak'!Y277^2</f>
        <v>0.32044392346221312</v>
      </c>
    </row>
    <row r="278" spans="1:25" x14ac:dyDescent="0.25">
      <c r="A278" s="29">
        <v>42273</v>
      </c>
      <c r="B278" s="33">
        <f>'Hourly Loads p.u. of Peak'!B278^2</f>
        <v>0.26755949197636386</v>
      </c>
      <c r="C278" s="33">
        <f>'Hourly Loads p.u. of Peak'!C278^2</f>
        <v>0.23470321776951364</v>
      </c>
      <c r="D278" s="33">
        <f>'Hourly Loads p.u. of Peak'!D278^2</f>
        <v>0.21443986802682519</v>
      </c>
      <c r="E278" s="33">
        <f>'Hourly Loads p.u. of Peak'!E278^2</f>
        <v>0.20281841087334607</v>
      </c>
      <c r="F278" s="33">
        <f>'Hourly Loads p.u. of Peak'!F278^2</f>
        <v>0.2025746631807426</v>
      </c>
      <c r="G278" s="33">
        <f>'Hourly Loads p.u. of Peak'!G278^2</f>
        <v>0.22793328987273284</v>
      </c>
      <c r="H278" s="33">
        <f>'Hourly Loads p.u. of Peak'!H278^2</f>
        <v>0.28299158609546959</v>
      </c>
      <c r="I278" s="33">
        <f>'Hourly Loads p.u. of Peak'!I278^2</f>
        <v>0.31181932452631211</v>
      </c>
      <c r="J278" s="33">
        <f>'Hourly Loads p.u. of Peak'!J278^2</f>
        <v>0.33657870659031952</v>
      </c>
      <c r="K278" s="33">
        <f>'Hourly Loads p.u. of Peak'!K278^2</f>
        <v>0.38584596164389651</v>
      </c>
      <c r="L278" s="33">
        <f>'Hourly Loads p.u. of Peak'!L278^2</f>
        <v>0.45378489490308377</v>
      </c>
      <c r="M278" s="33">
        <f>'Hourly Loads p.u. of Peak'!M278^2</f>
        <v>0.53664096996473443</v>
      </c>
      <c r="N278" s="33">
        <f>'Hourly Loads p.u. of Peak'!N278^2</f>
        <v>0.60337484946325737</v>
      </c>
      <c r="O278" s="33">
        <f>'Hourly Loads p.u. of Peak'!O278^2</f>
        <v>0.67246374146026311</v>
      </c>
      <c r="P278" s="33">
        <f>'Hourly Loads p.u. of Peak'!P278^2</f>
        <v>0.69725434003405595</v>
      </c>
      <c r="Q278" s="33">
        <f>'Hourly Loads p.u. of Peak'!Q278^2</f>
        <v>0.69959203038215612</v>
      </c>
      <c r="R278" s="33">
        <f>'Hourly Loads p.u. of Peak'!R278^2</f>
        <v>0.67438897939826425</v>
      </c>
      <c r="S278" s="33">
        <f>'Hourly Loads p.u. of Peak'!S278^2</f>
        <v>0.62658355099658036</v>
      </c>
      <c r="T278" s="33">
        <f>'Hourly Loads p.u. of Peak'!T278^2</f>
        <v>0.57868057100181713</v>
      </c>
      <c r="U278" s="33">
        <f>'Hourly Loads p.u. of Peak'!U278^2</f>
        <v>0.57142746299113523</v>
      </c>
      <c r="V278" s="33">
        <f>'Hourly Loads p.u. of Peak'!V278^2</f>
        <v>0.54466899282014403</v>
      </c>
      <c r="W278" s="33">
        <f>'Hourly Loads p.u. of Peak'!W278^2</f>
        <v>0.49010345579940506</v>
      </c>
      <c r="X278" s="33">
        <f>'Hourly Loads p.u. of Peak'!X278^2</f>
        <v>0.4230795575010512</v>
      </c>
      <c r="Y278" s="33">
        <f>'Hourly Loads p.u. of Peak'!Y278^2</f>
        <v>0.40255775557523449</v>
      </c>
    </row>
    <row r="279" spans="1:25" x14ac:dyDescent="0.25">
      <c r="A279" s="29">
        <v>42274</v>
      </c>
      <c r="B279" s="33">
        <f>'Hourly Loads p.u. of Peak'!B279^2</f>
        <v>0.33110448979071944</v>
      </c>
      <c r="C279" s="33">
        <f>'Hourly Loads p.u. of Peak'!C279^2</f>
        <v>0.27135345204679812</v>
      </c>
      <c r="D279" s="33">
        <f>'Hourly Loads p.u. of Peak'!D279^2</f>
        <v>0.24890029752496032</v>
      </c>
      <c r="E279" s="33">
        <f>'Hourly Loads p.u. of Peak'!E279^2</f>
        <v>0.23330643772603865</v>
      </c>
      <c r="F279" s="33">
        <f>'Hourly Loads p.u. of Peak'!F279^2</f>
        <v>0.2273736012198842</v>
      </c>
      <c r="G279" s="33">
        <f>'Hourly Loads p.u. of Peak'!G279^2</f>
        <v>0.22996251974268608</v>
      </c>
      <c r="H279" s="33">
        <f>'Hourly Loads p.u. of Peak'!H279^2</f>
        <v>0.24334945819811407</v>
      </c>
      <c r="I279" s="33">
        <f>'Hourly Loads p.u. of Peak'!I279^2</f>
        <v>0.2605120514245175</v>
      </c>
      <c r="J279" s="33">
        <f>'Hourly Loads p.u. of Peak'!J279^2</f>
        <v>0.3196781968885582</v>
      </c>
      <c r="K279" s="33">
        <f>'Hourly Loads p.u. of Peak'!K279^2</f>
        <v>0.41606585748560299</v>
      </c>
      <c r="L279" s="33">
        <f>'Hourly Loads p.u. of Peak'!L279^2</f>
        <v>0.50679368762275168</v>
      </c>
      <c r="M279" s="33">
        <f>'Hourly Loads p.u. of Peak'!M279^2</f>
        <v>0.59903705732651746</v>
      </c>
      <c r="N279" s="33">
        <f>'Hourly Loads p.u. of Peak'!N279^2</f>
        <v>0.67646539024632868</v>
      </c>
      <c r="O279" s="33">
        <f>'Hourly Loads p.u. of Peak'!O279^2</f>
        <v>0.73157234929505921</v>
      </c>
      <c r="P279" s="33">
        <f>'Hourly Loads p.u. of Peak'!P279^2</f>
        <v>0.7711456913607001</v>
      </c>
      <c r="Q279" s="33">
        <f>'Hourly Loads p.u. of Peak'!Q279^2</f>
        <v>0.77312791734150621</v>
      </c>
      <c r="R279" s="33">
        <f>'Hourly Loads p.u. of Peak'!R279^2</f>
        <v>0.72356783041972828</v>
      </c>
      <c r="S279" s="33">
        <f>'Hourly Loads p.u. of Peak'!S279^2</f>
        <v>0.67305582925149554</v>
      </c>
      <c r="T279" s="33">
        <f>'Hourly Loads p.u. of Peak'!T279^2</f>
        <v>0.60758761272042916</v>
      </c>
      <c r="U279" s="33">
        <f>'Hourly Loads p.u. of Peak'!U279^2</f>
        <v>0.59165708033944697</v>
      </c>
      <c r="V279" s="33">
        <f>'Hourly Loads p.u. of Peak'!V279^2</f>
        <v>0.55483824719094399</v>
      </c>
      <c r="W279" s="33">
        <f>'Hourly Loads p.u. of Peak'!W279^2</f>
        <v>0.5002627443360953</v>
      </c>
      <c r="X279" s="33">
        <f>'Hourly Loads p.u. of Peak'!X279^2</f>
        <v>0.43365060230501673</v>
      </c>
      <c r="Y279" s="33">
        <f>'Hourly Loads p.u. of Peak'!Y279^2</f>
        <v>0.36484101217226395</v>
      </c>
    </row>
    <row r="280" spans="1:25" x14ac:dyDescent="0.25">
      <c r="A280" s="29">
        <v>42275</v>
      </c>
      <c r="B280" s="33">
        <f>'Hourly Loads p.u. of Peak'!B280^2</f>
        <v>0.30865302880931861</v>
      </c>
      <c r="C280" s="33">
        <f>'Hourly Loads p.u. of Peak'!C280^2</f>
        <v>0.27074274548828564</v>
      </c>
      <c r="D280" s="33">
        <f>'Hourly Loads p.u. of Peak'!D280^2</f>
        <v>0.24441892898405951</v>
      </c>
      <c r="E280" s="33">
        <f>'Hourly Loads p.u. of Peak'!E280^2</f>
        <v>0.22694353965315023</v>
      </c>
      <c r="F280" s="33">
        <f>'Hourly Loads p.u. of Peak'!F280^2</f>
        <v>0.21906083152345587</v>
      </c>
      <c r="G280" s="33">
        <f>'Hourly Loads p.u. of Peak'!G280^2</f>
        <v>0.22011792033046132</v>
      </c>
      <c r="H280" s="33">
        <f>'Hourly Loads p.u. of Peak'!H280^2</f>
        <v>0.22896836876057375</v>
      </c>
      <c r="I280" s="33">
        <f>'Hourly Loads p.u. of Peak'!I280^2</f>
        <v>0.24450815739583237</v>
      </c>
      <c r="J280" s="33">
        <f>'Hourly Loads p.u. of Peak'!J280^2</f>
        <v>0.29634587504535798</v>
      </c>
      <c r="K280" s="33">
        <f>'Hourly Loads p.u. of Peak'!K280^2</f>
        <v>0.38859728295968349</v>
      </c>
      <c r="L280" s="33">
        <f>'Hourly Loads p.u. of Peak'!L280^2</f>
        <v>0.48198841509101403</v>
      </c>
      <c r="M280" s="33">
        <f>'Hourly Loads p.u. of Peak'!M280^2</f>
        <v>0.57504829926199608</v>
      </c>
      <c r="N280" s="33">
        <f>'Hourly Loads p.u. of Peak'!N280^2</f>
        <v>0.65921064765799986</v>
      </c>
      <c r="O280" s="33">
        <f>'Hourly Loads p.u. of Peak'!O280^2</f>
        <v>0.72203354792000563</v>
      </c>
      <c r="P280" s="33">
        <f>'Hourly Loads p.u. of Peak'!P280^2</f>
        <v>0.76261171312221954</v>
      </c>
      <c r="Q280" s="33">
        <f>'Hourly Loads p.u. of Peak'!Q280^2</f>
        <v>0.7753510311299231</v>
      </c>
      <c r="R280" s="33">
        <f>'Hourly Loads p.u. of Peak'!R280^2</f>
        <v>0.75781257980829508</v>
      </c>
      <c r="S280" s="33">
        <f>'Hourly Loads p.u. of Peak'!S280^2</f>
        <v>0.70776679892352989</v>
      </c>
      <c r="T280" s="33">
        <f>'Hourly Loads p.u. of Peak'!T280^2</f>
        <v>0.63525588456804305</v>
      </c>
      <c r="U280" s="33">
        <f>'Hourly Loads p.u. of Peak'!U280^2</f>
        <v>0.63381832928173953</v>
      </c>
      <c r="V280" s="33">
        <f>'Hourly Loads p.u. of Peak'!V280^2</f>
        <v>0.60653304794003648</v>
      </c>
      <c r="W280" s="33">
        <f>'Hourly Loads p.u. of Peak'!W280^2</f>
        <v>0.53380239060633683</v>
      </c>
      <c r="X280" s="33">
        <f>'Hourly Loads p.u. of Peak'!X280^2</f>
        <v>0.44700259113387902</v>
      </c>
      <c r="Y280" s="33">
        <f>'Hourly Loads p.u. of Peak'!Y280^2</f>
        <v>0.36369735332345038</v>
      </c>
    </row>
    <row r="281" spans="1:25" x14ac:dyDescent="0.25">
      <c r="A281" s="29">
        <v>42276</v>
      </c>
      <c r="B281" s="33">
        <f>'Hourly Loads p.u. of Peak'!B281^2</f>
        <v>0.30650118416912236</v>
      </c>
      <c r="C281" s="33">
        <f>'Hourly Loads p.u. of Peak'!C281^2</f>
        <v>0.26411675224460451</v>
      </c>
      <c r="D281" s="33">
        <f>'Hourly Loads p.u. of Peak'!D281^2</f>
        <v>0.24104031581230784</v>
      </c>
      <c r="E281" s="33">
        <f>'Hourly Loads p.u. of Peak'!E281^2</f>
        <v>0.22694353965315023</v>
      </c>
      <c r="F281" s="33">
        <f>'Hourly Loads p.u. of Peak'!F281^2</f>
        <v>0.22698652749027562</v>
      </c>
      <c r="G281" s="33">
        <f>'Hourly Loads p.u. of Peak'!G281^2</f>
        <v>0.25088499664474584</v>
      </c>
      <c r="H281" s="33">
        <f>'Hourly Loads p.u. of Peak'!H281^2</f>
        <v>0.30635133637303069</v>
      </c>
      <c r="I281" s="33">
        <f>'Hourly Loads p.u. of Peak'!I281^2</f>
        <v>0.33162391004156749</v>
      </c>
      <c r="J281" s="33">
        <f>'Hourly Loads p.u. of Peak'!J281^2</f>
        <v>0.36456854960592938</v>
      </c>
      <c r="K281" s="33">
        <f>'Hourly Loads p.u. of Peak'!K281^2</f>
        <v>0.44531499437248268</v>
      </c>
      <c r="L281" s="33">
        <f>'Hourly Loads p.u. of Peak'!L281^2</f>
        <v>0.53975221340449453</v>
      </c>
      <c r="M281" s="33">
        <f>'Hourly Loads p.u. of Peak'!M281^2</f>
        <v>0.64030015175370236</v>
      </c>
      <c r="N281" s="33">
        <f>'Hourly Loads p.u. of Peak'!N281^2</f>
        <v>0.70587026771723893</v>
      </c>
      <c r="O281" s="33">
        <f>'Hourly Loads p.u. of Peak'!O281^2</f>
        <v>0.7630057564220879</v>
      </c>
      <c r="P281" s="33">
        <f>'Hourly Loads p.u. of Peak'!P281^2</f>
        <v>0.79236706390134737</v>
      </c>
      <c r="Q281" s="33">
        <f>'Hourly Loads p.u. of Peak'!Q281^2</f>
        <v>0.79212611909958752</v>
      </c>
      <c r="R281" s="33">
        <f>'Hourly Loads p.u. of Peak'!R281^2</f>
        <v>0.77209684229265507</v>
      </c>
      <c r="S281" s="33">
        <f>'Hourly Loads p.u. of Peak'!S281^2</f>
        <v>0.71919941817626576</v>
      </c>
      <c r="T281" s="33">
        <f>'Hourly Loads p.u. of Peak'!T281^2</f>
        <v>0.66229123842295179</v>
      </c>
      <c r="U281" s="33">
        <f>'Hourly Loads p.u. of Peak'!U281^2</f>
        <v>0.63957832085255117</v>
      </c>
      <c r="V281" s="33">
        <f>'Hourly Loads p.u. of Peak'!V281^2</f>
        <v>0.57374894868128012</v>
      </c>
      <c r="W281" s="33">
        <f>'Hourly Loads p.u. of Peak'!W281^2</f>
        <v>0.49866848567173894</v>
      </c>
      <c r="X281" s="33">
        <f>'Hourly Loads p.u. of Peak'!X281^2</f>
        <v>0.41229124692886326</v>
      </c>
      <c r="Y281" s="33">
        <f>'Hourly Loads p.u. of Peak'!Y281^2</f>
        <v>0.33678813566301047</v>
      </c>
    </row>
    <row r="282" spans="1:25" x14ac:dyDescent="0.25">
      <c r="A282" s="29">
        <v>42277</v>
      </c>
      <c r="B282" s="33">
        <f>'Hourly Loads p.u. of Peak'!B282^2</f>
        <v>0.27740329957701421</v>
      </c>
      <c r="C282" s="33">
        <f>'Hourly Loads p.u. of Peak'!C282^2</f>
        <v>0.24135052071852489</v>
      </c>
      <c r="D282" s="33">
        <f>'Hourly Loads p.u. of Peak'!D282^2</f>
        <v>0.22024494196975</v>
      </c>
      <c r="E282" s="33">
        <f>'Hourly Loads p.u. of Peak'!E282^2</f>
        <v>0.20809443458969287</v>
      </c>
      <c r="F282" s="33">
        <f>'Hourly Loads p.u. of Peak'!F282^2</f>
        <v>0.20797096694271547</v>
      </c>
      <c r="G282" s="33">
        <f>'Hourly Loads p.u. of Peak'!G282^2</f>
        <v>0.23274018660399678</v>
      </c>
      <c r="H282" s="33">
        <f>'Hourly Loads p.u. of Peak'!H282^2</f>
        <v>0.29404169318604795</v>
      </c>
      <c r="I282" s="33">
        <f>'Hourly Loads p.u. of Peak'!I282^2</f>
        <v>0.31621839148008801</v>
      </c>
      <c r="J282" s="33">
        <f>'Hourly Loads p.u. of Peak'!J282^2</f>
        <v>0.35407558475102829</v>
      </c>
      <c r="K282" s="33">
        <f>'Hourly Loads p.u. of Peak'!K282^2</f>
        <v>0.43204773345310227</v>
      </c>
      <c r="L282" s="33">
        <f>'Hourly Loads p.u. of Peak'!L282^2</f>
        <v>0.51595631132824338</v>
      </c>
      <c r="M282" s="33">
        <f>'Hourly Loads p.u. of Peak'!M282^2</f>
        <v>0.59276810800226887</v>
      </c>
      <c r="N282" s="33">
        <f>'Hourly Loads p.u. of Peak'!N282^2</f>
        <v>0.65767304524907921</v>
      </c>
      <c r="O282" s="33">
        <f>'Hourly Loads p.u. of Peak'!O282^2</f>
        <v>0.67988356549973084</v>
      </c>
      <c r="P282" s="33">
        <f>'Hourly Loads p.u. of Peak'!P282^2</f>
        <v>0.70042247381236511</v>
      </c>
      <c r="Q282" s="33">
        <f>'Hourly Loads p.u. of Peak'!Q282^2</f>
        <v>0.66832642217274962</v>
      </c>
      <c r="R282" s="33">
        <f>'Hourly Loads p.u. of Peak'!R282^2</f>
        <v>0.66398127168423149</v>
      </c>
      <c r="S282" s="33">
        <f>'Hourly Loads p.u. of Peak'!S282^2</f>
        <v>0.65438422839508814</v>
      </c>
      <c r="T282" s="33">
        <f>'Hourly Loads p.u. of Peak'!T282^2</f>
        <v>0.61889329786060576</v>
      </c>
      <c r="U282" s="33">
        <f>'Hourly Loads p.u. of Peak'!U282^2</f>
        <v>0.62315979845856617</v>
      </c>
      <c r="V282" s="33">
        <f>'Hourly Loads p.u. of Peak'!V282^2</f>
        <v>0.59568951410816706</v>
      </c>
      <c r="W282" s="33">
        <f>'Hourly Loads p.u. of Peak'!W282^2</f>
        <v>0.52637874999437018</v>
      </c>
      <c r="X282" s="33">
        <f>'Hourly Loads p.u. of Peak'!X282^2</f>
        <v>0.43973266781364184</v>
      </c>
      <c r="Y282" s="33">
        <f>'Hourly Loads p.u. of Peak'!Y282^2</f>
        <v>0.35746629493097354</v>
      </c>
    </row>
    <row r="283" spans="1:25" x14ac:dyDescent="0.25">
      <c r="A283" s="29">
        <v>42278</v>
      </c>
      <c r="B283" s="33">
        <f>'Hourly Loads p.u. of Peak'!B283^2</f>
        <v>0.29727990534195792</v>
      </c>
      <c r="C283" s="33">
        <f>'Hourly Loads p.u. of Peak'!C283^2</f>
        <v>0.25803099840031624</v>
      </c>
      <c r="D283" s="33">
        <f>'Hourly Loads p.u. of Peak'!D283^2</f>
        <v>0.2368062041752044</v>
      </c>
      <c r="E283" s="33">
        <f>'Hourly Loads p.u. of Peak'!E283^2</f>
        <v>0.22428624443520556</v>
      </c>
      <c r="F283" s="33">
        <f>'Hourly Loads p.u. of Peak'!F283^2</f>
        <v>0.22223973108947073</v>
      </c>
      <c r="G283" s="33">
        <f>'Hourly Loads p.u. of Peak'!G283^2</f>
        <v>0.24881027119509702</v>
      </c>
      <c r="H283" s="33">
        <f>'Hourly Loads p.u. of Peak'!H283^2</f>
        <v>0.31015877352427401</v>
      </c>
      <c r="I283" s="33">
        <f>'Hourly Loads p.u. of Peak'!I283^2</f>
        <v>0.33276806758918753</v>
      </c>
      <c r="J283" s="33">
        <f>'Hourly Loads p.u. of Peak'!J283^2</f>
        <v>0.37262143819448562</v>
      </c>
      <c r="K283" s="33">
        <f>'Hourly Loads p.u. of Peak'!K283^2</f>
        <v>0.45232724510813394</v>
      </c>
      <c r="L283" s="33">
        <f>'Hourly Loads p.u. of Peak'!L283^2</f>
        <v>0.532550532436048</v>
      </c>
      <c r="M283" s="33">
        <f>'Hourly Loads p.u. of Peak'!M283^2</f>
        <v>0.61697815399355072</v>
      </c>
      <c r="N283" s="33">
        <f>'Hourly Loads p.u. of Peak'!N283^2</f>
        <v>0.68854156300713387</v>
      </c>
      <c r="O283" s="33">
        <f>'Hourly Loads p.u. of Peak'!O283^2</f>
        <v>0.74373950303772851</v>
      </c>
      <c r="P283" s="33">
        <f>'Hourly Loads p.u. of Peak'!P283^2</f>
        <v>0.76805849945195337</v>
      </c>
      <c r="Q283" s="33">
        <f>'Hourly Loads p.u. of Peak'!Q283^2</f>
        <v>0.8103798795632795</v>
      </c>
      <c r="R283" s="33">
        <f>'Hourly Loads p.u. of Peak'!R283^2</f>
        <v>0.83575644312826336</v>
      </c>
      <c r="S283" s="33">
        <f>'Hourly Loads p.u. of Peak'!S283^2</f>
        <v>0.81013621125538415</v>
      </c>
      <c r="T283" s="33">
        <f>'Hourly Loads p.u. of Peak'!T283^2</f>
        <v>0.75005606486721899</v>
      </c>
      <c r="U283" s="33">
        <f>'Hourly Loads p.u. of Peak'!U283^2</f>
        <v>0.72088390468551344</v>
      </c>
      <c r="V283" s="33">
        <f>'Hourly Loads p.u. of Peak'!V283^2</f>
        <v>0.68219197713912227</v>
      </c>
      <c r="W283" s="33">
        <f>'Hourly Loads p.u. of Peak'!W283^2</f>
        <v>0.59610744406311689</v>
      </c>
      <c r="X283" s="33">
        <f>'Hourly Loads p.u. of Peak'!X283^2</f>
        <v>0.49022980368642832</v>
      </c>
      <c r="Y283" s="33">
        <f>'Hourly Loads p.u. of Peak'!Y283^2</f>
        <v>0.43949335752266416</v>
      </c>
    </row>
    <row r="284" spans="1:25" x14ac:dyDescent="0.25">
      <c r="A284" s="29">
        <v>42279</v>
      </c>
      <c r="B284" s="33">
        <f>'Hourly Loads p.u. of Peak'!B284^2</f>
        <v>0.34341849303012528</v>
      </c>
      <c r="C284" s="33">
        <f>'Hourly Loads p.u. of Peak'!C284^2</f>
        <v>0.28868408030944276</v>
      </c>
      <c r="D284" s="33">
        <f>'Hourly Loads p.u. of Peak'!D284^2</f>
        <v>0.26129558052781393</v>
      </c>
      <c r="E284" s="33">
        <f>'Hourly Loads p.u. of Peak'!E284^2</f>
        <v>0.24455277770823469</v>
      </c>
      <c r="F284" s="33">
        <f>'Hourly Loads p.u. of Peak'!F284^2</f>
        <v>0.24033202509263116</v>
      </c>
      <c r="G284" s="33">
        <f>'Hourly Loads p.u. of Peak'!G284^2</f>
        <v>0.26291243330136554</v>
      </c>
      <c r="H284" s="33">
        <f>'Hourly Loads p.u. of Peak'!H284^2</f>
        <v>0.32029070486929029</v>
      </c>
      <c r="I284" s="33">
        <f>'Hourly Loads p.u. of Peak'!I284^2</f>
        <v>0.34188673252151014</v>
      </c>
      <c r="J284" s="33">
        <f>'Hourly Loads p.u. of Peak'!J284^2</f>
        <v>0.38355134665965102</v>
      </c>
      <c r="K284" s="33">
        <f>'Hourly Loads p.u. of Peak'!K284^2</f>
        <v>0.47071640738657028</v>
      </c>
      <c r="L284" s="33">
        <f>'Hourly Loads p.u. of Peak'!L284^2</f>
        <v>0.56720628088390634</v>
      </c>
      <c r="M284" s="33">
        <f>'Hourly Loads p.u. of Peak'!M284^2</f>
        <v>0.65321685794465179</v>
      </c>
      <c r="N284" s="33">
        <f>'Hourly Loads p.u. of Peak'!N284^2</f>
        <v>0.72741066093770013</v>
      </c>
      <c r="O284" s="33">
        <f>'Hourly Loads p.u. of Peak'!O284^2</f>
        <v>0.80705291733935003</v>
      </c>
      <c r="P284" s="33">
        <f>'Hourly Loads p.u. of Peak'!P284^2</f>
        <v>0.85175300526673947</v>
      </c>
      <c r="Q284" s="33">
        <f>'Hourly Loads p.u. of Peak'!Q284^2</f>
        <v>0.88386169332346132</v>
      </c>
      <c r="R284" s="33">
        <f>'Hourly Loads p.u. of Peak'!R284^2</f>
        <v>0.90288039058473946</v>
      </c>
      <c r="S284" s="33">
        <f>'Hourly Loads p.u. of Peak'!S284^2</f>
        <v>0.87084588244886407</v>
      </c>
      <c r="T284" s="33">
        <f>'Hourly Loads p.u. of Peak'!T284^2</f>
        <v>0.79969313460068703</v>
      </c>
      <c r="U284" s="33">
        <f>'Hourly Loads p.u. of Peak'!U284^2</f>
        <v>0.76458294737422794</v>
      </c>
      <c r="V284" s="33">
        <f>'Hourly Loads p.u. of Peak'!V284^2</f>
        <v>0.71981173074848592</v>
      </c>
      <c r="W284" s="33">
        <f>'Hourly Loads p.u. of Peak'!W284^2</f>
        <v>0.62237650954489898</v>
      </c>
      <c r="X284" s="33">
        <f>'Hourly Loads p.u. of Peak'!X284^2</f>
        <v>0.52187129238161767</v>
      </c>
      <c r="Y284" s="33">
        <f>'Hourly Loads p.u. of Peak'!Y284^2</f>
        <v>0.4214963638436845</v>
      </c>
    </row>
    <row r="285" spans="1:25" x14ac:dyDescent="0.25">
      <c r="A285" s="29">
        <v>42280</v>
      </c>
      <c r="B285" s="33">
        <f>'Hourly Loads p.u. of Peak'!B285^2</f>
        <v>0.34925974197382637</v>
      </c>
      <c r="C285" s="33">
        <f>'Hourly Loads p.u. of Peak'!C285^2</f>
        <v>0.30321299628627918</v>
      </c>
      <c r="D285" s="33">
        <f>'Hourly Loads p.u. of Peak'!D285^2</f>
        <v>0.26989828760385975</v>
      </c>
      <c r="E285" s="33">
        <f>'Hourly Loads p.u. of Peak'!E285^2</f>
        <v>0.25160865950069661</v>
      </c>
      <c r="F285" s="33">
        <f>'Hourly Loads p.u. of Peak'!F285^2</f>
        <v>0.24464203054607142</v>
      </c>
      <c r="G285" s="33">
        <f>'Hourly Loads p.u. of Peak'!G285^2</f>
        <v>0.26495212363322451</v>
      </c>
      <c r="H285" s="33">
        <f>'Hourly Loads p.u. of Peak'!H285^2</f>
        <v>0.32029070486929029</v>
      </c>
      <c r="I285" s="33">
        <f>'Hourly Loads p.u. of Peak'!I285^2</f>
        <v>0.34585520460615476</v>
      </c>
      <c r="J285" s="33">
        <f>'Hourly Loads p.u. of Peak'!J285^2</f>
        <v>0.39260123390228047</v>
      </c>
      <c r="K285" s="33">
        <f>'Hourly Loads p.u. of Peak'!K285^2</f>
        <v>0.48632059126854027</v>
      </c>
      <c r="L285" s="33">
        <f>'Hourly Loads p.u. of Peak'!L285^2</f>
        <v>0.58708510738516839</v>
      </c>
      <c r="M285" s="33">
        <f>'Hourly Loads p.u. of Peak'!M285^2</f>
        <v>0.68704489664596302</v>
      </c>
      <c r="N285" s="33">
        <f>'Hourly Loads p.u. of Peak'!N285^2</f>
        <v>0.75899129005894117</v>
      </c>
      <c r="O285" s="33">
        <f>'Hourly Loads p.u. of Peak'!O285^2</f>
        <v>0.84063049118045952</v>
      </c>
      <c r="P285" s="33">
        <f>'Hourly Loads p.u. of Peak'!P285^2</f>
        <v>0.88352239901053187</v>
      </c>
      <c r="Q285" s="33">
        <f>'Hourly Loads p.u. of Peak'!Q285^2</f>
        <v>0.90700057905937159</v>
      </c>
      <c r="R285" s="33">
        <f>'Hourly Loads p.u. of Peak'!R285^2</f>
        <v>0.90588376852589891</v>
      </c>
      <c r="S285" s="33">
        <f>'Hourly Loads p.u. of Peak'!S285^2</f>
        <v>0.83377783424043383</v>
      </c>
      <c r="T285" s="33">
        <f>'Hourly Loads p.u. of Peak'!T285^2</f>
        <v>0.73504949110244966</v>
      </c>
      <c r="U285" s="33">
        <f>'Hourly Loads p.u. of Peak'!U285^2</f>
        <v>0.68308660615899341</v>
      </c>
      <c r="V285" s="33">
        <f>'Hourly Loads p.u. of Peak'!V285^2</f>
        <v>0.61768712050099761</v>
      </c>
      <c r="W285" s="33">
        <f>'Hourly Loads p.u. of Peak'!W285^2</f>
        <v>0.54227426150610003</v>
      </c>
      <c r="X285" s="33">
        <f>'Hourly Loads p.u. of Peak'!X285^2</f>
        <v>0.4628255511290284</v>
      </c>
      <c r="Y285" s="33">
        <f>'Hourly Loads p.u. of Peak'!Y285^2</f>
        <v>0.38944147826392161</v>
      </c>
    </row>
    <row r="286" spans="1:25" x14ac:dyDescent="0.25">
      <c r="A286" s="29">
        <v>42281</v>
      </c>
      <c r="B286" s="33">
        <f>'Hourly Loads p.u. of Peak'!B286^2</f>
        <v>0.3260872398673435</v>
      </c>
      <c r="C286" s="33">
        <f>'Hourly Loads p.u. of Peak'!C286^2</f>
        <v>0.28002333079882941</v>
      </c>
      <c r="D286" s="33">
        <f>'Hourly Loads p.u. of Peak'!D286^2</f>
        <v>0.25246936275318438</v>
      </c>
      <c r="E286" s="33">
        <f>'Hourly Loads p.u. of Peak'!E286^2</f>
        <v>0.23409161355314953</v>
      </c>
      <c r="F286" s="33">
        <f>'Hourly Loads p.u. of Peak'!F286^2</f>
        <v>0.22539868880973915</v>
      </c>
      <c r="G286" s="33">
        <f>'Hourly Loads p.u. of Peak'!G286^2</f>
        <v>0.22840740995239733</v>
      </c>
      <c r="H286" s="33">
        <f>'Hourly Loads p.u. of Peak'!H286^2</f>
        <v>0.2420159172343215</v>
      </c>
      <c r="I286" s="33">
        <f>'Hourly Loads p.u. of Peak'!I286^2</f>
        <v>0.2596377347123634</v>
      </c>
      <c r="J286" s="33">
        <f>'Hourly Loads p.u. of Peak'!J286^2</f>
        <v>0.32295168028087673</v>
      </c>
      <c r="K286" s="33">
        <f>'Hourly Loads p.u. of Peak'!K286^2</f>
        <v>0.4162987030116434</v>
      </c>
      <c r="L286" s="33">
        <f>'Hourly Loads p.u. of Peak'!L286^2</f>
        <v>0.49510657931577062</v>
      </c>
      <c r="M286" s="33">
        <f>'Hourly Loads p.u. of Peak'!M286^2</f>
        <v>0.56938300143477583</v>
      </c>
      <c r="N286" s="33">
        <f>'Hourly Loads p.u. of Peak'!N286^2</f>
        <v>0.63604723408282848</v>
      </c>
      <c r="O286" s="33">
        <f>'Hourly Loads p.u. of Peak'!O286^2</f>
        <v>0.67765334372669139</v>
      </c>
      <c r="P286" s="33">
        <f>'Hourly Loads p.u. of Peak'!P286^2</f>
        <v>0.69319157723587577</v>
      </c>
      <c r="Q286" s="33">
        <f>'Hourly Loads p.u. of Peak'!Q286^2</f>
        <v>0.68390719774339126</v>
      </c>
      <c r="R286" s="33">
        <f>'Hourly Loads p.u. of Peak'!R286^2</f>
        <v>0.65190481191717453</v>
      </c>
      <c r="S286" s="33">
        <f>'Hourly Loads p.u. of Peak'!S286^2</f>
        <v>0.60512838641991251</v>
      </c>
      <c r="T286" s="33">
        <f>'Hourly Loads p.u. of Peak'!T286^2</f>
        <v>0.54693552800832224</v>
      </c>
      <c r="U286" s="33">
        <f>'Hourly Loads p.u. of Peak'!U286^2</f>
        <v>0.53716990823851896</v>
      </c>
      <c r="V286" s="33">
        <f>'Hourly Loads p.u. of Peak'!V286^2</f>
        <v>0.50583059845201916</v>
      </c>
      <c r="W286" s="33">
        <f>'Hourly Loads p.u. of Peak'!W286^2</f>
        <v>0.44875382389849749</v>
      </c>
      <c r="X286" s="33">
        <f>'Hourly Loads p.u. of Peak'!X286^2</f>
        <v>0.38349546593174705</v>
      </c>
      <c r="Y286" s="33">
        <f>'Hourly Loads p.u. of Peak'!Y286^2</f>
        <v>0.32085268550114387</v>
      </c>
    </row>
    <row r="287" spans="1:25" x14ac:dyDescent="0.25">
      <c r="A287" s="29">
        <v>42282</v>
      </c>
      <c r="B287" s="33">
        <f>'Hourly Loads p.u. of Peak'!B287^2</f>
        <v>0.26208028615319284</v>
      </c>
      <c r="C287" s="33">
        <f>'Hourly Loads p.u. of Peak'!C287^2</f>
        <v>0.21771147061221602</v>
      </c>
      <c r="D287" s="33">
        <f>'Hourly Loads p.u. of Peak'!D287^2</f>
        <v>0.18712348416363564</v>
      </c>
      <c r="E287" s="33">
        <f>'Hourly Loads p.u. of Peak'!E287^2</f>
        <v>0.16472940814857978</v>
      </c>
      <c r="F287" s="33">
        <f>'Hourly Loads p.u. of Peak'!F287^2</f>
        <v>0.15297140319085406</v>
      </c>
      <c r="G287" s="33">
        <f>'Hourly Loads p.u. of Peak'!G287^2</f>
        <v>0.14991644147354852</v>
      </c>
      <c r="H287" s="33">
        <f>'Hourly Loads p.u. of Peak'!H287^2</f>
        <v>0.15516730634398074</v>
      </c>
      <c r="I287" s="33">
        <f>'Hourly Loads p.u. of Peak'!I287^2</f>
        <v>0.16029172155212287</v>
      </c>
      <c r="J287" s="33">
        <f>'Hourly Loads p.u. of Peak'!J287^2</f>
        <v>0.18833545864243173</v>
      </c>
      <c r="K287" s="33">
        <f>'Hourly Loads p.u. of Peak'!K287^2</f>
        <v>0.23413527310703472</v>
      </c>
      <c r="L287" s="33">
        <f>'Hourly Loads p.u. of Peak'!L287^2</f>
        <v>0.28371206338557436</v>
      </c>
      <c r="M287" s="33">
        <f>'Hourly Loads p.u. of Peak'!M287^2</f>
        <v>0.32156864600491475</v>
      </c>
      <c r="N287" s="33">
        <f>'Hourly Loads p.u. of Peak'!N287^2</f>
        <v>0.36495002569587243</v>
      </c>
      <c r="O287" s="33">
        <f>'Hourly Loads p.u. of Peak'!O287^2</f>
        <v>0.40548283169724797</v>
      </c>
      <c r="P287" s="33">
        <f>'Hourly Loads p.u. of Peak'!P287^2</f>
        <v>0.44081037018315361</v>
      </c>
      <c r="Q287" s="33">
        <f>'Hourly Loads p.u. of Peak'!Q287^2</f>
        <v>0.46756440091701373</v>
      </c>
      <c r="R287" s="33">
        <f>'Hourly Loads p.u. of Peak'!R287^2</f>
        <v>0.4942180975220048</v>
      </c>
      <c r="S287" s="33">
        <f>'Hourly Loads p.u. of Peak'!S287^2</f>
        <v>0.48368130620178124</v>
      </c>
      <c r="T287" s="33">
        <f>'Hourly Loads p.u. of Peak'!T287^2</f>
        <v>0.4435704909884946</v>
      </c>
      <c r="U287" s="33">
        <f>'Hourly Loads p.u. of Peak'!U287^2</f>
        <v>0.44033122851183287</v>
      </c>
      <c r="V287" s="33">
        <f>'Hourly Loads p.u. of Peak'!V287^2</f>
        <v>0.41845561198910797</v>
      </c>
      <c r="W287" s="33">
        <f>'Hourly Loads p.u. of Peak'!W287^2</f>
        <v>0.3621752675716825</v>
      </c>
      <c r="X287" s="33">
        <f>'Hourly Loads p.u. of Peak'!X287^2</f>
        <v>0.29944856529170916</v>
      </c>
      <c r="Y287" s="33">
        <f>'Hourly Loads p.u. of Peak'!Y287^2</f>
        <v>0.23927154309823567</v>
      </c>
    </row>
    <row r="288" spans="1:25" x14ac:dyDescent="0.25">
      <c r="A288" s="29">
        <v>42283</v>
      </c>
      <c r="B288" s="33">
        <f>'Hourly Loads p.u. of Peak'!B288^2</f>
        <v>0.19576930324263211</v>
      </c>
      <c r="C288" s="33">
        <f>'Hourly Loads p.u. of Peak'!C288^2</f>
        <v>0.16759837149508139</v>
      </c>
      <c r="D288" s="33">
        <f>'Hourly Loads p.u. of Peak'!D288^2</f>
        <v>0.15149274698086873</v>
      </c>
      <c r="E288" s="33">
        <f>'Hourly Loads p.u. of Peak'!E288^2</f>
        <v>0.14345432472871333</v>
      </c>
      <c r="F288" s="33">
        <f>'Hourly Loads p.u. of Peak'!F288^2</f>
        <v>0.1453401695320069</v>
      </c>
      <c r="G288" s="33">
        <f>'Hourly Loads p.u. of Peak'!G288^2</f>
        <v>0.17034310388010576</v>
      </c>
      <c r="H288" s="33">
        <f>'Hourly Loads p.u. of Peak'!H288^2</f>
        <v>0.21842779954245231</v>
      </c>
      <c r="I288" s="33">
        <f>'Hourly Loads p.u. of Peak'!I288^2</f>
        <v>0.24117323634605109</v>
      </c>
      <c r="J288" s="33">
        <f>'Hourly Loads p.u. of Peak'!J288^2</f>
        <v>0.2644414621618239</v>
      </c>
      <c r="K288" s="33">
        <f>'Hourly Loads p.u. of Peak'!K288^2</f>
        <v>0.31015877352427401</v>
      </c>
      <c r="L288" s="33">
        <f>'Hourly Loads p.u. of Peak'!L288^2</f>
        <v>0.36011468481308667</v>
      </c>
      <c r="M288" s="33">
        <f>'Hourly Loads p.u. of Peak'!M288^2</f>
        <v>0.4075539665154897</v>
      </c>
      <c r="N288" s="33">
        <f>'Hourly Loads p.u. of Peak'!N288^2</f>
        <v>0.46018968367572327</v>
      </c>
      <c r="O288" s="33">
        <f>'Hourly Loads p.u. of Peak'!O288^2</f>
        <v>0.50090116022870435</v>
      </c>
      <c r="P288" s="33">
        <f>'Hourly Loads p.u. of Peak'!P288^2</f>
        <v>0.54347096765939418</v>
      </c>
      <c r="Q288" s="33">
        <f>'Hourly Loads p.u. of Peak'!Q288^2</f>
        <v>0.55705847259729346</v>
      </c>
      <c r="R288" s="33">
        <f>'Hourly Loads p.u. of Peak'!R288^2</f>
        <v>0.57224627350836677</v>
      </c>
      <c r="S288" s="33">
        <f>'Hourly Loads p.u. of Peak'!S288^2</f>
        <v>0.55101375454051638</v>
      </c>
      <c r="T288" s="33">
        <f>'Hourly Loads p.u. of Peak'!T288^2</f>
        <v>0.52985416162222776</v>
      </c>
      <c r="U288" s="33">
        <f>'Hourly Loads p.u. of Peak'!U288^2</f>
        <v>0.55188484294121254</v>
      </c>
      <c r="V288" s="33">
        <f>'Hourly Loads p.u. of Peak'!V288^2</f>
        <v>0.51790258010734402</v>
      </c>
      <c r="W288" s="33">
        <f>'Hourly Loads p.u. of Peak'!W288^2</f>
        <v>0.4494794734076531</v>
      </c>
      <c r="X288" s="33">
        <f>'Hourly Loads p.u. of Peak'!X288^2</f>
        <v>0.3785383855460116</v>
      </c>
      <c r="Y288" s="33">
        <f>'Hourly Loads p.u. of Peak'!Y288^2</f>
        <v>0.30670103822472738</v>
      </c>
    </row>
    <row r="289" spans="1:25" x14ac:dyDescent="0.25">
      <c r="A289" s="29">
        <v>42284</v>
      </c>
      <c r="B289" s="33">
        <f>'Hourly Loads p.u. of Peak'!B289^2</f>
        <v>0.24966617879702058</v>
      </c>
      <c r="C289" s="33">
        <f>'Hourly Loads p.u. of Peak'!C289^2</f>
        <v>0.21825914571258997</v>
      </c>
      <c r="D289" s="33">
        <f>'Hourly Loads p.u. of Peak'!D289^2</f>
        <v>0.19905679091164083</v>
      </c>
      <c r="E289" s="33">
        <f>'Hourly Loads p.u. of Peak'!E289^2</f>
        <v>0.18720155800618413</v>
      </c>
      <c r="F289" s="33">
        <f>'Hourly Loads p.u. of Peak'!F289^2</f>
        <v>0.18459494890653397</v>
      </c>
      <c r="G289" s="33">
        <f>'Hourly Loads p.u. of Peak'!G289^2</f>
        <v>0.20690244877326586</v>
      </c>
      <c r="H289" s="33">
        <f>'Hourly Loads p.u. of Peak'!H289^2</f>
        <v>0.26235752197953305</v>
      </c>
      <c r="I289" s="33">
        <f>'Hourly Loads p.u. of Peak'!I289^2</f>
        <v>0.28970309295369112</v>
      </c>
      <c r="J289" s="33">
        <f>'Hourly Loads p.u. of Peak'!J289^2</f>
        <v>0.30256741337939291</v>
      </c>
      <c r="K289" s="33">
        <f>'Hourly Loads p.u. of Peak'!K289^2</f>
        <v>0.35091480932449753</v>
      </c>
      <c r="L289" s="33">
        <f>'Hourly Loads p.u. of Peak'!L289^2</f>
        <v>0.40686300201720649</v>
      </c>
      <c r="M289" s="33">
        <f>'Hourly Loads p.u. of Peak'!M289^2</f>
        <v>0.44869337956763722</v>
      </c>
      <c r="N289" s="33">
        <f>'Hourly Loads p.u. of Peak'!N289^2</f>
        <v>0.48430905604644597</v>
      </c>
      <c r="O289" s="33">
        <f>'Hourly Loads p.u. of Peak'!O289^2</f>
        <v>0.51517882971129103</v>
      </c>
      <c r="P289" s="33">
        <f>'Hourly Loads p.u. of Peak'!P289^2</f>
        <v>0.53097133854666045</v>
      </c>
      <c r="Q289" s="33">
        <f>'Hourly Loads p.u. of Peak'!Q289^2</f>
        <v>0.52376336990224071</v>
      </c>
      <c r="R289" s="33">
        <f>'Hourly Loads p.u. of Peak'!R289^2</f>
        <v>0.52284952571202681</v>
      </c>
      <c r="S289" s="33">
        <f>'Hourly Loads p.u. of Peak'!S289^2</f>
        <v>0.51039731369602281</v>
      </c>
      <c r="T289" s="33">
        <f>'Hourly Loads p.u. of Peak'!T289^2</f>
        <v>0.50096502420852396</v>
      </c>
      <c r="U289" s="33">
        <f>'Hourly Loads p.u. of Peak'!U289^2</f>
        <v>0.52546262603818372</v>
      </c>
      <c r="V289" s="33">
        <f>'Hourly Loads p.u. of Peak'!V289^2</f>
        <v>0.49764949541804926</v>
      </c>
      <c r="W289" s="33">
        <f>'Hourly Loads p.u. of Peak'!W289^2</f>
        <v>0.44984251799680675</v>
      </c>
      <c r="X289" s="33">
        <f>'Hourly Loads p.u. of Peak'!X289^2</f>
        <v>0.37240114766533844</v>
      </c>
      <c r="Y289" s="33">
        <f>'Hourly Loads p.u. of Peak'!Y289^2</f>
        <v>0.29374818960108712</v>
      </c>
    </row>
    <row r="290" spans="1:25" x14ac:dyDescent="0.25">
      <c r="A290" s="29">
        <v>42285</v>
      </c>
      <c r="B290" s="33">
        <f>'Hourly Loads p.u. of Peak'!B290^2</f>
        <v>0.24157221778185714</v>
      </c>
      <c r="C290" s="33">
        <f>'Hourly Loads p.u. of Peak'!C290^2</f>
        <v>0.21044728131050172</v>
      </c>
      <c r="D290" s="33">
        <f>'Hourly Loads p.u. of Peak'!D290^2</f>
        <v>0.18947278299864925</v>
      </c>
      <c r="E290" s="33">
        <f>'Hourly Loads p.u. of Peak'!E290^2</f>
        <v>0.17943655500786973</v>
      </c>
      <c r="F290" s="33">
        <f>'Hourly Loads p.u. of Peak'!F290^2</f>
        <v>0.18058506853690223</v>
      </c>
      <c r="G290" s="33">
        <f>'Hourly Loads p.u. of Peak'!G290^2</f>
        <v>0.20591856691555785</v>
      </c>
      <c r="H290" s="33">
        <f>'Hourly Loads p.u. of Peak'!H290^2</f>
        <v>0.26189554368917939</v>
      </c>
      <c r="I290" s="33">
        <f>'Hourly Loads p.u. of Peak'!I290^2</f>
        <v>0.28501123077081031</v>
      </c>
      <c r="J290" s="33">
        <f>'Hourly Loads p.u. of Peak'!J290^2</f>
        <v>0.30975688335134738</v>
      </c>
      <c r="K290" s="33">
        <f>'Hourly Loads p.u. of Peak'!K290^2</f>
        <v>0.37042146403069304</v>
      </c>
      <c r="L290" s="33">
        <f>'Hourly Loads p.u. of Peak'!L290^2</f>
        <v>0.44459271566015834</v>
      </c>
      <c r="M290" s="33">
        <f>'Hourly Loads p.u. of Peak'!M290^2</f>
        <v>0.51149379767324121</v>
      </c>
      <c r="N290" s="33">
        <f>'Hourly Loads p.u. of Peak'!N290^2</f>
        <v>0.57785716838455459</v>
      </c>
      <c r="O290" s="33">
        <f>'Hourly Loads p.u. of Peak'!O290^2</f>
        <v>0.63159333672190032</v>
      </c>
      <c r="P290" s="33">
        <f>'Hourly Loads p.u. of Peak'!P290^2</f>
        <v>0.67705923671416868</v>
      </c>
      <c r="Q290" s="33">
        <f>'Hourly Loads p.u. of Peak'!Q290^2</f>
        <v>0.69808339524962792</v>
      </c>
      <c r="R290" s="33">
        <f>'Hourly Loads p.u. of Peak'!R290^2</f>
        <v>0.69627518258422549</v>
      </c>
      <c r="S290" s="33">
        <f>'Hourly Loads p.u. of Peak'!S290^2</f>
        <v>0.67387037538505468</v>
      </c>
      <c r="T290" s="33">
        <f>'Hourly Loads p.u. of Peak'!T290^2</f>
        <v>0.63403385876391305</v>
      </c>
      <c r="U290" s="33">
        <f>'Hourly Loads p.u. of Peak'!U290^2</f>
        <v>0.63439315598774904</v>
      </c>
      <c r="V290" s="33">
        <f>'Hourly Loads p.u. of Peak'!V290^2</f>
        <v>0.59833887899733462</v>
      </c>
      <c r="W290" s="33">
        <f>'Hourly Loads p.u. of Peak'!W290^2</f>
        <v>0.52258857392834979</v>
      </c>
      <c r="X290" s="33">
        <f>'Hourly Loads p.u. of Peak'!X290^2</f>
        <v>0.43656709266553623</v>
      </c>
      <c r="Y290" s="33">
        <f>'Hourly Loads p.u. of Peak'!Y290^2</f>
        <v>0.3575742011396808</v>
      </c>
    </row>
    <row r="291" spans="1:25" x14ac:dyDescent="0.25">
      <c r="A291" s="29">
        <v>42286</v>
      </c>
      <c r="B291" s="33">
        <f>'Hourly Loads p.u. of Peak'!B291^2</f>
        <v>0.29228287002204301</v>
      </c>
      <c r="C291" s="33">
        <f>'Hourly Loads p.u. of Peak'!C291^2</f>
        <v>0.25428617339311271</v>
      </c>
      <c r="D291" s="33">
        <f>'Hourly Loads p.u. of Peak'!D291^2</f>
        <v>0.22940034370232065</v>
      </c>
      <c r="E291" s="33">
        <f>'Hourly Loads p.u. of Peak'!E291^2</f>
        <v>0.21189856608027563</v>
      </c>
      <c r="F291" s="33">
        <f>'Hourly Loads p.u. of Peak'!F291^2</f>
        <v>0.20920729217180903</v>
      </c>
      <c r="G291" s="33">
        <f>'Hourly Loads p.u. of Peak'!G291^2</f>
        <v>0.20444714082051507</v>
      </c>
      <c r="H291" s="33">
        <f>'Hourly Loads p.u. of Peak'!H291^2</f>
        <v>0.28251177677839978</v>
      </c>
      <c r="I291" s="33">
        <f>'Hourly Loads p.u. of Peak'!I291^2</f>
        <v>0.30540315117234568</v>
      </c>
      <c r="J291" s="33">
        <f>'Hourly Loads p.u. of Peak'!J291^2</f>
        <v>0.33579392768674871</v>
      </c>
      <c r="K291" s="33">
        <f>'Hourly Loads p.u. of Peak'!K291^2</f>
        <v>0.41205952500176646</v>
      </c>
      <c r="L291" s="33">
        <f>'Hourly Loads p.u. of Peak'!L291^2</f>
        <v>0.4917472484860374</v>
      </c>
      <c r="M291" s="33">
        <f>'Hourly Loads p.u. of Peak'!M291^2</f>
        <v>0.56795405837153579</v>
      </c>
      <c r="N291" s="33">
        <f>'Hourly Loads p.u. of Peak'!N291^2</f>
        <v>0.62851353369751217</v>
      </c>
      <c r="O291" s="33">
        <f>'Hourly Loads p.u. of Peak'!O291^2</f>
        <v>0.68944034445788416</v>
      </c>
      <c r="P291" s="33">
        <f>'Hourly Loads p.u. of Peak'!P291^2</f>
        <v>0.73257601015808671</v>
      </c>
      <c r="Q291" s="33">
        <f>'Hourly Loads p.u. of Peak'!Q291^2</f>
        <v>0.76182393184828268</v>
      </c>
      <c r="R291" s="33">
        <f>'Hourly Loads p.u. of Peak'!R291^2</f>
        <v>0.76703081148397623</v>
      </c>
      <c r="S291" s="33">
        <f>'Hourly Loads p.u. of Peak'!S291^2</f>
        <v>0.73884508771917146</v>
      </c>
      <c r="T291" s="33">
        <f>'Hourly Loads p.u. of Peak'!T291^2</f>
        <v>0.67743052306441542</v>
      </c>
      <c r="U291" s="33">
        <f>'Hourly Loads p.u. of Peak'!U291^2</f>
        <v>0.66427541034685611</v>
      </c>
      <c r="V291" s="33">
        <f>'Hourly Loads p.u. of Peak'!V291^2</f>
        <v>0.62081140949443625</v>
      </c>
      <c r="W291" s="33">
        <f>'Hourly Loads p.u. of Peak'!W291^2</f>
        <v>0.54001741532330649</v>
      </c>
      <c r="X291" s="33">
        <f>'Hourly Loads p.u. of Peak'!X291^2</f>
        <v>0.45603669913916772</v>
      </c>
      <c r="Y291" s="33">
        <f>'Hourly Loads p.u. of Peak'!Y291^2</f>
        <v>0.36718839152574856</v>
      </c>
    </row>
    <row r="292" spans="1:25" x14ac:dyDescent="0.25">
      <c r="A292" s="29">
        <v>42287</v>
      </c>
      <c r="B292" s="33">
        <f>'Hourly Loads p.u. of Peak'!B292^2</f>
        <v>0.29934981885699979</v>
      </c>
      <c r="C292" s="33">
        <f>'Hourly Loads p.u. of Peak'!C292^2</f>
        <v>0.25474139380576127</v>
      </c>
      <c r="D292" s="33">
        <f>'Hourly Loads p.u. of Peak'!D292^2</f>
        <v>0.22974621676848614</v>
      </c>
      <c r="E292" s="33">
        <f>'Hourly Loads p.u. of Peak'!E292^2</f>
        <v>0.21256367151880962</v>
      </c>
      <c r="F292" s="33">
        <f>'Hourly Loads p.u. of Peak'!F292^2</f>
        <v>0.2095375976931885</v>
      </c>
      <c r="G292" s="33">
        <f>'Hourly Loads p.u. of Peak'!G292^2</f>
        <v>0.23043874453486476</v>
      </c>
      <c r="H292" s="33">
        <f>'Hourly Loads p.u. of Peak'!H292^2</f>
        <v>0.28395242603280918</v>
      </c>
      <c r="I292" s="33">
        <f>'Hourly Loads p.u. of Peak'!I292^2</f>
        <v>0.30975688335134738</v>
      </c>
      <c r="J292" s="33">
        <f>'Hourly Loads p.u. of Peak'!J292^2</f>
        <v>0.34304844426712111</v>
      </c>
      <c r="K292" s="33">
        <f>'Hourly Loads p.u. of Peak'!K292^2</f>
        <v>0.4209692921282901</v>
      </c>
      <c r="L292" s="33">
        <f>'Hourly Loads p.u. of Peak'!L292^2</f>
        <v>0.50525318461873159</v>
      </c>
      <c r="M292" s="33">
        <f>'Hourly Loads p.u. of Peak'!M292^2</f>
        <v>0.57559583391250202</v>
      </c>
      <c r="N292" s="33">
        <f>'Hourly Loads p.u. of Peak'!N292^2</f>
        <v>0.6413113989451058</v>
      </c>
      <c r="O292" s="33">
        <f>'Hourly Loads p.u. of Peak'!O292^2</f>
        <v>0.69830958670873511</v>
      </c>
      <c r="P292" s="33">
        <f>'Hourly Loads p.u. of Peak'!P292^2</f>
        <v>0.73837979562613587</v>
      </c>
      <c r="Q292" s="33">
        <f>'Hourly Loads p.u. of Peak'!Q292^2</f>
        <v>0.76608278708821276</v>
      </c>
      <c r="R292" s="33">
        <f>'Hourly Loads p.u. of Peak'!R292^2</f>
        <v>0.77162119354848557</v>
      </c>
      <c r="S292" s="33">
        <f>'Hourly Loads p.u. of Peak'!S292^2</f>
        <v>0.73303947029632266</v>
      </c>
      <c r="T292" s="33">
        <f>'Hourly Loads p.u. of Peak'!T292^2</f>
        <v>0.65738037215029443</v>
      </c>
      <c r="U292" s="33">
        <f>'Hourly Loads p.u. of Peak'!U292^2</f>
        <v>0.63166504961028358</v>
      </c>
      <c r="V292" s="33">
        <f>'Hourly Loads p.u. of Peak'!V292^2</f>
        <v>0.58432284522821698</v>
      </c>
      <c r="W292" s="33">
        <f>'Hourly Loads p.u. of Peak'!W292^2</f>
        <v>0.51615077333022141</v>
      </c>
      <c r="X292" s="33">
        <f>'Hourly Loads p.u. of Peak'!X292^2</f>
        <v>0.44465288316229334</v>
      </c>
      <c r="Y292" s="33">
        <f>'Hourly Loads p.u. of Peak'!Y292^2</f>
        <v>0.37416529571129425</v>
      </c>
    </row>
    <row r="293" spans="1:25" x14ac:dyDescent="0.25">
      <c r="A293" s="29">
        <v>42288</v>
      </c>
      <c r="B293" s="33">
        <f>'Hourly Loads p.u. of Peak'!B293^2</f>
        <v>0.31086270826253837</v>
      </c>
      <c r="C293" s="33">
        <f>'Hourly Loads p.u. of Peak'!C293^2</f>
        <v>0.26826006202431285</v>
      </c>
      <c r="D293" s="33">
        <f>'Hourly Loads p.u. of Peak'!D293^2</f>
        <v>0.24268222972751785</v>
      </c>
      <c r="E293" s="33">
        <f>'Hourly Loads p.u. of Peak'!E293^2</f>
        <v>0.22432897986966976</v>
      </c>
      <c r="F293" s="33">
        <f>'Hourly Loads p.u. of Peak'!F293^2</f>
        <v>0.21435630646189927</v>
      </c>
      <c r="G293" s="33">
        <f>'Hourly Loads p.u. of Peak'!G293^2</f>
        <v>0.21485792011209509</v>
      </c>
      <c r="H293" s="33">
        <f>'Hourly Loads p.u. of Peak'!H293^2</f>
        <v>0.22668569812162179</v>
      </c>
      <c r="I293" s="33">
        <f>'Hourly Loads p.u. of Peak'!I293^2</f>
        <v>0.23935982703553402</v>
      </c>
      <c r="J293" s="33">
        <f>'Hourly Loads p.u. of Peak'!J293^2</f>
        <v>0.29462914002512131</v>
      </c>
      <c r="K293" s="33">
        <f>'Hourly Loads p.u. of Peak'!K293^2</f>
        <v>0.39288397577054629</v>
      </c>
      <c r="L293" s="33">
        <f>'Hourly Loads p.u. of Peak'!L293^2</f>
        <v>0.48468590136175665</v>
      </c>
      <c r="M293" s="33">
        <f>'Hourly Loads p.u. of Peak'!M293^2</f>
        <v>0.56911068338931992</v>
      </c>
      <c r="N293" s="33">
        <f>'Hourly Loads p.u. of Peak'!N293^2</f>
        <v>0.63864054929714942</v>
      </c>
      <c r="O293" s="33">
        <f>'Hourly Loads p.u. of Peak'!O293^2</f>
        <v>0.69394304509467375</v>
      </c>
      <c r="P293" s="33">
        <f>'Hourly Loads p.u. of Peak'!P293^2</f>
        <v>0.73280772190765664</v>
      </c>
      <c r="Q293" s="33">
        <f>'Hourly Loads p.u. of Peak'!Q293^2</f>
        <v>0.75804824858023245</v>
      </c>
      <c r="R293" s="33">
        <f>'Hourly Loads p.u. of Peak'!R293^2</f>
        <v>0.76292693962009284</v>
      </c>
      <c r="S293" s="33">
        <f>'Hourly Loads p.u. of Peak'!S293^2</f>
        <v>0.72987541363519559</v>
      </c>
      <c r="T293" s="33">
        <f>'Hourly Loads p.u. of Peak'!T293^2</f>
        <v>0.64950281995560821</v>
      </c>
      <c r="U293" s="33">
        <f>'Hourly Loads p.u. of Peak'!U293^2</f>
        <v>0.61485369707760862</v>
      </c>
      <c r="V293" s="33">
        <f>'Hourly Loads p.u. of Peak'!V293^2</f>
        <v>0.56781806218923447</v>
      </c>
      <c r="W293" s="33">
        <f>'Hourly Loads p.u. of Peak'!W293^2</f>
        <v>0.49962473554455278</v>
      </c>
      <c r="X293" s="33">
        <f>'Hourly Loads p.u. of Peak'!X293^2</f>
        <v>0.43614985274689411</v>
      </c>
      <c r="Y293" s="33">
        <f>'Hourly Loads p.u. of Peak'!Y293^2</f>
        <v>0.36598646633678095</v>
      </c>
    </row>
    <row r="294" spans="1:25" x14ac:dyDescent="0.25">
      <c r="A294" s="29">
        <v>42289</v>
      </c>
      <c r="B294" s="33">
        <f>'Hourly Loads p.u. of Peak'!B294^2</f>
        <v>0.30760118753506133</v>
      </c>
      <c r="C294" s="33">
        <f>'Hourly Loads p.u. of Peak'!C294^2</f>
        <v>0.26402401462163783</v>
      </c>
      <c r="D294" s="33">
        <f>'Hourly Loads p.u. of Peak'!D294^2</f>
        <v>0.23321927738768419</v>
      </c>
      <c r="E294" s="33">
        <f>'Hourly Loads p.u. of Peak'!E294^2</f>
        <v>0.21485792011209509</v>
      </c>
      <c r="F294" s="33">
        <f>'Hourly Loads p.u. of Peak'!F294^2</f>
        <v>0.20628724781897842</v>
      </c>
      <c r="G294" s="33">
        <f>'Hourly Loads p.u. of Peak'!G294^2</f>
        <v>0.20469201211206223</v>
      </c>
      <c r="H294" s="33">
        <f>'Hourly Loads p.u. of Peak'!H294^2</f>
        <v>0.21293825131668487</v>
      </c>
      <c r="I294" s="33">
        <f>'Hourly Loads p.u. of Peak'!I294^2</f>
        <v>0.21927204573432371</v>
      </c>
      <c r="J294" s="33">
        <f>'Hourly Loads p.u. of Peak'!J294^2</f>
        <v>0.27730825776201068</v>
      </c>
      <c r="K294" s="33">
        <f>'Hourly Loads p.u. of Peak'!K294^2</f>
        <v>0.37981633889466815</v>
      </c>
      <c r="L294" s="33">
        <f>'Hourly Loads p.u. of Peak'!L294^2</f>
        <v>0.47431391065980022</v>
      </c>
      <c r="M294" s="33">
        <f>'Hourly Loads p.u. of Peak'!M294^2</f>
        <v>0.56130939547294123</v>
      </c>
      <c r="N294" s="33">
        <f>'Hourly Loads p.u. of Peak'!N294^2</f>
        <v>0.64030015175370236</v>
      </c>
      <c r="O294" s="33">
        <f>'Hourly Loads p.u. of Peak'!O294^2</f>
        <v>0.69401821427111221</v>
      </c>
      <c r="P294" s="33">
        <f>'Hourly Loads p.u. of Peak'!P294^2</f>
        <v>0.73080077064357218</v>
      </c>
      <c r="Q294" s="33">
        <f>'Hourly Loads p.u. of Peak'!Q294^2</f>
        <v>0.75099412342887306</v>
      </c>
      <c r="R294" s="33">
        <f>'Hourly Loads p.u. of Peak'!R294^2</f>
        <v>0.75326351850204376</v>
      </c>
      <c r="S294" s="33">
        <f>'Hourly Loads p.u. of Peak'!S294^2</f>
        <v>0.72418199937281191</v>
      </c>
      <c r="T294" s="33">
        <f>'Hourly Loads p.u. of Peak'!T294^2</f>
        <v>0.65664897437407865</v>
      </c>
      <c r="U294" s="33">
        <f>'Hourly Loads p.u. of Peak'!U294^2</f>
        <v>0.65095804342820118</v>
      </c>
      <c r="V294" s="33">
        <f>'Hourly Loads p.u. of Peak'!V294^2</f>
        <v>0.60456697776505786</v>
      </c>
      <c r="W294" s="33">
        <f>'Hourly Loads p.u. of Peak'!W294^2</f>
        <v>0.52834455962466653</v>
      </c>
      <c r="X294" s="33">
        <f>'Hourly Loads p.u. of Peak'!X294^2</f>
        <v>0.45433211812127383</v>
      </c>
      <c r="Y294" s="33">
        <f>'Hourly Loads p.u. of Peak'!Y294^2</f>
        <v>0.37554643696729639</v>
      </c>
    </row>
    <row r="295" spans="1:25" x14ac:dyDescent="0.25">
      <c r="A295" s="29">
        <v>42290</v>
      </c>
      <c r="B295" s="33">
        <f>'Hourly Loads p.u. of Peak'!B295^2</f>
        <v>0.31525504583568359</v>
      </c>
      <c r="C295" s="33">
        <f>'Hourly Loads p.u. of Peak'!C295^2</f>
        <v>0.27517412201821051</v>
      </c>
      <c r="D295" s="33">
        <f>'Hourly Loads p.u. of Peak'!D295^2</f>
        <v>0.25129192876438217</v>
      </c>
      <c r="E295" s="33">
        <f>'Hourly Loads p.u. of Peak'!E295^2</f>
        <v>0.23764122749241245</v>
      </c>
      <c r="F295" s="33">
        <f>'Hourly Loads p.u. of Peak'!F295^2</f>
        <v>0.23794923812388069</v>
      </c>
      <c r="G295" s="33">
        <f>'Hourly Loads p.u. of Peak'!G295^2</f>
        <v>0.2631438193700823</v>
      </c>
      <c r="H295" s="33">
        <f>'Hourly Loads p.u. of Peak'!H295^2</f>
        <v>0.31657367875841802</v>
      </c>
      <c r="I295" s="33">
        <f>'Hourly Loads p.u. of Peak'!I295^2</f>
        <v>0.34030575552945086</v>
      </c>
      <c r="J295" s="33">
        <f>'Hourly Loads p.u. of Peak'!J295^2</f>
        <v>0.37306221466129197</v>
      </c>
      <c r="K295" s="33">
        <f>'Hourly Loads p.u. of Peak'!K295^2</f>
        <v>0.44736463425440892</v>
      </c>
      <c r="L295" s="33">
        <f>'Hourly Loads p.u. of Peak'!L295^2</f>
        <v>0.53855961082995152</v>
      </c>
      <c r="M295" s="33">
        <f>'Hourly Loads p.u. of Peak'!M295^2</f>
        <v>0.61690727973336434</v>
      </c>
      <c r="N295" s="33">
        <f>'Hourly Loads p.u. of Peak'!N295^2</f>
        <v>0.67468541411090432</v>
      </c>
      <c r="O295" s="33">
        <f>'Hourly Loads p.u. of Peak'!O295^2</f>
        <v>0.72303064631384018</v>
      </c>
      <c r="P295" s="33">
        <f>'Hourly Loads p.u. of Peak'!P295^2</f>
        <v>0.75663478553504904</v>
      </c>
      <c r="Q295" s="33">
        <f>'Hourly Loads p.u. of Peak'!Q295^2</f>
        <v>0.7790102183567611</v>
      </c>
      <c r="R295" s="33">
        <f>'Hourly Loads p.u. of Peak'!R295^2</f>
        <v>0.77598679272357796</v>
      </c>
      <c r="S295" s="33">
        <f>'Hourly Loads p.u. of Peak'!S295^2</f>
        <v>0.74436217226108237</v>
      </c>
      <c r="T295" s="33">
        <f>'Hourly Loads p.u. of Peak'!T295^2</f>
        <v>0.6855498586890586</v>
      </c>
      <c r="U295" s="33">
        <f>'Hourly Loads p.u. of Peak'!U295^2</f>
        <v>0.68293746061224159</v>
      </c>
      <c r="V295" s="33">
        <f>'Hourly Loads p.u. of Peak'!V295^2</f>
        <v>0.63331556964204117</v>
      </c>
      <c r="W295" s="33">
        <f>'Hourly Loads p.u. of Peak'!W295^2</f>
        <v>0.55638520885338538</v>
      </c>
      <c r="X295" s="33">
        <f>'Hourly Loads p.u. of Peak'!X295^2</f>
        <v>0.46978824748735037</v>
      </c>
      <c r="Y295" s="33">
        <f>'Hourly Loads p.u. of Peak'!Y295^2</f>
        <v>0.38489370543254581</v>
      </c>
    </row>
    <row r="296" spans="1:25" x14ac:dyDescent="0.25">
      <c r="A296" s="29">
        <v>42291</v>
      </c>
      <c r="B296" s="33">
        <f>'Hourly Loads p.u. of Peak'!B296^2</f>
        <v>0.31988230107929833</v>
      </c>
      <c r="C296" s="33">
        <f>'Hourly Loads p.u. of Peak'!C296^2</f>
        <v>0.28179282611729478</v>
      </c>
      <c r="D296" s="33">
        <f>'Hourly Loads p.u. of Peak'!D296^2</f>
        <v>0.25959175875340929</v>
      </c>
      <c r="E296" s="33">
        <f>'Hourly Loads p.u. of Peak'!E296^2</f>
        <v>0.24513321223143622</v>
      </c>
      <c r="F296" s="33">
        <f>'Hourly Loads p.u. of Peak'!F296^2</f>
        <v>0.24174964871071492</v>
      </c>
      <c r="G296" s="33">
        <f>'Hourly Loads p.u. of Peak'!G296^2</f>
        <v>0.26797972408784532</v>
      </c>
      <c r="H296" s="33">
        <f>'Hourly Loads p.u. of Peak'!H296^2</f>
        <v>0.32939329134498824</v>
      </c>
      <c r="I296" s="33">
        <f>'Hourly Loads p.u. of Peak'!I296^2</f>
        <v>0.3545589826640001</v>
      </c>
      <c r="J296" s="33">
        <f>'Hourly Loads p.u. of Peak'!J296^2</f>
        <v>0.38797878855776746</v>
      </c>
      <c r="K296" s="33">
        <f>'Hourly Loads p.u. of Peak'!K296^2</f>
        <v>0.46620798087327942</v>
      </c>
      <c r="L296" s="33">
        <f>'Hourly Loads p.u. of Peak'!L296^2</f>
        <v>0.54807056038553481</v>
      </c>
      <c r="M296" s="33">
        <f>'Hourly Loads p.u. of Peak'!M296^2</f>
        <v>0.62138030880891637</v>
      </c>
      <c r="N296" s="33">
        <f>'Hourly Loads p.u. of Peak'!N296^2</f>
        <v>0.67542678586325122</v>
      </c>
      <c r="O296" s="33">
        <f>'Hourly Loads p.u. of Peak'!O296^2</f>
        <v>0.73566851270024691</v>
      </c>
      <c r="P296" s="33">
        <f>'Hourly Loads p.u. of Peak'!P296^2</f>
        <v>0.76924514817339773</v>
      </c>
      <c r="Q296" s="33">
        <f>'Hourly Loads p.u. of Peak'!Q296^2</f>
        <v>0.77845282982493835</v>
      </c>
      <c r="R296" s="33">
        <f>'Hourly Loads p.u. of Peak'!R296^2</f>
        <v>0.76017091628698685</v>
      </c>
      <c r="S296" s="33">
        <f>'Hourly Loads p.u. of Peak'!S296^2</f>
        <v>0.71385279702845839</v>
      </c>
      <c r="T296" s="33">
        <f>'Hourly Loads p.u. of Peak'!T296^2</f>
        <v>0.6735000660773679</v>
      </c>
      <c r="U296" s="33">
        <f>'Hourly Loads p.u. of Peak'!U296^2</f>
        <v>0.68345954126856001</v>
      </c>
      <c r="V296" s="33">
        <f>'Hourly Loads p.u. of Peak'!V296^2</f>
        <v>0.62829894461880242</v>
      </c>
      <c r="W296" s="33">
        <f>'Hourly Loads p.u. of Peak'!W296^2</f>
        <v>0.54713574234837103</v>
      </c>
      <c r="X296" s="33">
        <f>'Hourly Loads p.u. of Peak'!X296^2</f>
        <v>0.45756134352113909</v>
      </c>
      <c r="Y296" s="33">
        <f>'Hourly Loads p.u. of Peak'!Y296^2</f>
        <v>0.37069610458773389</v>
      </c>
    </row>
    <row r="297" spans="1:25" x14ac:dyDescent="0.25">
      <c r="A297" s="29">
        <v>42292</v>
      </c>
      <c r="B297" s="33">
        <f>'Hourly Loads p.u. of Peak'!B297^2</f>
        <v>0.29890566141583552</v>
      </c>
      <c r="C297" s="33">
        <f>'Hourly Loads p.u. of Peak'!C297^2</f>
        <v>0.25661205373927148</v>
      </c>
      <c r="D297" s="33">
        <f>'Hourly Loads p.u. of Peak'!D297^2</f>
        <v>0.23300144778448448</v>
      </c>
      <c r="E297" s="33">
        <f>'Hourly Loads p.u. of Peak'!E297^2</f>
        <v>0.21880750881376648</v>
      </c>
      <c r="F297" s="33">
        <f>'Hourly Loads p.u. of Peak'!F297^2</f>
        <v>0.21910306622360812</v>
      </c>
      <c r="G297" s="33">
        <f>'Hourly Loads p.u. of Peak'!G297^2</f>
        <v>0.24303797092353721</v>
      </c>
      <c r="H297" s="33">
        <f>'Hourly Loads p.u. of Peak'!H297^2</f>
        <v>0.29974490230009337</v>
      </c>
      <c r="I297" s="33">
        <f>'Hourly Loads p.u. of Peak'!I297^2</f>
        <v>0.32742831220086777</v>
      </c>
      <c r="J297" s="33">
        <f>'Hourly Loads p.u. of Peak'!J297^2</f>
        <v>0.35676530149791519</v>
      </c>
      <c r="K297" s="33">
        <f>'Hourly Loads p.u. of Peak'!K297^2</f>
        <v>0.42214101041811758</v>
      </c>
      <c r="L297" s="33">
        <f>'Hourly Loads p.u. of Peak'!L297^2</f>
        <v>0.48827324135685946</v>
      </c>
      <c r="M297" s="33">
        <f>'Hourly Loads p.u. of Peak'!M297^2</f>
        <v>0.55524159478568913</v>
      </c>
      <c r="N297" s="33">
        <f>'Hourly Loads p.u. of Peak'!N297^2</f>
        <v>0.48594311087556574</v>
      </c>
      <c r="O297" s="33">
        <f>'Hourly Loads p.u. of Peak'!O297^2</f>
        <v>0.64543685734304468</v>
      </c>
      <c r="P297" s="33">
        <f>'Hourly Loads p.u. of Peak'!P297^2</f>
        <v>0.65679522136123647</v>
      </c>
      <c r="Q297" s="33">
        <f>'Hourly Loads p.u. of Peak'!Q297^2</f>
        <v>0.66508462752745368</v>
      </c>
      <c r="R297" s="33">
        <f>'Hourly Loads p.u. of Peak'!R297^2</f>
        <v>0.6451469199634271</v>
      </c>
      <c r="S297" s="33">
        <f>'Hourly Loads p.u. of Peak'!S297^2</f>
        <v>0.61393423692818139</v>
      </c>
      <c r="T297" s="33">
        <f>'Hourly Loads p.u. of Peak'!T297^2</f>
        <v>0.57696581042175343</v>
      </c>
      <c r="U297" s="33">
        <f>'Hourly Loads p.u. of Peak'!U297^2</f>
        <v>0.5857722206939886</v>
      </c>
      <c r="V297" s="33">
        <f>'Hourly Loads p.u. of Peak'!V297^2</f>
        <v>0.53802998862637508</v>
      </c>
      <c r="W297" s="33">
        <f>'Hourly Loads p.u. of Peak'!W297^2</f>
        <v>0.46935541966886896</v>
      </c>
      <c r="X297" s="33">
        <f>'Hourly Loads p.u. of Peak'!X297^2</f>
        <v>0.38556576415729699</v>
      </c>
      <c r="Y297" s="33">
        <f>'Hourly Loads p.u. of Peak'!Y297^2</f>
        <v>0.31106397902985494</v>
      </c>
    </row>
    <row r="298" spans="1:25" x14ac:dyDescent="0.25">
      <c r="A298" s="29">
        <v>42293</v>
      </c>
      <c r="B298" s="33">
        <f>'Hourly Loads p.u. of Peak'!B298^2</f>
        <v>0.25183501787124113</v>
      </c>
      <c r="C298" s="33">
        <f>'Hourly Loads p.u. of Peak'!C298^2</f>
        <v>0.2159048313924361</v>
      </c>
      <c r="D298" s="33">
        <f>'Hourly Loads p.u. of Peak'!D298^2</f>
        <v>0.19505132351757082</v>
      </c>
      <c r="E298" s="33">
        <f>'Hourly Loads p.u. of Peak'!E298^2</f>
        <v>0.18142964040962686</v>
      </c>
      <c r="F298" s="33">
        <f>'Hourly Loads p.u. of Peak'!F298^2</f>
        <v>0.17552120961241371</v>
      </c>
      <c r="G298" s="33">
        <f>'Hourly Loads p.u. of Peak'!G298^2</f>
        <v>0.19207393897951264</v>
      </c>
      <c r="H298" s="33">
        <f>'Hourly Loads p.u. of Peak'!H298^2</f>
        <v>0.23627957823547791</v>
      </c>
      <c r="I298" s="33">
        <f>'Hourly Loads p.u. of Peak'!I298^2</f>
        <v>0.25269610786974223</v>
      </c>
      <c r="J298" s="33">
        <f>'Hourly Loads p.u. of Peak'!J298^2</f>
        <v>0.26966395005241028</v>
      </c>
      <c r="K298" s="33">
        <f>'Hourly Loads p.u. of Peak'!K298^2</f>
        <v>0.31348430885896528</v>
      </c>
      <c r="L298" s="33">
        <f>'Hourly Loads p.u. of Peak'!L298^2</f>
        <v>0.35789801747005906</v>
      </c>
      <c r="M298" s="33">
        <f>'Hourly Loads p.u. of Peak'!M298^2</f>
        <v>0.39441254053578878</v>
      </c>
      <c r="N298" s="33">
        <f>'Hourly Loads p.u. of Peak'!N298^2</f>
        <v>0.43400719841327595</v>
      </c>
      <c r="O298" s="33">
        <f>'Hourly Loads p.u. of Peak'!O298^2</f>
        <v>0.47611779787637004</v>
      </c>
      <c r="P298" s="33">
        <f>'Hourly Loads p.u. of Peak'!P298^2</f>
        <v>0.51543792511410447</v>
      </c>
      <c r="Q298" s="33">
        <f>'Hourly Loads p.u. of Peak'!Q298^2</f>
        <v>0.5558468909710268</v>
      </c>
      <c r="R298" s="33">
        <f>'Hourly Loads p.u. of Peak'!R298^2</f>
        <v>0.57936718766070916</v>
      </c>
      <c r="S298" s="33">
        <f>'Hourly Loads p.u. of Peak'!S298^2</f>
        <v>0.56741017134658633</v>
      </c>
      <c r="T298" s="33">
        <f>'Hourly Loads p.u. of Peak'!T298^2</f>
        <v>0.52076373525538866</v>
      </c>
      <c r="U298" s="33">
        <f>'Hourly Loads p.u. of Peak'!U298^2</f>
        <v>0.51647495808706501</v>
      </c>
      <c r="V298" s="33">
        <f>'Hourly Loads p.u. of Peak'!V298^2</f>
        <v>0.47425176871749231</v>
      </c>
      <c r="W298" s="33">
        <f>'Hourly Loads p.u. of Peak'!W298^2</f>
        <v>0.40479362587557266</v>
      </c>
      <c r="X298" s="33">
        <f>'Hourly Loads p.u. of Peak'!X298^2</f>
        <v>0.32934150605381407</v>
      </c>
      <c r="Y298" s="33">
        <f>'Hourly Loads p.u. of Peak'!Y298^2</f>
        <v>0.25780187174251901</v>
      </c>
    </row>
    <row r="299" spans="1:25" x14ac:dyDescent="0.25">
      <c r="A299" s="29">
        <v>42294</v>
      </c>
      <c r="B299" s="33">
        <f>'Hourly Loads p.u. of Peak'!B299^2</f>
        <v>0.20281841087334607</v>
      </c>
      <c r="C299" s="33">
        <f>'Hourly Loads p.u. of Peak'!C299^2</f>
        <v>0.16907924233486885</v>
      </c>
      <c r="D299" s="33">
        <f>'Hourly Loads p.u. of Peak'!D299^2</f>
        <v>0.15142251390486255</v>
      </c>
      <c r="E299" s="33">
        <f>'Hourly Loads p.u. of Peak'!E299^2</f>
        <v>0.14154684453923649</v>
      </c>
      <c r="F299" s="33">
        <f>'Hourly Loads p.u. of Peak'!F299^2</f>
        <v>0.13914678630773647</v>
      </c>
      <c r="G299" s="33">
        <f>'Hourly Loads p.u. of Peak'!G299^2</f>
        <v>0.15687810786617198</v>
      </c>
      <c r="H299" s="33">
        <f>'Hourly Loads p.u. of Peak'!H299^2</f>
        <v>0.19829261946406021</v>
      </c>
      <c r="I299" s="33">
        <f>'Hourly Loads p.u. of Peak'!I299^2</f>
        <v>0.21821699243265105</v>
      </c>
      <c r="J299" s="33">
        <f>'Hourly Loads p.u. of Peak'!J299^2</f>
        <v>0.23909502407576708</v>
      </c>
      <c r="K299" s="33">
        <f>'Hourly Loads p.u. of Peak'!K299^2</f>
        <v>0.28045323563165275</v>
      </c>
      <c r="L299" s="33">
        <f>'Hourly Loads p.u. of Peak'!L299^2</f>
        <v>0.32167099121305276</v>
      </c>
      <c r="M299" s="33">
        <f>'Hourly Loads p.u. of Peak'!M299^2</f>
        <v>0.36130693728071239</v>
      </c>
      <c r="N299" s="33">
        <f>'Hourly Loads p.u. of Peak'!N299^2</f>
        <v>0.39583052443831646</v>
      </c>
      <c r="O299" s="33">
        <f>'Hourly Loads p.u. of Peak'!O299^2</f>
        <v>0.43746184992224335</v>
      </c>
      <c r="P299" s="33">
        <f>'Hourly Loads p.u. of Peak'!P299^2</f>
        <v>0.47967334734918382</v>
      </c>
      <c r="Q299" s="33">
        <f>'Hourly Loads p.u. of Peak'!Q299^2</f>
        <v>0.519202128132077</v>
      </c>
      <c r="R299" s="33">
        <f>'Hourly Loads p.u. of Peak'!R299^2</f>
        <v>0.53882451963599587</v>
      </c>
      <c r="S299" s="33">
        <f>'Hourly Loads p.u. of Peak'!S299^2</f>
        <v>0.52095910102173437</v>
      </c>
      <c r="T299" s="33">
        <f>'Hourly Loads p.u. of Peak'!T299^2</f>
        <v>0.46645445614302888</v>
      </c>
      <c r="U299" s="33">
        <f>'Hourly Loads p.u. of Peak'!U299^2</f>
        <v>0.44839121897849554</v>
      </c>
      <c r="V299" s="33">
        <f>'Hourly Loads p.u. of Peak'!V299^2</f>
        <v>0.40341697290882922</v>
      </c>
      <c r="W299" s="33">
        <f>'Hourly Loads p.u. of Peak'!W299^2</f>
        <v>0.34511268482880014</v>
      </c>
      <c r="X299" s="33">
        <f>'Hourly Loads p.u. of Peak'!X299^2</f>
        <v>0.29369928658546446</v>
      </c>
      <c r="Y299" s="33">
        <f>'Hourly Loads p.u. of Peak'!Y299^2</f>
        <v>0.23993406955151289</v>
      </c>
    </row>
    <row r="300" spans="1:25" x14ac:dyDescent="0.25">
      <c r="A300" s="29">
        <v>42295</v>
      </c>
      <c r="B300" s="33">
        <f>'Hourly Loads p.u. of Peak'!B300^2</f>
        <v>0.19861419673857222</v>
      </c>
      <c r="C300" s="33">
        <f>'Hourly Loads p.u. of Peak'!C300^2</f>
        <v>0.16502252091651654</v>
      </c>
      <c r="D300" s="33">
        <f>'Hourly Loads p.u. of Peak'!D300^2</f>
        <v>0.14561550012535557</v>
      </c>
      <c r="E300" s="33">
        <f>'Hourly Loads p.u. of Peak'!E300^2</f>
        <v>0.13510383508296123</v>
      </c>
      <c r="F300" s="33">
        <f>'Hourly Loads p.u. of Peak'!F300^2</f>
        <v>0.13046782309540442</v>
      </c>
      <c r="G300" s="33">
        <f>'Hourly Loads p.u. of Peak'!G300^2</f>
        <v>0.13463990270748788</v>
      </c>
      <c r="H300" s="33">
        <f>'Hourly Loads p.u. of Peak'!H300^2</f>
        <v>0.14779283336333024</v>
      </c>
      <c r="I300" s="33">
        <f>'Hourly Loads p.u. of Peak'!I300^2</f>
        <v>0.16206679008418959</v>
      </c>
      <c r="J300" s="33">
        <f>'Hourly Loads p.u. of Peak'!J300^2</f>
        <v>0.20079165821338288</v>
      </c>
      <c r="K300" s="33">
        <f>'Hourly Loads p.u. of Peak'!K300^2</f>
        <v>0.25734392375272436</v>
      </c>
      <c r="L300" s="33">
        <f>'Hourly Loads p.u. of Peak'!L300^2</f>
        <v>0.30970666539927955</v>
      </c>
      <c r="M300" s="33">
        <f>'Hourly Loads p.u. of Peak'!M300^2</f>
        <v>0.35633426288862152</v>
      </c>
      <c r="N300" s="33">
        <f>'Hourly Loads p.u. of Peak'!N300^2</f>
        <v>0.40554029197729025</v>
      </c>
      <c r="O300" s="33">
        <f>'Hourly Loads p.u. of Peak'!O300^2</f>
        <v>0.45093253110257175</v>
      </c>
      <c r="P300" s="33">
        <f>'Hourly Loads p.u. of Peak'!P300^2</f>
        <v>0.49402781237696985</v>
      </c>
      <c r="Q300" s="33">
        <f>'Hourly Loads p.u. of Peak'!Q300^2</f>
        <v>0.52834455962466653</v>
      </c>
      <c r="R300" s="33">
        <f>'Hourly Loads p.u. of Peak'!R300^2</f>
        <v>0.54114525015366233</v>
      </c>
      <c r="S300" s="33">
        <f>'Hourly Loads p.u. of Peak'!S300^2</f>
        <v>0.52121964570434487</v>
      </c>
      <c r="T300" s="33">
        <f>'Hourly Loads p.u. of Peak'!T300^2</f>
        <v>0.46620798087327942</v>
      </c>
      <c r="U300" s="33">
        <f>'Hourly Loads p.u. of Peak'!U300^2</f>
        <v>0.45178123098011158</v>
      </c>
      <c r="V300" s="33">
        <f>'Hourly Loads p.u. of Peak'!V300^2</f>
        <v>0.40870687673604106</v>
      </c>
      <c r="W300" s="33">
        <f>'Hourly Loads p.u. of Peak'!W300^2</f>
        <v>0.35241307152184936</v>
      </c>
      <c r="X300" s="33">
        <f>'Hourly Loads p.u. of Peak'!X300^2</f>
        <v>0.30316331163660859</v>
      </c>
      <c r="Y300" s="33">
        <f>'Hourly Loads p.u. of Peak'!Y300^2</f>
        <v>0.24921551791631771</v>
      </c>
    </row>
    <row r="301" spans="1:25" x14ac:dyDescent="0.25">
      <c r="A301" s="29">
        <v>42296</v>
      </c>
      <c r="B301" s="33">
        <f>'Hourly Loads p.u. of Peak'!B301^2</f>
        <v>0.20591856691555785</v>
      </c>
      <c r="C301" s="33">
        <f>'Hourly Loads p.u. of Peak'!C301^2</f>
        <v>0.17487913998773205</v>
      </c>
      <c r="D301" s="33">
        <f>'Hourly Loads p.u. of Peak'!D301^2</f>
        <v>0.15396116358796336</v>
      </c>
      <c r="E301" s="33">
        <f>'Hourly Loads p.u. of Peak'!E301^2</f>
        <v>0.14198851459288395</v>
      </c>
      <c r="F301" s="33">
        <f>'Hourly Loads p.u. of Peak'!F301^2</f>
        <v>0.13713456715585018</v>
      </c>
      <c r="G301" s="33">
        <f>'Hourly Loads p.u. of Peak'!G301^2</f>
        <v>0.13733512956731095</v>
      </c>
      <c r="H301" s="33">
        <f>'Hourly Loads p.u. of Peak'!H301^2</f>
        <v>0.14623594657688579</v>
      </c>
      <c r="I301" s="33">
        <f>'Hourly Loads p.u. of Peak'!I301^2</f>
        <v>0.15509622649775606</v>
      </c>
      <c r="J301" s="33">
        <f>'Hourly Loads p.u. of Peak'!J301^2</f>
        <v>0.19505132351757082</v>
      </c>
      <c r="K301" s="33">
        <f>'Hourly Loads p.u. of Peak'!K301^2</f>
        <v>0.25565305593425813</v>
      </c>
      <c r="L301" s="33">
        <f>'Hourly Loads p.u. of Peak'!L301^2</f>
        <v>0.31495113674746117</v>
      </c>
      <c r="M301" s="33">
        <f>'Hourly Loads p.u. of Peak'!M301^2</f>
        <v>0.36981761305414196</v>
      </c>
      <c r="N301" s="33">
        <f>'Hourly Loads p.u. of Peak'!N301^2</f>
        <v>0.43062545259881679</v>
      </c>
      <c r="O301" s="33">
        <f>'Hourly Loads p.u. of Peak'!O301^2</f>
        <v>0.48004838513575893</v>
      </c>
      <c r="P301" s="33">
        <f>'Hourly Loads p.u. of Peak'!P301^2</f>
        <v>0.52161058485858058</v>
      </c>
      <c r="Q301" s="33">
        <f>'Hourly Loads p.u. of Peak'!Q301^2</f>
        <v>0.54706900016401072</v>
      </c>
      <c r="R301" s="33">
        <f>'Hourly Loads p.u. of Peak'!R301^2</f>
        <v>0.55591416645778424</v>
      </c>
      <c r="S301" s="33">
        <f>'Hourly Loads p.u. of Peak'!S301^2</f>
        <v>0.5360462258390426</v>
      </c>
      <c r="T301" s="33">
        <f>'Hourly Loads p.u. of Peak'!T301^2</f>
        <v>0.49301357706373772</v>
      </c>
      <c r="U301" s="33">
        <f>'Hourly Loads p.u. of Peak'!U301^2</f>
        <v>0.49656796019199562</v>
      </c>
      <c r="V301" s="33">
        <f>'Hourly Loads p.u. of Peak'!V301^2</f>
        <v>0.45719519682185794</v>
      </c>
      <c r="W301" s="33">
        <f>'Hourly Loads p.u. of Peak'!W301^2</f>
        <v>0.39068128827814508</v>
      </c>
      <c r="X301" s="33">
        <f>'Hourly Loads p.u. of Peak'!X301^2</f>
        <v>0.32717019994713015</v>
      </c>
      <c r="Y301" s="33">
        <f>'Hourly Loads p.u. of Peak'!Y301^2</f>
        <v>0.26453427306298255</v>
      </c>
    </row>
    <row r="302" spans="1:25" x14ac:dyDescent="0.25">
      <c r="A302" s="29">
        <v>42297</v>
      </c>
      <c r="B302" s="33">
        <f>'Hourly Loads p.u. of Peak'!B302^2</f>
        <v>0.21498341512238403</v>
      </c>
      <c r="C302" s="33">
        <f>'Hourly Loads p.u. of Peak'!C302^2</f>
        <v>0.18223766071308872</v>
      </c>
      <c r="D302" s="33">
        <f>'Hourly Loads p.u. of Peak'!D302^2</f>
        <v>0.16410740860648051</v>
      </c>
      <c r="E302" s="33">
        <f>'Hourly Loads p.u. of Peak'!E302^2</f>
        <v>0.15502516293557406</v>
      </c>
      <c r="F302" s="33">
        <f>'Hourly Loads p.u. of Peak'!F302^2</f>
        <v>0.15555853657547908</v>
      </c>
      <c r="G302" s="33">
        <f>'Hourly Loads p.u. of Peak'!G302^2</f>
        <v>0.17646756692930973</v>
      </c>
      <c r="H302" s="33">
        <f>'Hourly Loads p.u. of Peak'!H302^2</f>
        <v>0.22151717351291578</v>
      </c>
      <c r="I302" s="33">
        <f>'Hourly Loads p.u. of Peak'!I302^2</f>
        <v>0.24665452449117772</v>
      </c>
      <c r="J302" s="33">
        <f>'Hourly Loads p.u. of Peak'!J302^2</f>
        <v>0.27640617268610507</v>
      </c>
      <c r="K302" s="33">
        <f>'Hourly Loads p.u. of Peak'!K302^2</f>
        <v>0.33899107352256758</v>
      </c>
      <c r="L302" s="33">
        <f>'Hourly Loads p.u. of Peak'!L302^2</f>
        <v>0.40554029197729025</v>
      </c>
      <c r="M302" s="33">
        <f>'Hourly Loads p.u. of Peak'!M302^2</f>
        <v>0.46608476766446866</v>
      </c>
      <c r="N302" s="33">
        <f>'Hourly Loads p.u. of Peak'!N302^2</f>
        <v>0.5203080242859548</v>
      </c>
      <c r="O302" s="33">
        <f>'Hourly Loads p.u. of Peak'!O302^2</f>
        <v>0.56455903902680094</v>
      </c>
      <c r="P302" s="33">
        <f>'Hourly Loads p.u. of Peak'!P302^2</f>
        <v>0.60597098792347492</v>
      </c>
      <c r="Q302" s="33">
        <f>'Hourly Loads p.u. of Peak'!Q302^2</f>
        <v>0.61832553842911209</v>
      </c>
      <c r="R302" s="33">
        <f>'Hourly Loads p.u. of Peak'!R302^2</f>
        <v>0.6097699492305122</v>
      </c>
      <c r="S302" s="33">
        <f>'Hourly Loads p.u. of Peak'!S302^2</f>
        <v>0.58122308610954521</v>
      </c>
      <c r="T302" s="33">
        <f>'Hourly Loads p.u. of Peak'!T302^2</f>
        <v>0.5536962248884183</v>
      </c>
      <c r="U302" s="33">
        <f>'Hourly Loads p.u. of Peak'!U302^2</f>
        <v>0.56354251784107989</v>
      </c>
      <c r="V302" s="33">
        <f>'Hourly Loads p.u. of Peak'!V302^2</f>
        <v>0.51485505205551407</v>
      </c>
      <c r="W302" s="33">
        <f>'Hourly Loads p.u. of Peak'!W302^2</f>
        <v>0.44320998670999634</v>
      </c>
      <c r="X302" s="33">
        <f>'Hourly Loads p.u. of Peak'!X302^2</f>
        <v>0.36795427890432492</v>
      </c>
      <c r="Y302" s="33">
        <f>'Hourly Loads p.u. of Peak'!Y302^2</f>
        <v>0.29688645030313077</v>
      </c>
    </row>
    <row r="303" spans="1:25" x14ac:dyDescent="0.25">
      <c r="A303" s="29">
        <v>42298</v>
      </c>
      <c r="B303" s="33">
        <f>'Hourly Loads p.u. of Peak'!B303^2</f>
        <v>0.24064177404565371</v>
      </c>
      <c r="C303" s="33">
        <f>'Hourly Loads p.u. of Peak'!C303^2</f>
        <v>0.20945499688677965</v>
      </c>
      <c r="D303" s="33">
        <f>'Hourly Loads p.u. of Peak'!D303^2</f>
        <v>0.19235085930252624</v>
      </c>
      <c r="E303" s="33">
        <f>'Hourly Loads p.u. of Peak'!E303^2</f>
        <v>0.18196812113241212</v>
      </c>
      <c r="F303" s="33">
        <f>'Hourly Loads p.u. of Peak'!F303^2</f>
        <v>0.18273876345144602</v>
      </c>
      <c r="G303" s="33">
        <f>'Hourly Loads p.u. of Peak'!G303^2</f>
        <v>0.20624626699011125</v>
      </c>
      <c r="H303" s="33">
        <f>'Hourly Loads p.u. of Peak'!H303^2</f>
        <v>0.26069630536725108</v>
      </c>
      <c r="I303" s="33">
        <f>'Hourly Loads p.u. of Peak'!I303^2</f>
        <v>0.29033480999824951</v>
      </c>
      <c r="J303" s="33">
        <f>'Hourly Loads p.u. of Peak'!J303^2</f>
        <v>0.30207127930955324</v>
      </c>
      <c r="K303" s="33">
        <f>'Hourly Loads p.u. of Peak'!K303^2</f>
        <v>0.34188673252151014</v>
      </c>
      <c r="L303" s="33">
        <f>'Hourly Loads p.u. of Peak'!L303^2</f>
        <v>0.38887857961916295</v>
      </c>
      <c r="M303" s="33">
        <f>'Hourly Loads p.u. of Peak'!M303^2</f>
        <v>0.41868912516089757</v>
      </c>
      <c r="N303" s="33">
        <f>'Hourly Loads p.u. of Peak'!N303^2</f>
        <v>0.43955317898889257</v>
      </c>
      <c r="O303" s="33">
        <f>'Hourly Loads p.u. of Peak'!O303^2</f>
        <v>0.44984251799680675</v>
      </c>
      <c r="P303" s="33">
        <f>'Hourly Loads p.u. of Peak'!P303^2</f>
        <v>0.45232724510813394</v>
      </c>
      <c r="Q303" s="33">
        <f>'Hourly Loads p.u. of Peak'!Q303^2</f>
        <v>0.4545145991388625</v>
      </c>
      <c r="R303" s="33">
        <f>'Hourly Loads p.u. of Peak'!R303^2</f>
        <v>0.44990303967686968</v>
      </c>
      <c r="S303" s="33">
        <f>'Hourly Loads p.u. of Peak'!S303^2</f>
        <v>0.44099011548157485</v>
      </c>
      <c r="T303" s="33">
        <f>'Hourly Loads p.u. of Peak'!T303^2</f>
        <v>0.44069056033925935</v>
      </c>
      <c r="U303" s="33">
        <f>'Hourly Loads p.u. of Peak'!U303^2</f>
        <v>0.4667626418279559</v>
      </c>
      <c r="V303" s="33">
        <f>'Hourly Loads p.u. of Peak'!V303^2</f>
        <v>0.43382888203959824</v>
      </c>
      <c r="W303" s="33">
        <f>'Hourly Loads p.u. of Peak'!W303^2</f>
        <v>0.38366312032849104</v>
      </c>
      <c r="X303" s="33">
        <f>'Hourly Loads p.u. of Peak'!X303^2</f>
        <v>0.31998437760073228</v>
      </c>
      <c r="Y303" s="33">
        <f>'Hourly Loads p.u. of Peak'!Y303^2</f>
        <v>0.25319530537510787</v>
      </c>
    </row>
    <row r="304" spans="1:25" x14ac:dyDescent="0.25">
      <c r="A304" s="29">
        <v>42299</v>
      </c>
      <c r="B304" s="33">
        <f>'Hourly Loads p.u. of Peak'!B304^2</f>
        <v>0.20801211875403069</v>
      </c>
      <c r="C304" s="33">
        <f>'Hourly Loads p.u. of Peak'!C304^2</f>
        <v>0.17993379435710533</v>
      </c>
      <c r="D304" s="33">
        <f>'Hourly Loads p.u. of Peak'!D304^2</f>
        <v>0.16458294946886734</v>
      </c>
      <c r="E304" s="33">
        <f>'Hourly Loads p.u. of Peak'!E304^2</f>
        <v>0.15727148759130186</v>
      </c>
      <c r="F304" s="33">
        <f>'Hourly Loads p.u. of Peak'!F304^2</f>
        <v>0.15899381821569866</v>
      </c>
      <c r="G304" s="33">
        <f>'Hourly Loads p.u. of Peak'!G304^2</f>
        <v>0.17936011771160895</v>
      </c>
      <c r="H304" s="33">
        <f>'Hourly Loads p.u. of Peak'!H304^2</f>
        <v>0.23562212019047959</v>
      </c>
      <c r="I304" s="33">
        <f>'Hourly Loads p.u. of Peak'!I304^2</f>
        <v>0.26546327769691569</v>
      </c>
      <c r="J304" s="33">
        <f>'Hourly Loads p.u. of Peak'!J304^2</f>
        <v>0.27835461334939582</v>
      </c>
      <c r="K304" s="33">
        <f>'Hourly Loads p.u. of Peak'!K304^2</f>
        <v>0.31378750959133184</v>
      </c>
      <c r="L304" s="33">
        <f>'Hourly Loads p.u. of Peak'!L304^2</f>
        <v>0.36146966982556117</v>
      </c>
      <c r="M304" s="33">
        <f>'Hourly Loads p.u. of Peak'!M304^2</f>
        <v>0.41194368846428214</v>
      </c>
      <c r="N304" s="33">
        <f>'Hourly Loads p.u. of Peak'!N304^2</f>
        <v>0.45105372509009239</v>
      </c>
      <c r="O304" s="33">
        <f>'Hourly Loads p.u. of Peak'!O304^2</f>
        <v>0.48588021172527396</v>
      </c>
      <c r="P304" s="33">
        <f>'Hourly Loads p.u. of Peak'!P304^2</f>
        <v>0.51207476549884001</v>
      </c>
      <c r="Q304" s="33">
        <f>'Hourly Loads p.u. of Peak'!Q304^2</f>
        <v>0.52723015098748682</v>
      </c>
      <c r="R304" s="33">
        <f>'Hourly Loads p.u. of Peak'!R304^2</f>
        <v>0.51835723668501521</v>
      </c>
      <c r="S304" s="33">
        <f>'Hourly Loads p.u. of Peak'!S304^2</f>
        <v>0.49644079810283903</v>
      </c>
      <c r="T304" s="33">
        <f>'Hourly Loads p.u. of Peak'!T304^2</f>
        <v>0.4863835189159067</v>
      </c>
      <c r="U304" s="33">
        <f>'Hourly Loads p.u. of Peak'!U304^2</f>
        <v>0.50313882177373537</v>
      </c>
      <c r="V304" s="33">
        <f>'Hourly Loads p.u. of Peak'!V304^2</f>
        <v>0.46731763253449615</v>
      </c>
      <c r="W304" s="33">
        <f>'Hourly Loads p.u. of Peak'!W304^2</f>
        <v>0.40968813075636418</v>
      </c>
      <c r="X304" s="33">
        <f>'Hourly Loads p.u. of Peak'!X304^2</f>
        <v>0.33893853916543093</v>
      </c>
      <c r="Y304" s="33">
        <f>'Hourly Loads p.u. of Peak'!Y304^2</f>
        <v>0.27074274548828564</v>
      </c>
    </row>
    <row r="305" spans="1:25" x14ac:dyDescent="0.25">
      <c r="A305" s="29">
        <v>42300</v>
      </c>
      <c r="B305" s="33">
        <f>'Hourly Loads p.u. of Peak'!B305^2</f>
        <v>0.22011792033046132</v>
      </c>
      <c r="C305" s="33">
        <f>'Hourly Loads p.u. of Peak'!C305^2</f>
        <v>0.19310350571891199</v>
      </c>
      <c r="D305" s="33">
        <f>'Hourly Loads p.u. of Peak'!D305^2</f>
        <v>0.17593729336402672</v>
      </c>
      <c r="E305" s="33">
        <f>'Hourly Loads p.u. of Peak'!E305^2</f>
        <v>0.16594017760821878</v>
      </c>
      <c r="F305" s="33">
        <f>'Hourly Loads p.u. of Peak'!F305^2</f>
        <v>0.16483929490397603</v>
      </c>
      <c r="G305" s="33">
        <f>'Hourly Loads p.u. of Peak'!G305^2</f>
        <v>0.18646051397019581</v>
      </c>
      <c r="H305" s="33">
        <f>'Hourly Loads p.u. of Peak'!H305^2</f>
        <v>0.24121755133265355</v>
      </c>
      <c r="I305" s="33">
        <f>'Hourly Loads p.u. of Peak'!I305^2</f>
        <v>0.27093058192040526</v>
      </c>
      <c r="J305" s="33">
        <f>'Hourly Loads p.u. of Peak'!J305^2</f>
        <v>0.27835461334939582</v>
      </c>
      <c r="K305" s="33">
        <f>'Hourly Loads p.u. of Peak'!K305^2</f>
        <v>0.30845253967604985</v>
      </c>
      <c r="L305" s="33">
        <f>'Hourly Loads p.u. of Peak'!L305^2</f>
        <v>0.34479470632771675</v>
      </c>
      <c r="M305" s="33">
        <f>'Hourly Loads p.u. of Peak'!M305^2</f>
        <v>0.37648706637218576</v>
      </c>
      <c r="N305" s="33">
        <f>'Hourly Loads p.u. of Peak'!N305^2</f>
        <v>0.40381825446566144</v>
      </c>
      <c r="O305" s="33">
        <f>'Hourly Loads p.u. of Peak'!O305^2</f>
        <v>0.4217307237856926</v>
      </c>
      <c r="P305" s="33">
        <f>'Hourly Loads p.u. of Peak'!P305^2</f>
        <v>0.43859652405051736</v>
      </c>
      <c r="Q305" s="33">
        <f>'Hourly Loads p.u. of Peak'!Q305^2</f>
        <v>0.44645980124630397</v>
      </c>
      <c r="R305" s="33">
        <f>'Hourly Loads p.u. of Peak'!R305^2</f>
        <v>0.44188939156012097</v>
      </c>
      <c r="S305" s="33">
        <f>'Hourly Loads p.u. of Peak'!S305^2</f>
        <v>0.42926463382805813</v>
      </c>
      <c r="T305" s="33">
        <f>'Hourly Loads p.u. of Peak'!T305^2</f>
        <v>0.41991613795309302</v>
      </c>
      <c r="U305" s="33">
        <f>'Hourly Loads p.u. of Peak'!U305^2</f>
        <v>0.43686524330917192</v>
      </c>
      <c r="V305" s="33">
        <f>'Hourly Loads p.u. of Peak'!V305^2</f>
        <v>0.4213206366327904</v>
      </c>
      <c r="W305" s="33">
        <f>'Hourly Loads p.u. of Peak'!W305^2</f>
        <v>0.37350325167278081</v>
      </c>
      <c r="X305" s="33">
        <f>'Hourly Loads p.u. of Peak'!X305^2</f>
        <v>0.31313075990218942</v>
      </c>
      <c r="Y305" s="33">
        <f>'Hourly Loads p.u. of Peak'!Y305^2</f>
        <v>0.25446821270604425</v>
      </c>
    </row>
    <row r="306" spans="1:25" x14ac:dyDescent="0.25">
      <c r="A306" s="29">
        <v>42301</v>
      </c>
      <c r="B306" s="33">
        <f>'Hourly Loads p.u. of Peak'!B306^2</f>
        <v>0.20937241236441345</v>
      </c>
      <c r="C306" s="33">
        <f>'Hourly Loads p.u. of Peak'!C306^2</f>
        <v>0.18135277972825675</v>
      </c>
      <c r="D306" s="33">
        <f>'Hourly Loads p.u. of Peak'!D306^2</f>
        <v>0.16601370006084293</v>
      </c>
      <c r="E306" s="33">
        <f>'Hourly Loads p.u. of Peak'!E306^2</f>
        <v>0.15946189691553506</v>
      </c>
      <c r="F306" s="33">
        <f>'Hourly Loads p.u. of Peak'!F306^2</f>
        <v>0.16152236365032702</v>
      </c>
      <c r="G306" s="33">
        <f>'Hourly Loads p.u. of Peak'!G306^2</f>
        <v>0.18169878103125819</v>
      </c>
      <c r="H306" s="33">
        <f>'Hourly Loads p.u. of Peak'!H306^2</f>
        <v>0.22741662976711627</v>
      </c>
      <c r="I306" s="33">
        <f>'Hourly Loads p.u. of Peak'!I306^2</f>
        <v>0.25812267756050988</v>
      </c>
      <c r="J306" s="33">
        <f>'Hourly Loads p.u. of Peak'!J306^2</f>
        <v>0.27759343205914916</v>
      </c>
      <c r="K306" s="33">
        <f>'Hourly Loads p.u. of Peak'!K306^2</f>
        <v>0.31657367875841802</v>
      </c>
      <c r="L306" s="33">
        <f>'Hourly Loads p.u. of Peak'!L306^2</f>
        <v>0.35070103241241568</v>
      </c>
      <c r="M306" s="33">
        <f>'Hourly Loads p.u. of Peak'!M306^2</f>
        <v>0.37593361247217166</v>
      </c>
      <c r="N306" s="33">
        <f>'Hourly Loads p.u. of Peak'!N306^2</f>
        <v>0.38876604874233905</v>
      </c>
      <c r="O306" s="33">
        <f>'Hourly Loads p.u. of Peak'!O306^2</f>
        <v>0.40278679063529171</v>
      </c>
      <c r="P306" s="33">
        <f>'Hourly Loads p.u. of Peak'!P306^2</f>
        <v>0.41368294635102731</v>
      </c>
      <c r="Q306" s="33">
        <f>'Hourly Loads p.u. of Peak'!Q306^2</f>
        <v>0.42360794822390135</v>
      </c>
      <c r="R306" s="33">
        <f>'Hourly Loads p.u. of Peak'!R306^2</f>
        <v>0.42255149653006513</v>
      </c>
      <c r="S306" s="33">
        <f>'Hourly Loads p.u. of Peak'!S306^2</f>
        <v>0.40939940450241979</v>
      </c>
      <c r="T306" s="33">
        <f>'Hourly Loads p.u. of Peak'!T306^2</f>
        <v>0.39838930730466493</v>
      </c>
      <c r="U306" s="33">
        <f>'Hourly Loads p.u. of Peak'!U306^2</f>
        <v>0.40444924279931083</v>
      </c>
      <c r="V306" s="33">
        <f>'Hourly Loads p.u. of Peak'!V306^2</f>
        <v>0.37460698408448961</v>
      </c>
      <c r="W306" s="33">
        <f>'Hourly Loads p.u. of Peak'!W306^2</f>
        <v>0.33762650331548039</v>
      </c>
      <c r="X306" s="33">
        <f>'Hourly Loads p.u. of Peak'!X306^2</f>
        <v>0.29732910554135927</v>
      </c>
      <c r="Y306" s="33">
        <f>'Hourly Loads p.u. of Peak'!Y306^2</f>
        <v>0.24643050695176599</v>
      </c>
    </row>
    <row r="307" spans="1:25" x14ac:dyDescent="0.25">
      <c r="A307" s="29">
        <v>42302</v>
      </c>
      <c r="B307" s="33">
        <f>'Hourly Loads p.u. of Peak'!B307^2</f>
        <v>0.19821226585553894</v>
      </c>
      <c r="C307" s="33">
        <f>'Hourly Loads p.u. of Peak'!C307^2</f>
        <v>0.16671297552740019</v>
      </c>
      <c r="D307" s="33">
        <f>'Hourly Loads p.u. of Peak'!D307^2</f>
        <v>0.14744614609503162</v>
      </c>
      <c r="E307" s="33">
        <f>'Hourly Loads p.u. of Peak'!E307^2</f>
        <v>0.13593427037114886</v>
      </c>
      <c r="F307" s="33">
        <f>'Hourly Loads p.u. of Peak'!F307^2</f>
        <v>0.13193860800626744</v>
      </c>
      <c r="G307" s="33">
        <f>'Hourly Loads p.u. of Peak'!G307^2</f>
        <v>0.13497120155546982</v>
      </c>
      <c r="H307" s="33">
        <f>'Hourly Loads p.u. of Peak'!H307^2</f>
        <v>0.14755010952990924</v>
      </c>
      <c r="I307" s="33">
        <f>'Hourly Loads p.u. of Peak'!I307^2</f>
        <v>0.16399776611172412</v>
      </c>
      <c r="J307" s="33">
        <f>'Hourly Loads p.u. of Peak'!J307^2</f>
        <v>0.19853377799388022</v>
      </c>
      <c r="K307" s="33">
        <f>'Hourly Loads p.u. of Peak'!K307^2</f>
        <v>0.25065906573032126</v>
      </c>
      <c r="L307" s="33">
        <f>'Hourly Loads p.u. of Peak'!L307^2</f>
        <v>0.29796907859554811</v>
      </c>
      <c r="M307" s="33">
        <f>'Hourly Loads p.u. of Peak'!M307^2</f>
        <v>0.33527125062736801</v>
      </c>
      <c r="N307" s="33">
        <f>'Hourly Loads p.u. of Peak'!N307^2</f>
        <v>0.36899497375137918</v>
      </c>
      <c r="O307" s="33">
        <f>'Hourly Loads p.u. of Peak'!O307^2</f>
        <v>0.40147072855579269</v>
      </c>
      <c r="P307" s="33">
        <f>'Hourly Loads p.u. of Peak'!P307^2</f>
        <v>0.42654945698046731</v>
      </c>
      <c r="Q307" s="33">
        <f>'Hourly Loads p.u. of Peak'!Q307^2</f>
        <v>0.44513436973575765</v>
      </c>
      <c r="R307" s="33">
        <f>'Hourly Loads p.u. of Peak'!R307^2</f>
        <v>0.44555588421559866</v>
      </c>
      <c r="S307" s="33">
        <f>'Hourly Loads p.u. of Peak'!S307^2</f>
        <v>0.42325565110290536</v>
      </c>
      <c r="T307" s="33">
        <f>'Hourly Loads p.u. of Peak'!T307^2</f>
        <v>0.38411037784427721</v>
      </c>
      <c r="U307" s="33">
        <f>'Hourly Loads p.u. of Peak'!U307^2</f>
        <v>0.3789270998929184</v>
      </c>
      <c r="V307" s="33">
        <f>'Hourly Loads p.u. of Peak'!V307^2</f>
        <v>0.34500667571106292</v>
      </c>
      <c r="W307" s="33">
        <f>'Hourly Loads p.u. of Peak'!W307^2</f>
        <v>0.30580220792184909</v>
      </c>
      <c r="X307" s="33">
        <f>'Hourly Loads p.u. of Peak'!X307^2</f>
        <v>0.26597492435289738</v>
      </c>
      <c r="Y307" s="33">
        <f>'Hourly Loads p.u. of Peak'!Y307^2</f>
        <v>0.21927204573432371</v>
      </c>
    </row>
    <row r="308" spans="1:25" x14ac:dyDescent="0.25">
      <c r="A308" s="29">
        <v>42303</v>
      </c>
      <c r="B308" s="33">
        <f>'Hourly Loads p.u. of Peak'!B308^2</f>
        <v>0.18104549984320298</v>
      </c>
      <c r="C308" s="33">
        <f>'Hourly Loads p.u. of Peak'!C308^2</f>
        <v>0.15506069268115974</v>
      </c>
      <c r="D308" s="33">
        <f>'Hourly Loads p.u. of Peak'!D308^2</f>
        <v>0.14015839174807837</v>
      </c>
      <c r="E308" s="33">
        <f>'Hourly Loads p.u. of Peak'!E308^2</f>
        <v>0.13017465536882361</v>
      </c>
      <c r="F308" s="33">
        <f>'Hourly Loads p.u. of Peak'!F308^2</f>
        <v>0.12616902513432701</v>
      </c>
      <c r="G308" s="33">
        <f>'Hourly Loads p.u. of Peak'!G308^2</f>
        <v>0.12697157399945402</v>
      </c>
      <c r="H308" s="33">
        <f>'Hourly Loads p.u. of Peak'!H308^2</f>
        <v>0.1350706705945724</v>
      </c>
      <c r="I308" s="33">
        <f>'Hourly Loads p.u. of Peak'!I308^2</f>
        <v>0.14800104113282136</v>
      </c>
      <c r="J308" s="33">
        <f>'Hourly Loads p.u. of Peak'!J308^2</f>
        <v>0.17867291482718106</v>
      </c>
      <c r="K308" s="33">
        <f>'Hourly Loads p.u. of Peak'!K308^2</f>
        <v>0.22983272574513414</v>
      </c>
      <c r="L308" s="33">
        <f>'Hourly Loads p.u. of Peak'!L308^2</f>
        <v>0.27902150189060126</v>
      </c>
      <c r="M308" s="33">
        <f>'Hourly Loads p.u. of Peak'!M308^2</f>
        <v>0.31855678814853855</v>
      </c>
      <c r="N308" s="33">
        <f>'Hourly Loads p.u. of Peak'!N308^2</f>
        <v>0.35402189422686253</v>
      </c>
      <c r="O308" s="33">
        <f>'Hourly Loads p.u. of Peak'!O308^2</f>
        <v>0.39034296286575393</v>
      </c>
      <c r="P308" s="33">
        <f>'Hourly Loads p.u. of Peak'!P308^2</f>
        <v>0.42067661699399989</v>
      </c>
      <c r="Q308" s="33">
        <f>'Hourly Loads p.u. of Peak'!Q308^2</f>
        <v>0.44453255222903398</v>
      </c>
      <c r="R308" s="33">
        <f>'Hourly Loads p.u. of Peak'!R308^2</f>
        <v>0.45536666167121215</v>
      </c>
      <c r="S308" s="33">
        <f>'Hourly Loads p.u. of Peak'!S308^2</f>
        <v>0.43979250556391292</v>
      </c>
      <c r="T308" s="33">
        <f>'Hourly Loads p.u. of Peak'!T308^2</f>
        <v>0.40485103730348693</v>
      </c>
      <c r="U308" s="33">
        <f>'Hourly Loads p.u. of Peak'!U308^2</f>
        <v>0.41542586814737159</v>
      </c>
      <c r="V308" s="33">
        <f>'Hourly Loads p.u. of Peak'!V308^2</f>
        <v>0.37887155705889969</v>
      </c>
      <c r="W308" s="33">
        <f>'Hourly Loads p.u. of Peak'!W308^2</f>
        <v>0.32295168028087673</v>
      </c>
      <c r="X308" s="33">
        <f>'Hourly Loads p.u. of Peak'!X308^2</f>
        <v>0.26342161699589445</v>
      </c>
      <c r="Y308" s="33">
        <f>'Hourly Loads p.u. of Peak'!Y308^2</f>
        <v>0.20522306934689843</v>
      </c>
    </row>
    <row r="309" spans="1:25" x14ac:dyDescent="0.25">
      <c r="A309" s="29">
        <v>42304</v>
      </c>
      <c r="B309" s="33">
        <f>'Hourly Loads p.u. of Peak'!B309^2</f>
        <v>0.16272131089499256</v>
      </c>
      <c r="C309" s="33">
        <f>'Hourly Loads p.u. of Peak'!C309^2</f>
        <v>0.13813884477699367</v>
      </c>
      <c r="D309" s="33">
        <f>'Hourly Loads p.u. of Peak'!D309^2</f>
        <v>0.12476271892589415</v>
      </c>
      <c r="E309" s="33">
        <f>'Hourly Loads p.u. of Peak'!E309^2</f>
        <v>0.11893607473295666</v>
      </c>
      <c r="F309" s="33">
        <f>'Hourly Loads p.u. of Peak'!F309^2</f>
        <v>0.12096739710239215</v>
      </c>
      <c r="G309" s="33">
        <f>'Hourly Loads p.u. of Peak'!G309^2</f>
        <v>0.14137715463715972</v>
      </c>
      <c r="H309" s="33">
        <f>'Hourly Loads p.u. of Peak'!H309^2</f>
        <v>0.1862268053898942</v>
      </c>
      <c r="I309" s="33">
        <f>'Hourly Loads p.u. of Peak'!I309^2</f>
        <v>0.21418923218417527</v>
      </c>
      <c r="J309" s="33">
        <f>'Hourly Loads p.u. of Peak'!J309^2</f>
        <v>0.22944356358705398</v>
      </c>
      <c r="K309" s="33">
        <f>'Hourly Loads p.u. of Peak'!K309^2</f>
        <v>0.27036726803255867</v>
      </c>
      <c r="L309" s="33">
        <f>'Hourly Loads p.u. of Peak'!L309^2</f>
        <v>0.31464737421562261</v>
      </c>
      <c r="M309" s="33">
        <f>'Hourly Loads p.u. of Peak'!M309^2</f>
        <v>0.35714267400910721</v>
      </c>
      <c r="N309" s="33">
        <f>'Hourly Loads p.u. of Peak'!N309^2</f>
        <v>0.39418589923000297</v>
      </c>
      <c r="O309" s="33">
        <f>'Hourly Loads p.u. of Peak'!O309^2</f>
        <v>0.43519691057024623</v>
      </c>
      <c r="P309" s="33">
        <f>'Hourly Loads p.u. of Peak'!P309^2</f>
        <v>0.47201737008750994</v>
      </c>
      <c r="Q309" s="33">
        <f>'Hourly Loads p.u. of Peak'!Q309^2</f>
        <v>0.50685792613555247</v>
      </c>
      <c r="R309" s="33">
        <f>'Hourly Loads p.u. of Peak'!R309^2</f>
        <v>0.52533181632347059</v>
      </c>
      <c r="S309" s="33">
        <f>'Hourly Loads p.u. of Peak'!S309^2</f>
        <v>0.51142926604767247</v>
      </c>
      <c r="T309" s="33">
        <f>'Hourly Loads p.u. of Peak'!T309^2</f>
        <v>0.4833048517034943</v>
      </c>
      <c r="U309" s="33">
        <f>'Hourly Loads p.u. of Peak'!U309^2</f>
        <v>0.49510657931577062</v>
      </c>
      <c r="V309" s="33">
        <f>'Hourly Loads p.u. of Peak'!V309^2</f>
        <v>0.44712325589001284</v>
      </c>
      <c r="W309" s="33">
        <f>'Hourly Loads p.u. of Peak'!W309^2</f>
        <v>0.37787248218938713</v>
      </c>
      <c r="X309" s="33">
        <f>'Hourly Loads p.u. of Peak'!X309^2</f>
        <v>0.30660110305490351</v>
      </c>
      <c r="Y309" s="33">
        <f>'Hourly Loads p.u. of Peak'!Y309^2</f>
        <v>0.23808130374538419</v>
      </c>
    </row>
    <row r="310" spans="1:25" x14ac:dyDescent="0.25">
      <c r="A310" s="29">
        <v>42305</v>
      </c>
      <c r="B310" s="33">
        <f>'Hourly Loads p.u. of Peak'!B310^2</f>
        <v>0.19029849998547527</v>
      </c>
      <c r="C310" s="33">
        <f>'Hourly Loads p.u. of Peak'!C310^2</f>
        <v>0.16199414696986933</v>
      </c>
      <c r="D310" s="33">
        <f>'Hourly Loads p.u. of Peak'!D310^2</f>
        <v>0.14520260193958853</v>
      </c>
      <c r="E310" s="33">
        <f>'Hourly Loads p.u. of Peak'!E310^2</f>
        <v>0.1370009403017563</v>
      </c>
      <c r="F310" s="33">
        <f>'Hourly Loads p.u. of Peak'!F310^2</f>
        <v>0.13743546573168536</v>
      </c>
      <c r="G310" s="33">
        <f>'Hourly Loads p.u. of Peak'!G310^2</f>
        <v>0.15924577510130969</v>
      </c>
      <c r="H310" s="33">
        <f>'Hourly Loads p.u. of Peak'!H310^2</f>
        <v>0.20809443458969287</v>
      </c>
      <c r="I310" s="33">
        <f>'Hourly Loads p.u. of Peak'!I310^2</f>
        <v>0.23474693431754826</v>
      </c>
      <c r="J310" s="33">
        <f>'Hourly Loads p.u. of Peak'!J310^2</f>
        <v>0.25215209057245147</v>
      </c>
      <c r="K310" s="33">
        <f>'Hourly Loads p.u. of Peak'!K310^2</f>
        <v>0.30182336493753331</v>
      </c>
      <c r="L310" s="33">
        <f>'Hourly Loads p.u. of Peak'!L310^2</f>
        <v>0.35144953657544897</v>
      </c>
      <c r="M310" s="33">
        <f>'Hourly Loads p.u. of Peak'!M310^2</f>
        <v>0.40215710095404478</v>
      </c>
      <c r="N310" s="33">
        <f>'Hourly Loads p.u. of Peak'!N310^2</f>
        <v>0.44609812451673386</v>
      </c>
      <c r="O310" s="33">
        <f>'Hourly Loads p.u. of Peak'!O310^2</f>
        <v>0.50294682680422076</v>
      </c>
      <c r="P310" s="33">
        <f>'Hourly Loads p.u. of Peak'!P310^2</f>
        <v>0.54586833698834947</v>
      </c>
      <c r="Q310" s="33">
        <f>'Hourly Loads p.u. of Peak'!Q310^2</f>
        <v>0.57765140932797898</v>
      </c>
      <c r="R310" s="33">
        <f>'Hourly Loads p.u. of Peak'!R310^2</f>
        <v>0.59318501206253105</v>
      </c>
      <c r="S310" s="33">
        <f>'Hourly Loads p.u. of Peak'!S310^2</f>
        <v>0.57497987575023091</v>
      </c>
      <c r="T310" s="33">
        <f>'Hourly Loads p.u. of Peak'!T310^2</f>
        <v>0.53750062696748113</v>
      </c>
      <c r="U310" s="33">
        <f>'Hourly Loads p.u. of Peak'!U310^2</f>
        <v>0.54753628094575679</v>
      </c>
      <c r="V310" s="33">
        <f>'Hourly Loads p.u. of Peak'!V310^2</f>
        <v>0.49523357042247934</v>
      </c>
      <c r="W310" s="33">
        <f>'Hourly Loads p.u. of Peak'!W310^2</f>
        <v>0.42873272575199273</v>
      </c>
      <c r="X310" s="33">
        <f>'Hourly Loads p.u. of Peak'!X310^2</f>
        <v>0.3511821220623399</v>
      </c>
      <c r="Y310" s="33">
        <f>'Hourly Loads p.u. of Peak'!Y310^2</f>
        <v>0.27906916731898168</v>
      </c>
    </row>
    <row r="311" spans="1:25" x14ac:dyDescent="0.25">
      <c r="A311" s="29">
        <v>42306</v>
      </c>
      <c r="B311" s="33">
        <f>'Hourly Loads p.u. of Peak'!B311^2</f>
        <v>0.22690055588703539</v>
      </c>
      <c r="C311" s="33">
        <f>'Hourly Loads p.u. of Peak'!C311^2</f>
        <v>0.19361932108981553</v>
      </c>
      <c r="D311" s="33">
        <f>'Hourly Loads p.u. of Peak'!D311^2</f>
        <v>0.17284742883677803</v>
      </c>
      <c r="E311" s="33">
        <f>'Hourly Loads p.u. of Peak'!E311^2</f>
        <v>0.1618489095933566</v>
      </c>
      <c r="F311" s="33">
        <f>'Hourly Loads p.u. of Peak'!F311^2</f>
        <v>0.1618126104267551</v>
      </c>
      <c r="G311" s="33">
        <f>'Hourly Loads p.u. of Peak'!G311^2</f>
        <v>0.18258450471529791</v>
      </c>
      <c r="H311" s="33">
        <f>'Hourly Loads p.u. of Peak'!H311^2</f>
        <v>0.23654281792714918</v>
      </c>
      <c r="I311" s="33">
        <f>'Hourly Loads p.u. of Peak'!I311^2</f>
        <v>0.26134170711416266</v>
      </c>
      <c r="J311" s="33">
        <f>'Hourly Loads p.u. of Peak'!J311^2</f>
        <v>0.27821181247276655</v>
      </c>
      <c r="K311" s="33">
        <f>'Hourly Loads p.u. of Peak'!K311^2</f>
        <v>0.34030575552945086</v>
      </c>
      <c r="L311" s="33">
        <f>'Hourly Loads p.u. of Peak'!L311^2</f>
        <v>0.39560347603146395</v>
      </c>
      <c r="M311" s="33">
        <f>'Hourly Loads p.u. of Peak'!M311^2</f>
        <v>0.45044791799291628</v>
      </c>
      <c r="N311" s="33">
        <f>'Hourly Loads p.u. of Peak'!N311^2</f>
        <v>0.50506078661916121</v>
      </c>
      <c r="O311" s="33">
        <f>'Hourly Loads p.u. of Peak'!O311^2</f>
        <v>0.55302499664984295</v>
      </c>
      <c r="P311" s="33">
        <f>'Hourly Loads p.u. of Peak'!P311^2</f>
        <v>0.59235135049839072</v>
      </c>
      <c r="Q311" s="33">
        <f>'Hourly Loads p.u. of Peak'!Q311^2</f>
        <v>0.62715508832597189</v>
      </c>
      <c r="R311" s="33">
        <f>'Hourly Loads p.u. of Peak'!R311^2</f>
        <v>0.63410571006665883</v>
      </c>
      <c r="S311" s="33">
        <f>'Hourly Loads p.u. of Peak'!S311^2</f>
        <v>0.60204386305865754</v>
      </c>
      <c r="T311" s="33">
        <f>'Hourly Loads p.u. of Peak'!T311^2</f>
        <v>0.55309210115415242</v>
      </c>
      <c r="U311" s="33">
        <f>'Hourly Loads p.u. of Peak'!U311^2</f>
        <v>0.55322632237580349</v>
      </c>
      <c r="V311" s="33">
        <f>'Hourly Loads p.u. of Peak'!V311^2</f>
        <v>0.50377906962114405</v>
      </c>
      <c r="W311" s="33">
        <f>'Hourly Loads p.u. of Peak'!W311^2</f>
        <v>0.43537550784365969</v>
      </c>
      <c r="X311" s="33">
        <f>'Hourly Loads p.u. of Peak'!X311^2</f>
        <v>0.35719660065189157</v>
      </c>
      <c r="Y311" s="33">
        <f>'Hourly Loads p.u. of Peak'!Y311^2</f>
        <v>0.28203237456239638</v>
      </c>
    </row>
    <row r="312" spans="1:25" x14ac:dyDescent="0.25">
      <c r="A312" s="29">
        <v>42307</v>
      </c>
      <c r="B312" s="33">
        <f>'Hourly Loads p.u. of Peak'!B312^2</f>
        <v>0.22185705405138118</v>
      </c>
      <c r="C312" s="33">
        <f>'Hourly Loads p.u. of Peak'!C312^2</f>
        <v>0.18841378488764154</v>
      </c>
      <c r="D312" s="33">
        <f>'Hourly Loads p.u. of Peak'!D312^2</f>
        <v>0.16745064266004123</v>
      </c>
      <c r="E312" s="33">
        <f>'Hourly Loads p.u. of Peak'!E312^2</f>
        <v>0.15616413401560583</v>
      </c>
      <c r="F312" s="33">
        <f>'Hourly Loads p.u. of Peak'!F312^2</f>
        <v>0.15484757527280568</v>
      </c>
      <c r="G312" s="33">
        <f>'Hourly Loads p.u. of Peak'!G312^2</f>
        <v>0.17495461652547581</v>
      </c>
      <c r="H312" s="33">
        <f>'Hourly Loads p.u. of Peak'!H312^2</f>
        <v>0.22492770340828733</v>
      </c>
      <c r="I312" s="33">
        <f>'Hourly Loads p.u. of Peak'!I312^2</f>
        <v>0.25151814464955335</v>
      </c>
      <c r="J312" s="33">
        <f>'Hourly Loads p.u. of Peak'!J312^2</f>
        <v>0.26783961007825546</v>
      </c>
      <c r="K312" s="33">
        <f>'Hourly Loads p.u. of Peak'!K312^2</f>
        <v>0.32238786362321292</v>
      </c>
      <c r="L312" s="33">
        <f>'Hourly Loads p.u. of Peak'!L312^2</f>
        <v>0.38517365865850539</v>
      </c>
      <c r="M312" s="33">
        <f>'Hourly Loads p.u. of Peak'!M312^2</f>
        <v>0.44027135412246576</v>
      </c>
      <c r="N312" s="33">
        <f>'Hourly Loads p.u. of Peak'!N312^2</f>
        <v>0.4895350918228274</v>
      </c>
      <c r="O312" s="33">
        <f>'Hourly Loads p.u. of Peak'!O312^2</f>
        <v>0.53110284847520794</v>
      </c>
      <c r="P312" s="33">
        <f>'Hourly Loads p.u. of Peak'!P312^2</f>
        <v>0.5558468909710268</v>
      </c>
      <c r="Q312" s="33">
        <f>'Hourly Loads p.u. of Peak'!Q312^2</f>
        <v>0.57525359422335576</v>
      </c>
      <c r="R312" s="33">
        <f>'Hourly Loads p.u. of Peak'!R312^2</f>
        <v>0.58874559121553049</v>
      </c>
      <c r="S312" s="33">
        <f>'Hourly Loads p.u. of Peak'!S312^2</f>
        <v>0.56300074774167697</v>
      </c>
      <c r="T312" s="33">
        <f>'Hourly Loads p.u. of Peak'!T312^2</f>
        <v>0.52886939431970015</v>
      </c>
      <c r="U312" s="33">
        <f>'Hourly Loads p.u. of Peak'!U312^2</f>
        <v>0.53578200096279005</v>
      </c>
      <c r="V312" s="33">
        <f>'Hourly Loads p.u. of Peak'!V312^2</f>
        <v>0.48795803317853415</v>
      </c>
      <c r="W312" s="33">
        <f>'Hourly Loads p.u. of Peak'!W312^2</f>
        <v>0.42808306369241955</v>
      </c>
      <c r="X312" s="33">
        <f>'Hourly Loads p.u. of Peak'!X312^2</f>
        <v>0.35552676774553543</v>
      </c>
      <c r="Y312" s="33">
        <f>'Hourly Loads p.u. of Peak'!Y312^2</f>
        <v>0.28472227043375264</v>
      </c>
    </row>
    <row r="313" spans="1:25" x14ac:dyDescent="0.25">
      <c r="A313" s="29">
        <v>42308</v>
      </c>
      <c r="B313" s="33">
        <f>'Hourly Loads p.u. of Peak'!B313^2</f>
        <v>0.22698652749027562</v>
      </c>
      <c r="C313" s="33">
        <f>'Hourly Loads p.u. of Peak'!C313^2</f>
        <v>0.19231128704334943</v>
      </c>
      <c r="D313" s="33">
        <f>'Hourly Loads p.u. of Peak'!D313^2</f>
        <v>0.16978493778524612</v>
      </c>
      <c r="E313" s="33">
        <f>'Hourly Loads p.u. of Peak'!E313^2</f>
        <v>0.15881397114201076</v>
      </c>
      <c r="F313" s="33">
        <f>'Hourly Loads p.u. of Peak'!F313^2</f>
        <v>0.15652091739035562</v>
      </c>
      <c r="G313" s="33">
        <f>'Hourly Loads p.u. of Peak'!G313^2</f>
        <v>0.17642966378450592</v>
      </c>
      <c r="H313" s="33">
        <f>'Hourly Loads p.u. of Peak'!H313^2</f>
        <v>0.22677162901475525</v>
      </c>
      <c r="I313" s="33">
        <f>'Hourly Loads p.u. of Peak'!I313^2</f>
        <v>0.25469585344494844</v>
      </c>
      <c r="J313" s="33">
        <f>'Hourly Loads p.u. of Peak'!J313^2</f>
        <v>0.27295393732196788</v>
      </c>
      <c r="K313" s="33">
        <f>'Hourly Loads p.u. of Peak'!K313^2</f>
        <v>0.32624183853288219</v>
      </c>
      <c r="L313" s="33">
        <f>'Hourly Loads p.u. of Peak'!L313^2</f>
        <v>0.37898264679794774</v>
      </c>
      <c r="M313" s="33">
        <f>'Hourly Loads p.u. of Peak'!M313^2</f>
        <v>0.4296785680860396</v>
      </c>
      <c r="N313" s="33">
        <f>'Hourly Loads p.u. of Peak'!N313^2</f>
        <v>0.46886100356553029</v>
      </c>
      <c r="O313" s="33">
        <f>'Hourly Loads p.u. of Peak'!O313^2</f>
        <v>0.49701315574087973</v>
      </c>
      <c r="P313" s="33">
        <f>'Hourly Loads p.u. of Peak'!P313^2</f>
        <v>0.51835723668501521</v>
      </c>
      <c r="Q313" s="33">
        <f>'Hourly Loads p.u. of Peak'!Q313^2</f>
        <v>0.5346597719141214</v>
      </c>
      <c r="R313" s="33">
        <f>'Hourly Loads p.u. of Peak'!R313^2</f>
        <v>0.53822856642013628</v>
      </c>
      <c r="S313" s="33">
        <f>'Hourly Loads p.u. of Peak'!S313^2</f>
        <v>0.50448381245502549</v>
      </c>
      <c r="T313" s="33">
        <f>'Hourly Loads p.u. of Peak'!T313^2</f>
        <v>0.44597759817496235</v>
      </c>
      <c r="U313" s="33">
        <f>'Hourly Loads p.u. of Peak'!U313^2</f>
        <v>0.41542586814737159</v>
      </c>
      <c r="V313" s="33">
        <f>'Hourly Loads p.u. of Peak'!V313^2</f>
        <v>0.36049382414290754</v>
      </c>
      <c r="W313" s="33">
        <f>'Hourly Loads p.u. of Peak'!W313^2</f>
        <v>0.31601545974041967</v>
      </c>
      <c r="X313" s="33">
        <f>'Hourly Loads p.u. of Peak'!X313^2</f>
        <v>0.26653364614071295</v>
      </c>
      <c r="Y313" s="33">
        <f>'Hourly Loads p.u. of Peak'!Y313^2</f>
        <v>0.21611451897430425</v>
      </c>
    </row>
    <row r="314" spans="1:25" x14ac:dyDescent="0.25">
      <c r="A314" s="29">
        <v>42309</v>
      </c>
      <c r="B314" s="33">
        <f>'Hourly Loads p.u. of Peak'!B314^2</f>
        <v>0.1709394906586012</v>
      </c>
      <c r="C314" s="33">
        <f>'Hourly Loads p.u. of Peak'!C314^2</f>
        <v>0.14311276693385361</v>
      </c>
      <c r="D314" s="33">
        <f>'Hourly Loads p.u. of Peak'!D314^2</f>
        <v>0.12819632127421407</v>
      </c>
      <c r="E314" s="33">
        <f>'Hourly Loads p.u. of Peak'!E314^2</f>
        <v>0.12024665519659417</v>
      </c>
      <c r="F314" s="33">
        <f>'Hourly Loads p.u. of Peak'!F314^2</f>
        <v>0.11738522321982427</v>
      </c>
      <c r="G314" s="33">
        <f>'Hourly Loads p.u. of Peak'!G314^2</f>
        <v>0.12062242576508918</v>
      </c>
      <c r="H314" s="33">
        <f>'Hourly Loads p.u. of Peak'!H314^2</f>
        <v>0.13473924961627048</v>
      </c>
      <c r="I314" s="33">
        <f>'Hourly Loads p.u. of Peak'!I314^2</f>
        <v>0.14991644147354852</v>
      </c>
      <c r="J314" s="33">
        <f>'Hourly Loads p.u. of Peak'!J314^2</f>
        <v>0.18281591724558402</v>
      </c>
      <c r="K314" s="33">
        <f>'Hourly Loads p.u. of Peak'!K314^2</f>
        <v>0.22690055588703539</v>
      </c>
      <c r="L314" s="33">
        <f>'Hourly Loads p.u. of Peak'!L314^2</f>
        <v>0.2618031968832365</v>
      </c>
      <c r="M314" s="33">
        <f>'Hourly Loads p.u. of Peak'!M314^2</f>
        <v>0.2785926962306578</v>
      </c>
      <c r="N314" s="33">
        <f>'Hourly Loads p.u. of Peak'!N314^2</f>
        <v>0.2851075834512482</v>
      </c>
      <c r="O314" s="33">
        <f>'Hourly Loads p.u. of Peak'!O314^2</f>
        <v>0.28491489437441508</v>
      </c>
      <c r="P314" s="33">
        <f>'Hourly Loads p.u. of Peak'!P314^2</f>
        <v>0.2868930452735447</v>
      </c>
      <c r="Q314" s="33">
        <f>'Hourly Loads p.u. of Peak'!Q314^2</f>
        <v>0.28819946719978717</v>
      </c>
      <c r="R314" s="33">
        <f>'Hourly Loads p.u. of Peak'!R314^2</f>
        <v>0.28404859958877776</v>
      </c>
      <c r="S314" s="33">
        <f>'Hourly Loads p.u. of Peak'!S314^2</f>
        <v>0.26886796365647647</v>
      </c>
      <c r="T314" s="33">
        <f>'Hourly Loads p.u. of Peak'!T314^2</f>
        <v>0.25848955704171073</v>
      </c>
      <c r="U314" s="33">
        <f>'Hourly Loads p.u. of Peak'!U314^2</f>
        <v>0.27342556390759953</v>
      </c>
      <c r="V314" s="33">
        <f>'Hourly Loads p.u. of Peak'!V314^2</f>
        <v>0.25007212166106502</v>
      </c>
      <c r="W314" s="33">
        <f>'Hourly Loads p.u. of Peak'!W314^2</f>
        <v>0.22215466325059835</v>
      </c>
      <c r="X314" s="33">
        <f>'Hourly Loads p.u. of Peak'!X314^2</f>
        <v>0.19057413794012923</v>
      </c>
      <c r="Y314" s="33">
        <f>'Hourly Loads p.u. of Peak'!Y314^2</f>
        <v>0.16014724952561538</v>
      </c>
    </row>
    <row r="315" spans="1:25" x14ac:dyDescent="0.25">
      <c r="A315" s="29">
        <v>42310</v>
      </c>
      <c r="B315" s="33">
        <f>'Hourly Loads p.u. of Peak'!B315^2</f>
        <v>0.50807923137079447</v>
      </c>
      <c r="C315" s="33">
        <f>'Hourly Loads p.u. of Peak'!C315^2</f>
        <v>0.11185624725575864</v>
      </c>
      <c r="D315" s="33">
        <f>'Hourly Loads p.u. of Peak'!D315^2</f>
        <v>0.10924613301592521</v>
      </c>
      <c r="E315" s="33">
        <f>'Hourly Loads p.u. of Peak'!E315^2</f>
        <v>0.10903746318672353</v>
      </c>
      <c r="F315" s="33">
        <f>'Hourly Loads p.u. of Peak'!F315^2</f>
        <v>0.11252115728578066</v>
      </c>
      <c r="G315" s="33">
        <f>'Hourly Loads p.u. of Peak'!G315^2</f>
        <v>0.12317421056410317</v>
      </c>
      <c r="H315" s="33">
        <f>'Hourly Loads p.u. of Peak'!H315^2</f>
        <v>0.14301037898010374</v>
      </c>
      <c r="I315" s="33">
        <f>'Hourly Loads p.u. of Peak'!I315^2</f>
        <v>0.18320193047691416</v>
      </c>
      <c r="J315" s="33">
        <f>'Hourly Loads p.u. of Peak'!J315^2</f>
        <v>0.22219719513452918</v>
      </c>
      <c r="K315" s="33">
        <f>'Hourly Loads p.u. of Peak'!K315^2</f>
        <v>0.2389185701894691</v>
      </c>
      <c r="L315" s="33">
        <f>'Hourly Loads p.u. of Peak'!L315^2</f>
        <v>0.24130619351889046</v>
      </c>
      <c r="M315" s="33">
        <f>'Hourly Loads p.u. of Peak'!M315^2</f>
        <v>0.23667449273162883</v>
      </c>
      <c r="N315" s="33">
        <f>'Hourly Loads p.u. of Peak'!N315^2</f>
        <v>0.2324355671244131</v>
      </c>
      <c r="O315" s="33">
        <f>'Hourly Loads p.u. of Peak'!O315^2</f>
        <v>0.22582728481263345</v>
      </c>
      <c r="P315" s="33">
        <f>'Hourly Loads p.u. of Peak'!P315^2</f>
        <v>0.22287825893487306</v>
      </c>
      <c r="Q315" s="33">
        <f>'Hourly Loads p.u. of Peak'!Q315^2</f>
        <v>0.21973707524717148</v>
      </c>
      <c r="R315" s="33">
        <f>'Hourly Loads p.u. of Peak'!R315^2</f>
        <v>0.22096542333086533</v>
      </c>
      <c r="S315" s="33">
        <f>'Hourly Loads p.u. of Peak'!S315^2</f>
        <v>0.23966894905291403</v>
      </c>
      <c r="T315" s="33">
        <f>'Hourly Loads p.u. of Peak'!T315^2</f>
        <v>0.27868795788023726</v>
      </c>
      <c r="U315" s="33">
        <f>'Hourly Loads p.u. of Peak'!U315^2</f>
        <v>0.26737282799531603</v>
      </c>
      <c r="V315" s="33">
        <f>'Hourly Loads p.u. of Peak'!V315^2</f>
        <v>0.24795583322802386</v>
      </c>
      <c r="W315" s="33">
        <f>'Hourly Loads p.u. of Peak'!W315^2</f>
        <v>0.21649221309533886</v>
      </c>
      <c r="X315" s="33">
        <f>'Hourly Loads p.u. of Peak'!X315^2</f>
        <v>0.17939833432423402</v>
      </c>
      <c r="Y315" s="33">
        <f>'Hourly Loads p.u. of Peak'!Y315^2</f>
        <v>0.14900944472327465</v>
      </c>
    </row>
    <row r="316" spans="1:25" x14ac:dyDescent="0.25">
      <c r="A316" s="29">
        <v>42311</v>
      </c>
      <c r="B316" s="33">
        <f>'Hourly Loads p.u. of Peak'!B316^2</f>
        <v>0.12588073040751313</v>
      </c>
      <c r="C316" s="33">
        <f>'Hourly Loads p.u. of Peak'!C316^2</f>
        <v>0.11896719557399127</v>
      </c>
      <c r="D316" s="33">
        <f>'Hourly Loads p.u. of Peak'!D316^2</f>
        <v>0.11516987691975777</v>
      </c>
      <c r="E316" s="33">
        <f>'Hourly Loads p.u. of Peak'!E316^2</f>
        <v>0.11661361403575722</v>
      </c>
      <c r="F316" s="33">
        <f>'Hourly Loads p.u. of Peak'!F316^2</f>
        <v>0.12501782473825515</v>
      </c>
      <c r="G316" s="33">
        <f>'Hourly Loads p.u. of Peak'!G316^2</f>
        <v>0.15570092424452575</v>
      </c>
      <c r="H316" s="33">
        <f>'Hourly Loads p.u. of Peak'!H316^2</f>
        <v>0.21310483707312897</v>
      </c>
      <c r="I316" s="33">
        <f>'Hourly Loads p.u. of Peak'!I316^2</f>
        <v>0.23821340600598373</v>
      </c>
      <c r="J316" s="33">
        <f>'Hourly Loads p.u. of Peak'!J316^2</f>
        <v>0.24490988676383768</v>
      </c>
      <c r="K316" s="33">
        <f>'Hourly Loads p.u. of Peak'!K316^2</f>
        <v>0.25355866750309358</v>
      </c>
      <c r="L316" s="33">
        <f>'Hourly Loads p.u. of Peak'!L316^2</f>
        <v>0.26416312716260393</v>
      </c>
      <c r="M316" s="33">
        <f>'Hourly Loads p.u. of Peak'!M316^2</f>
        <v>0.27224726075802008</v>
      </c>
      <c r="N316" s="33">
        <f>'Hourly Loads p.u. of Peak'!N316^2</f>
        <v>0.27318969972715035</v>
      </c>
      <c r="O316" s="33">
        <f>'Hourly Loads p.u. of Peak'!O316^2</f>
        <v>0.27465369826323338</v>
      </c>
      <c r="P316" s="33">
        <f>'Hourly Loads p.u. of Peak'!P316^2</f>
        <v>0.27158852238016756</v>
      </c>
      <c r="Q316" s="33">
        <f>'Hourly Loads p.u. of Peak'!Q316^2</f>
        <v>0.26690645301344318</v>
      </c>
      <c r="R316" s="33">
        <f>'Hourly Loads p.u. of Peak'!R316^2</f>
        <v>0.27107150199010699</v>
      </c>
      <c r="S316" s="33">
        <f>'Hourly Loads p.u. of Peak'!S316^2</f>
        <v>0.28950885689280492</v>
      </c>
      <c r="T316" s="33">
        <f>'Hourly Loads p.u. of Peak'!T316^2</f>
        <v>0.33017055923388078</v>
      </c>
      <c r="U316" s="33">
        <f>'Hourly Loads p.u. of Peak'!U316^2</f>
        <v>0.31652291121991033</v>
      </c>
      <c r="V316" s="33">
        <f>'Hourly Loads p.u. of Peak'!V316^2</f>
        <v>0.29067525030068153</v>
      </c>
      <c r="W316" s="33">
        <f>'Hourly Loads p.u. of Peak'!W316^2</f>
        <v>0.24890029752496032</v>
      </c>
      <c r="X316" s="33">
        <f>'Hourly Loads p.u. of Peak'!X316^2</f>
        <v>0.20359124543162352</v>
      </c>
      <c r="Y316" s="33">
        <f>'Hourly Loads p.u. of Peak'!Y316^2</f>
        <v>0.1638881602560637</v>
      </c>
    </row>
    <row r="317" spans="1:25" x14ac:dyDescent="0.25">
      <c r="A317" s="29">
        <v>42312</v>
      </c>
      <c r="B317" s="33">
        <f>'Hourly Loads p.u. of Peak'!B317^2</f>
        <v>0.13850799791765145</v>
      </c>
      <c r="C317" s="33">
        <f>'Hourly Loads p.u. of Peak'!C317^2</f>
        <v>0.12333260341158238</v>
      </c>
      <c r="D317" s="33">
        <f>'Hourly Loads p.u. of Peak'!D317^2</f>
        <v>0.11520050109749116</v>
      </c>
      <c r="E317" s="33">
        <f>'Hourly Loads p.u. of Peak'!E317^2</f>
        <v>0.11364385857168667</v>
      </c>
      <c r="F317" s="33">
        <f>'Hourly Loads p.u. of Peak'!F317^2</f>
        <v>0.11747798730436027</v>
      </c>
      <c r="G317" s="33">
        <f>'Hourly Loads p.u. of Peak'!G317^2</f>
        <v>0.14097031411526342</v>
      </c>
      <c r="H317" s="33">
        <f>'Hourly Loads p.u. of Peak'!H317^2</f>
        <v>0.18362701523310923</v>
      </c>
      <c r="I317" s="33">
        <f>'Hourly Loads p.u. of Peak'!I317^2</f>
        <v>0.21712243607898304</v>
      </c>
      <c r="J317" s="33">
        <f>'Hourly Loads p.u. of Peak'!J317^2</f>
        <v>0.24531194588370706</v>
      </c>
      <c r="K317" s="33">
        <f>'Hourly Loads p.u. of Peak'!K317^2</f>
        <v>0.26816659976144769</v>
      </c>
      <c r="L317" s="33">
        <f>'Hourly Loads p.u. of Peak'!L317^2</f>
        <v>0.29116193962577663</v>
      </c>
      <c r="M317" s="33">
        <f>'Hourly Loads p.u. of Peak'!M317^2</f>
        <v>0.31192010646635449</v>
      </c>
      <c r="N317" s="33">
        <f>'Hourly Loads p.u. of Peak'!N317^2</f>
        <v>0.32202932767837145</v>
      </c>
      <c r="O317" s="33">
        <f>'Hourly Loads p.u. of Peak'!O317^2</f>
        <v>0.33131220903893072</v>
      </c>
      <c r="P317" s="33">
        <f>'Hourly Loads p.u. of Peak'!P317^2</f>
        <v>0.33631701184719598</v>
      </c>
      <c r="Q317" s="33">
        <f>'Hourly Loads p.u. of Peak'!Q317^2</f>
        <v>0.34035839573286486</v>
      </c>
      <c r="R317" s="33">
        <f>'Hourly Loads p.u. of Peak'!R317^2</f>
        <v>0.33391419550596985</v>
      </c>
      <c r="S317" s="33">
        <f>'Hourly Loads p.u. of Peak'!S317^2</f>
        <v>0.34447687438301705</v>
      </c>
      <c r="T317" s="33">
        <f>'Hourly Loads p.u. of Peak'!T317^2</f>
        <v>0.38685551529486295</v>
      </c>
      <c r="U317" s="33">
        <f>'Hourly Loads p.u. of Peak'!U317^2</f>
        <v>0.3734481077978074</v>
      </c>
      <c r="V317" s="33">
        <f>'Hourly Loads p.u. of Peak'!V317^2</f>
        <v>0.34299559644216304</v>
      </c>
      <c r="W317" s="33">
        <f>'Hourly Loads p.u. of Peak'!W317^2</f>
        <v>0.29140543695122412</v>
      </c>
      <c r="X317" s="33">
        <f>'Hourly Loads p.u. of Peak'!X317^2</f>
        <v>0.24343849120137487</v>
      </c>
      <c r="Y317" s="33">
        <f>'Hourly Loads p.u. of Peak'!Y317^2</f>
        <v>0.19889579058183024</v>
      </c>
    </row>
    <row r="318" spans="1:25" x14ac:dyDescent="0.25">
      <c r="A318" s="29">
        <v>42313</v>
      </c>
      <c r="B318" s="33">
        <f>'Hourly Loads p.u. of Peak'!B318^2</f>
        <v>0.1656829772608702</v>
      </c>
      <c r="C318" s="33">
        <f>'Hourly Loads p.u. of Peak'!C318^2</f>
        <v>0.14455004539143185</v>
      </c>
      <c r="D318" s="33">
        <f>'Hourly Loads p.u. of Peak'!D318^2</f>
        <v>0.13414371775001485</v>
      </c>
      <c r="E318" s="33">
        <f>'Hourly Loads p.u. of Peak'!E318^2</f>
        <v>0.12923224693227342</v>
      </c>
      <c r="F318" s="33">
        <f>'Hourly Loads p.u. of Peak'!F318^2</f>
        <v>0.13249638328410318</v>
      </c>
      <c r="G318" s="33">
        <f>'Hourly Loads p.u. of Peak'!G318^2</f>
        <v>0.15534507720222909</v>
      </c>
      <c r="H318" s="33">
        <f>'Hourly Loads p.u. of Peak'!H318^2</f>
        <v>0.20054913182397921</v>
      </c>
      <c r="I318" s="33">
        <f>'Hourly Loads p.u. of Peak'!I318^2</f>
        <v>0.21703835342469177</v>
      </c>
      <c r="J318" s="33">
        <f>'Hourly Loads p.u. of Peak'!J318^2</f>
        <v>0.26115722519483175</v>
      </c>
      <c r="K318" s="33">
        <f>'Hourly Loads p.u. of Peak'!K318^2</f>
        <v>0.30715094800396231</v>
      </c>
      <c r="L318" s="33">
        <f>'Hourly Loads p.u. of Peak'!L318^2</f>
        <v>0.34431801336931145</v>
      </c>
      <c r="M318" s="33">
        <f>'Hourly Loads p.u. of Peak'!M318^2</f>
        <v>0.37444132041196138</v>
      </c>
      <c r="N318" s="33">
        <f>'Hourly Loads p.u. of Peak'!N318^2</f>
        <v>0.39497942877099995</v>
      </c>
      <c r="O318" s="33">
        <f>'Hourly Loads p.u. of Peak'!O318^2</f>
        <v>0.40525303128718554</v>
      </c>
      <c r="P318" s="33">
        <f>'Hourly Loads p.u. of Peak'!P318^2</f>
        <v>0.40916849677745631</v>
      </c>
      <c r="Q318" s="33">
        <f>'Hourly Loads p.u. of Peak'!Q318^2</f>
        <v>0.40147072855579269</v>
      </c>
      <c r="R318" s="33">
        <f>'Hourly Loads p.u. of Peak'!R318^2</f>
        <v>0.38870978941044321</v>
      </c>
      <c r="S318" s="33">
        <f>'Hourly Loads p.u. of Peak'!S318^2</f>
        <v>0.39861715362960781</v>
      </c>
      <c r="T318" s="33">
        <f>'Hourly Loads p.u. of Peak'!T318^2</f>
        <v>0.43787971677652787</v>
      </c>
      <c r="U318" s="33">
        <f>'Hourly Loads p.u. of Peak'!U318^2</f>
        <v>0.41804712067238659</v>
      </c>
      <c r="V318" s="33">
        <f>'Hourly Loads p.u. of Peak'!V318^2</f>
        <v>0.38511765987129215</v>
      </c>
      <c r="W318" s="33">
        <f>'Hourly Loads p.u. of Peak'!W318^2</f>
        <v>0.33595081018927087</v>
      </c>
      <c r="X318" s="33">
        <f>'Hourly Loads p.u. of Peak'!X318^2</f>
        <v>0.27607419601484723</v>
      </c>
      <c r="Y318" s="33">
        <f>'Hourly Loads p.u. of Peak'!Y318^2</f>
        <v>0.22096542333086533</v>
      </c>
    </row>
    <row r="319" spans="1:25" x14ac:dyDescent="0.25">
      <c r="A319" s="29">
        <v>42314</v>
      </c>
      <c r="B319" s="33">
        <f>'Hourly Loads p.u. of Peak'!B319^2</f>
        <v>0.18119910721764457</v>
      </c>
      <c r="C319" s="33">
        <f>'Hourly Loads p.u. of Peak'!C319^2</f>
        <v>0.15669946174063049</v>
      </c>
      <c r="D319" s="33">
        <f>'Hourly Loads p.u. of Peak'!D319^2</f>
        <v>0.14178458138459191</v>
      </c>
      <c r="E319" s="33">
        <f>'Hourly Loads p.u. of Peak'!E319^2</f>
        <v>0.13417676825010505</v>
      </c>
      <c r="F319" s="33">
        <f>'Hourly Loads p.u. of Peak'!F319^2</f>
        <v>0.13533610048998179</v>
      </c>
      <c r="G319" s="33">
        <f>'Hourly Loads p.u. of Peak'!G319^2</f>
        <v>0.15863422584358949</v>
      </c>
      <c r="H319" s="33">
        <f>'Hourly Loads p.u. of Peak'!H319^2</f>
        <v>0.20237165205636634</v>
      </c>
      <c r="I319" s="33">
        <f>'Hourly Loads p.u. of Peak'!I319^2</f>
        <v>0.23759724225767384</v>
      </c>
      <c r="J319" s="33">
        <f>'Hourly Loads p.u. of Peak'!J319^2</f>
        <v>0.27669088288802762</v>
      </c>
      <c r="K319" s="33">
        <f>'Hourly Loads p.u. of Peak'!K319^2</f>
        <v>0.32346466833487281</v>
      </c>
      <c r="L319" s="33">
        <f>'Hourly Loads p.u. of Peak'!L319^2</f>
        <v>0.37262143819448562</v>
      </c>
      <c r="M319" s="33">
        <f>'Hourly Loads p.u. of Peak'!M319^2</f>
        <v>0.41583307709573319</v>
      </c>
      <c r="N319" s="33">
        <f>'Hourly Loads p.u. of Peak'!N319^2</f>
        <v>0.45044791799291628</v>
      </c>
      <c r="O319" s="33">
        <f>'Hourly Loads p.u. of Peak'!O319^2</f>
        <v>0.4768652354346089</v>
      </c>
      <c r="P319" s="33">
        <f>'Hourly Loads p.u. of Peak'!P319^2</f>
        <v>0.48972450984259069</v>
      </c>
      <c r="Q319" s="33">
        <f>'Hourly Loads p.u. of Peak'!Q319^2</f>
        <v>0.48877778613473477</v>
      </c>
      <c r="R319" s="33">
        <f>'Hourly Loads p.u. of Peak'!R319^2</f>
        <v>0.46713259899322007</v>
      </c>
      <c r="S319" s="33">
        <f>'Hourly Loads p.u. of Peak'!S319^2</f>
        <v>0.44688194266178755</v>
      </c>
      <c r="T319" s="33">
        <f>'Hourly Loads p.u. of Peak'!T319^2</f>
        <v>0.4684903624704741</v>
      </c>
      <c r="U319" s="33">
        <f>'Hourly Loads p.u. of Peak'!U319^2</f>
        <v>0.43620944623652524</v>
      </c>
      <c r="V319" s="33">
        <f>'Hourly Loads p.u. of Peak'!V319^2</f>
        <v>0.38663105605079395</v>
      </c>
      <c r="W319" s="33">
        <f>'Hourly Loads p.u. of Peak'!W319^2</f>
        <v>0.32629337956341636</v>
      </c>
      <c r="X319" s="33">
        <f>'Hourly Loads p.u. of Peak'!X319^2</f>
        <v>0.26309753401431762</v>
      </c>
      <c r="Y319" s="33">
        <f>'Hourly Loads p.u. of Peak'!Y319^2</f>
        <v>0.20974417095189732</v>
      </c>
    </row>
    <row r="320" spans="1:25" x14ac:dyDescent="0.25">
      <c r="A320" s="29">
        <v>42315</v>
      </c>
      <c r="B320" s="33">
        <f>'Hourly Loads p.u. of Peak'!B320^2</f>
        <v>0.16904214117916619</v>
      </c>
      <c r="C320" s="33">
        <f>'Hourly Loads p.u. of Peak'!C320^2</f>
        <v>0.14485896792928926</v>
      </c>
      <c r="D320" s="33">
        <f>'Hourly Loads p.u. of Peak'!D320^2</f>
        <v>0.130598225709051</v>
      </c>
      <c r="E320" s="33">
        <f>'Hourly Loads p.u. of Peak'!E320^2</f>
        <v>0.12524125605213099</v>
      </c>
      <c r="F320" s="33">
        <f>'Hourly Loads p.u. of Peak'!F320^2</f>
        <v>0.12652183316716165</v>
      </c>
      <c r="G320" s="33">
        <f>'Hourly Loads p.u. of Peak'!G320^2</f>
        <v>0.14647758752146972</v>
      </c>
      <c r="H320" s="33">
        <f>'Hourly Loads p.u. of Peak'!H320^2</f>
        <v>0.19112601228800491</v>
      </c>
      <c r="I320" s="33">
        <f>'Hourly Loads p.u. of Peak'!I320^2</f>
        <v>0.2223248152123857</v>
      </c>
      <c r="J320" s="33">
        <f>'Hourly Loads p.u. of Peak'!J320^2</f>
        <v>0.25867309448656728</v>
      </c>
      <c r="K320" s="33">
        <f>'Hourly Loads p.u. of Peak'!K320^2</f>
        <v>0.30222007678489315</v>
      </c>
      <c r="L320" s="33">
        <f>'Hourly Loads p.u. of Peak'!L320^2</f>
        <v>0.34363003902836242</v>
      </c>
      <c r="M320" s="33">
        <f>'Hourly Loads p.u. of Peak'!M320^2</f>
        <v>0.3824903089722998</v>
      </c>
      <c r="N320" s="33">
        <f>'Hourly Loads p.u. of Peak'!N320^2</f>
        <v>0.41496073075274109</v>
      </c>
      <c r="O320" s="33">
        <f>'Hourly Loads p.u. of Peak'!O320^2</f>
        <v>0.44218935380350294</v>
      </c>
      <c r="P320" s="33">
        <f>'Hourly Loads p.u. of Peak'!P320^2</f>
        <v>0.45408886709197149</v>
      </c>
      <c r="Q320" s="33">
        <f>'Hourly Loads p.u. of Peak'!Q320^2</f>
        <v>0.4515386638806011</v>
      </c>
      <c r="R320" s="33">
        <f>'Hourly Loads p.u. of Peak'!R320^2</f>
        <v>0.4273749032450842</v>
      </c>
      <c r="S320" s="33">
        <f>'Hourly Loads p.u. of Peak'!S320^2</f>
        <v>0.40824551723930863</v>
      </c>
      <c r="T320" s="33">
        <f>'Hourly Loads p.u. of Peak'!T320^2</f>
        <v>0.42091074895941072</v>
      </c>
      <c r="U320" s="33">
        <f>'Hourly Loads p.u. of Peak'!U320^2</f>
        <v>0.38053961296910022</v>
      </c>
      <c r="V320" s="33">
        <f>'Hourly Loads p.u. of Peak'!V320^2</f>
        <v>0.34051634076917092</v>
      </c>
      <c r="W320" s="33">
        <f>'Hourly Loads p.u. of Peak'!W320^2</f>
        <v>0.29595303880015195</v>
      </c>
      <c r="X320" s="33">
        <f>'Hourly Loads p.u. of Peak'!X320^2</f>
        <v>0.25314990342865773</v>
      </c>
      <c r="Y320" s="33">
        <f>'Hourly Loads p.u. of Peak'!Y320^2</f>
        <v>0.21135893529697725</v>
      </c>
    </row>
    <row r="321" spans="1:25" x14ac:dyDescent="0.25">
      <c r="A321" s="29">
        <v>42316</v>
      </c>
      <c r="B321" s="33">
        <f>'Hourly Loads p.u. of Peak'!B321^2</f>
        <v>0.17457739667718378</v>
      </c>
      <c r="C321" s="33">
        <f>'Hourly Loads p.u. of Peak'!C321^2</f>
        <v>0.14984657478850225</v>
      </c>
      <c r="D321" s="33">
        <f>'Hourly Loads p.u. of Peak'!D321^2</f>
        <v>0.13384644644468288</v>
      </c>
      <c r="E321" s="33">
        <f>'Hourly Loads p.u. of Peak'!E321^2</f>
        <v>0.12716456433107642</v>
      </c>
      <c r="F321" s="33">
        <f>'Hourly Loads p.u. of Peak'!F321^2</f>
        <v>0.12581670969378295</v>
      </c>
      <c r="G321" s="33">
        <f>'Hourly Loads p.u. of Peak'!G321^2</f>
        <v>0.13154559263659216</v>
      </c>
      <c r="H321" s="33">
        <f>'Hourly Loads p.u. of Peak'!H321^2</f>
        <v>0.14592555847518868</v>
      </c>
      <c r="I321" s="33">
        <f>'Hourly Loads p.u. of Peak'!I321^2</f>
        <v>0.17608871867675138</v>
      </c>
      <c r="J321" s="33">
        <f>'Hourly Loads p.u. of Peak'!J321^2</f>
        <v>0.23540317105934677</v>
      </c>
      <c r="K321" s="33">
        <f>'Hourly Loads p.u. of Peak'!K321^2</f>
        <v>0.28882954362704738</v>
      </c>
      <c r="L321" s="33">
        <f>'Hourly Loads p.u. of Peak'!L321^2</f>
        <v>0.3284100669555029</v>
      </c>
      <c r="M321" s="33">
        <f>'Hourly Loads p.u. of Peak'!M321^2</f>
        <v>0.36141542157293433</v>
      </c>
      <c r="N321" s="33">
        <f>'Hourly Loads p.u. of Peak'!N321^2</f>
        <v>0.3903993402569591</v>
      </c>
      <c r="O321" s="33">
        <f>'Hourly Loads p.u. of Peak'!O321^2</f>
        <v>0.40278679063529171</v>
      </c>
      <c r="P321" s="33">
        <f>'Hourly Loads p.u. of Peak'!P321^2</f>
        <v>0.40095633396761171</v>
      </c>
      <c r="Q321" s="33">
        <f>'Hourly Loads p.u. of Peak'!Q321^2</f>
        <v>0.38758545768476566</v>
      </c>
      <c r="R321" s="33">
        <f>'Hourly Loads p.u. of Peak'!R321^2</f>
        <v>0.36883055580811464</v>
      </c>
      <c r="S321" s="33">
        <f>'Hourly Loads p.u. of Peak'!S321^2</f>
        <v>0.37488317162558338</v>
      </c>
      <c r="T321" s="33">
        <f>'Hourly Loads p.u. of Peak'!T321^2</f>
        <v>0.388372318910292</v>
      </c>
      <c r="U321" s="33">
        <f>'Hourly Loads p.u. of Peak'!U321^2</f>
        <v>0.35461271389827254</v>
      </c>
      <c r="V321" s="33">
        <f>'Hourly Loads p.u. of Peak'!V321^2</f>
        <v>0.32141515872528786</v>
      </c>
      <c r="W321" s="33">
        <f>'Hourly Loads p.u. of Peak'!W321^2</f>
        <v>0.28424099555284305</v>
      </c>
      <c r="X321" s="33">
        <f>'Hourly Loads p.u. of Peak'!X321^2</f>
        <v>0.24687864380585606</v>
      </c>
      <c r="Y321" s="33">
        <f>'Hourly Loads p.u. of Peak'!Y321^2</f>
        <v>0.20657422760934721</v>
      </c>
    </row>
    <row r="322" spans="1:25" x14ac:dyDescent="0.25">
      <c r="A322" s="29">
        <v>42317</v>
      </c>
      <c r="B322" s="33">
        <f>'Hourly Loads p.u. of Peak'!B322^2</f>
        <v>0.17465280807875683</v>
      </c>
      <c r="C322" s="33">
        <f>'Hourly Loads p.u. of Peak'!C322^2</f>
        <v>0.1497418052935128</v>
      </c>
      <c r="D322" s="33">
        <f>'Hourly Loads p.u. of Peak'!D322^2</f>
        <v>0.13596754070581504</v>
      </c>
      <c r="E322" s="33">
        <f>'Hourly Loads p.u. of Peak'!E322^2</f>
        <v>0.1290052819811397</v>
      </c>
      <c r="F322" s="33">
        <f>'Hourly Loads p.u. of Peak'!F322^2</f>
        <v>0.1262010782368041</v>
      </c>
      <c r="G322" s="33">
        <f>'Hourly Loads p.u. of Peak'!G322^2</f>
        <v>0.13014210153203462</v>
      </c>
      <c r="H322" s="33">
        <f>'Hourly Loads p.u. of Peak'!H322^2</f>
        <v>0.1400570663281123</v>
      </c>
      <c r="I322" s="33">
        <f>'Hourly Loads p.u. of Peak'!I322^2</f>
        <v>0.16199414696986933</v>
      </c>
      <c r="J322" s="33">
        <f>'Hourly Loads p.u. of Peak'!J322^2</f>
        <v>0.20813559861403999</v>
      </c>
      <c r="K322" s="33">
        <f>'Hourly Loads p.u. of Peak'!K322^2</f>
        <v>0.24764141075475704</v>
      </c>
      <c r="L322" s="33">
        <f>'Hourly Loads p.u. of Peak'!L322^2</f>
        <v>0.27116546905829458</v>
      </c>
      <c r="M322" s="33">
        <f>'Hourly Loads p.u. of Peak'!M322^2</f>
        <v>0.28544494606961685</v>
      </c>
      <c r="N322" s="33">
        <f>'Hourly Loads p.u. of Peak'!N322^2</f>
        <v>0.2872314622836758</v>
      </c>
      <c r="O322" s="33">
        <f>'Hourly Loads p.u. of Peak'!O322^2</f>
        <v>0.28007108171843376</v>
      </c>
      <c r="P322" s="33">
        <f>'Hourly Loads p.u. of Peak'!P322^2</f>
        <v>0.2727182766920519</v>
      </c>
      <c r="Q322" s="33">
        <f>'Hourly Loads p.u. of Peak'!Q322^2</f>
        <v>0.26129558052781393</v>
      </c>
      <c r="R322" s="33">
        <f>'Hourly Loads p.u. of Peak'!R322^2</f>
        <v>0.25871898902530804</v>
      </c>
      <c r="S322" s="33">
        <f>'Hourly Loads p.u. of Peak'!S322^2</f>
        <v>0.2849630605371074</v>
      </c>
      <c r="T322" s="33">
        <f>'Hourly Loads p.u. of Peak'!T322^2</f>
        <v>0.30895388463954182</v>
      </c>
      <c r="U322" s="33">
        <f>'Hourly Loads p.u. of Peak'!U322^2</f>
        <v>0.29135672934411327</v>
      </c>
      <c r="V322" s="33">
        <f>'Hourly Loads p.u. of Peak'!V322^2</f>
        <v>0.26630077415310321</v>
      </c>
      <c r="W322" s="33">
        <f>'Hourly Loads p.u. of Peak'!W322^2</f>
        <v>0.2318269266038136</v>
      </c>
      <c r="X322" s="33">
        <f>'Hourly Loads p.u. of Peak'!X322^2</f>
        <v>0.19773048616930666</v>
      </c>
      <c r="Y322" s="33">
        <f>'Hourly Loads p.u. of Peak'!Y322^2</f>
        <v>0.16058086101364991</v>
      </c>
    </row>
    <row r="323" spans="1:25" x14ac:dyDescent="0.25">
      <c r="A323" s="29">
        <v>42318</v>
      </c>
      <c r="B323" s="33">
        <f>'Hourly Loads p.u. of Peak'!B323^2</f>
        <v>0.13351653174032732</v>
      </c>
      <c r="C323" s="33">
        <f>'Hourly Loads p.u. of Peak'!C323^2</f>
        <v>0.11952806685543838</v>
      </c>
      <c r="D323" s="33">
        <f>'Hourly Loads p.u. of Peak'!D323^2</f>
        <v>0.11236986835191327</v>
      </c>
      <c r="E323" s="33">
        <f>'Hourly Loads p.u. of Peak'!E323^2</f>
        <v>0.10942515163894262</v>
      </c>
      <c r="F323" s="33">
        <f>'Hourly Loads p.u. of Peak'!F323^2</f>
        <v>0.11306664014691105</v>
      </c>
      <c r="G323" s="33">
        <f>'Hourly Loads p.u. of Peak'!G323^2</f>
        <v>0.12978427801405976</v>
      </c>
      <c r="H323" s="33">
        <f>'Hourly Loads p.u. of Peak'!H323^2</f>
        <v>0.17480367973403099</v>
      </c>
      <c r="I323" s="33">
        <f>'Hourly Loads p.u. of Peak'!I323^2</f>
        <v>0.21485792011209509</v>
      </c>
      <c r="J323" s="33">
        <f>'Hourly Loads p.u. of Peak'!J323^2</f>
        <v>0.23413527310703472</v>
      </c>
      <c r="K323" s="33">
        <f>'Hourly Loads p.u. of Peak'!K323^2</f>
        <v>0.25862720401883715</v>
      </c>
      <c r="L323" s="33">
        <f>'Hourly Loads p.u. of Peak'!L323^2</f>
        <v>0.27816422032257815</v>
      </c>
      <c r="M323" s="33">
        <f>'Hourly Loads p.u. of Peak'!M323^2</f>
        <v>0.29590395258904917</v>
      </c>
      <c r="N323" s="33">
        <f>'Hourly Loads p.u. of Peak'!N323^2</f>
        <v>0.30915453661323722</v>
      </c>
      <c r="O323" s="33">
        <f>'Hourly Loads p.u. of Peak'!O323^2</f>
        <v>0.32100603843741865</v>
      </c>
      <c r="P323" s="33">
        <f>'Hourly Loads p.u. of Peak'!P323^2</f>
        <v>0.32691218946865902</v>
      </c>
      <c r="Q323" s="33">
        <f>'Hourly Loads p.u. of Peak'!Q323^2</f>
        <v>0.33167587445721092</v>
      </c>
      <c r="R323" s="33">
        <f>'Hourly Loads p.u. of Peak'!R323^2</f>
        <v>0.32629337956341636</v>
      </c>
      <c r="S323" s="33">
        <f>'Hourly Loads p.u. of Peak'!S323^2</f>
        <v>0.33485340209263137</v>
      </c>
      <c r="T323" s="33">
        <f>'Hourly Loads p.u. of Peak'!T323^2</f>
        <v>0.36751653126945388</v>
      </c>
      <c r="U323" s="33">
        <f>'Hourly Loads p.u. of Peak'!U323^2</f>
        <v>0.34357714642228704</v>
      </c>
      <c r="V323" s="33">
        <f>'Hourly Loads p.u. of Peak'!V323^2</f>
        <v>0.30770128554531173</v>
      </c>
      <c r="W323" s="33">
        <f>'Hourly Loads p.u. of Peak'!W323^2</f>
        <v>0.26171086636133645</v>
      </c>
      <c r="X323" s="33">
        <f>'Hourly Loads p.u. of Peak'!X323^2</f>
        <v>0.21699631820406221</v>
      </c>
      <c r="Y323" s="33">
        <f>'Hourly Loads p.u. of Peak'!Y323^2</f>
        <v>0.17416292504579445</v>
      </c>
    </row>
    <row r="324" spans="1:25" x14ac:dyDescent="0.25">
      <c r="A324" s="29">
        <v>42319</v>
      </c>
      <c r="B324" s="33">
        <f>'Hourly Loads p.u. of Peak'!B324^2</f>
        <v>0.13968585325605762</v>
      </c>
      <c r="C324" s="33">
        <f>'Hourly Loads p.u. of Peak'!C324^2</f>
        <v>0.12125001276932722</v>
      </c>
      <c r="D324" s="33">
        <f>'Hourly Loads p.u. of Peak'!D324^2</f>
        <v>0.11179589859364895</v>
      </c>
      <c r="E324" s="33">
        <f>'Hourly Loads p.u. of Peak'!E324^2</f>
        <v>0.10838294237592062</v>
      </c>
      <c r="F324" s="33">
        <f>'Hourly Loads p.u. of Peak'!F324^2</f>
        <v>0.11080249667749908</v>
      </c>
      <c r="G324" s="33">
        <f>'Hourly Loads p.u. of Peak'!G324^2</f>
        <v>0.1248902392639893</v>
      </c>
      <c r="H324" s="33">
        <f>'Hourly Loads p.u. of Peak'!H324^2</f>
        <v>0.15523840247424811</v>
      </c>
      <c r="I324" s="33">
        <f>'Hourly Loads p.u. of Peak'!I324^2</f>
        <v>0.18955134536247764</v>
      </c>
      <c r="J324" s="33">
        <f>'Hourly Loads p.u. of Peak'!J324^2</f>
        <v>0.22236736338035917</v>
      </c>
      <c r="K324" s="33">
        <f>'Hourly Loads p.u. of Peak'!K324^2</f>
        <v>0.25360410608863976</v>
      </c>
      <c r="L324" s="33">
        <f>'Hourly Loads p.u. of Peak'!L324^2</f>
        <v>0.27825940869396559</v>
      </c>
      <c r="M324" s="33">
        <f>'Hourly Loads p.u. of Peak'!M324^2</f>
        <v>0.2966406732117105</v>
      </c>
      <c r="N324" s="33">
        <f>'Hourly Loads p.u. of Peak'!N324^2</f>
        <v>0.3141414290100783</v>
      </c>
      <c r="O324" s="33">
        <f>'Hourly Loads p.u. of Peak'!O324^2</f>
        <v>0.33074113784026049</v>
      </c>
      <c r="P324" s="33">
        <f>'Hourly Loads p.u. of Peak'!P324^2</f>
        <v>0.33862341851383476</v>
      </c>
      <c r="Q324" s="33">
        <f>'Hourly Loads p.u. of Peak'!Q324^2</f>
        <v>0.34596134399623318</v>
      </c>
      <c r="R324" s="33">
        <f>'Hourly Loads p.u. of Peak'!R324^2</f>
        <v>0.33956922013777496</v>
      </c>
      <c r="S324" s="33">
        <f>'Hourly Loads p.u. of Peak'!S324^2</f>
        <v>0.34299559644216304</v>
      </c>
      <c r="T324" s="33">
        <f>'Hourly Loads p.u. of Peak'!T324^2</f>
        <v>0.37482792597534342</v>
      </c>
      <c r="U324" s="33">
        <f>'Hourly Loads p.u. of Peak'!U324^2</f>
        <v>0.3523595071990141</v>
      </c>
      <c r="V324" s="33">
        <f>'Hourly Loads p.u. of Peak'!V324^2</f>
        <v>0.31596473698302929</v>
      </c>
      <c r="W324" s="33">
        <f>'Hourly Loads p.u. of Peak'!W324^2</f>
        <v>0.26957024352890518</v>
      </c>
      <c r="X324" s="33">
        <f>'Hourly Loads p.u. of Peak'!X324^2</f>
        <v>0.22172956831687662</v>
      </c>
      <c r="Y324" s="33">
        <f>'Hourly Loads p.u. of Peak'!Y324^2</f>
        <v>0.1747282357643726</v>
      </c>
    </row>
    <row r="325" spans="1:25" x14ac:dyDescent="0.25">
      <c r="A325" s="29">
        <v>42320</v>
      </c>
      <c r="B325" s="33">
        <f>'Hourly Loads p.u. of Peak'!B325^2</f>
        <v>0.13918044745942654</v>
      </c>
      <c r="C325" s="33">
        <f>'Hourly Loads p.u. of Peak'!C325^2</f>
        <v>0.12034054288007395</v>
      </c>
      <c r="D325" s="33">
        <f>'Hourly Loads p.u. of Peak'!D325^2</f>
        <v>0.11212801775028004</v>
      </c>
      <c r="E325" s="33">
        <f>'Hourly Loads p.u. of Peak'!E325^2</f>
        <v>0.10873970946662768</v>
      </c>
      <c r="F325" s="33">
        <f>'Hourly Loads p.u. of Peak'!F325^2</f>
        <v>0.11288466597015027</v>
      </c>
      <c r="G325" s="33">
        <f>'Hourly Loads p.u. of Peak'!G325^2</f>
        <v>0.13318702413703834</v>
      </c>
      <c r="H325" s="33">
        <f>'Hourly Loads p.u. of Peak'!H325^2</f>
        <v>0.17951300858817335</v>
      </c>
      <c r="I325" s="33">
        <f>'Hourly Loads p.u. of Peak'!I325^2</f>
        <v>0.20891848856866196</v>
      </c>
      <c r="J325" s="33">
        <f>'Hourly Loads p.u. of Peak'!J325^2</f>
        <v>0.2305687095148648</v>
      </c>
      <c r="K325" s="33">
        <f>'Hourly Loads p.u. of Peak'!K325^2</f>
        <v>0.2596837147423281</v>
      </c>
      <c r="L325" s="33">
        <f>'Hourly Loads p.u. of Peak'!L325^2</f>
        <v>0.29111325237371916</v>
      </c>
      <c r="M325" s="33">
        <f>'Hourly Loads p.u. of Peak'!M325^2</f>
        <v>0.32054608954588187</v>
      </c>
      <c r="N325" s="33">
        <f>'Hourly Loads p.u. of Peak'!N325^2</f>
        <v>0.34750219507166513</v>
      </c>
      <c r="O325" s="33">
        <f>'Hourly Loads p.u. of Peak'!O325^2</f>
        <v>0.37615494518004927</v>
      </c>
      <c r="P325" s="33">
        <f>'Hourly Loads p.u. of Peak'!P325^2</f>
        <v>0.39600085348906783</v>
      </c>
      <c r="Q325" s="33">
        <f>'Hourly Loads p.u. of Peak'!Q325^2</f>
        <v>0.40324505616391831</v>
      </c>
      <c r="R325" s="33">
        <f>'Hourly Loads p.u. of Peak'!R325^2</f>
        <v>0.39237511368585992</v>
      </c>
      <c r="S325" s="33">
        <f>'Hourly Loads p.u. of Peak'!S325^2</f>
        <v>0.38506166515508961</v>
      </c>
      <c r="T325" s="33">
        <f>'Hourly Loads p.u. of Peak'!T325^2</f>
        <v>0.41258099093547412</v>
      </c>
      <c r="U325" s="33">
        <f>'Hourly Loads p.u. of Peak'!U325^2</f>
        <v>0.38534167944620917</v>
      </c>
      <c r="V325" s="33">
        <f>'Hourly Loads p.u. of Peak'!V325^2</f>
        <v>0.34580214101763151</v>
      </c>
      <c r="W325" s="33">
        <f>'Hourly Loads p.u. of Peak'!W325^2</f>
        <v>0.29693561793444684</v>
      </c>
      <c r="X325" s="33">
        <f>'Hourly Loads p.u. of Peak'!X325^2</f>
        <v>0.24339397266423915</v>
      </c>
      <c r="Y325" s="33">
        <f>'Hourly Loads p.u. of Peak'!Y325^2</f>
        <v>0.19302421057316377</v>
      </c>
    </row>
    <row r="326" spans="1:25" x14ac:dyDescent="0.25">
      <c r="A326" s="29">
        <v>42321</v>
      </c>
      <c r="B326" s="33">
        <f>'Hourly Loads p.u. of Peak'!B326^2</f>
        <v>0.15616413401560583</v>
      </c>
      <c r="C326" s="33">
        <f>'Hourly Loads p.u. of Peak'!C326^2</f>
        <v>0.13593427037114886</v>
      </c>
      <c r="D326" s="33">
        <f>'Hourly Loads p.u. of Peak'!D326^2</f>
        <v>0.12425328893521993</v>
      </c>
      <c r="E326" s="33">
        <f>'Hourly Loads p.u. of Peak'!E326^2</f>
        <v>0.12074781289359549</v>
      </c>
      <c r="F326" s="33">
        <f>'Hourly Loads p.u. of Peak'!F326^2</f>
        <v>0.1235545243805012</v>
      </c>
      <c r="G326" s="33">
        <f>'Hourly Loads p.u. of Peak'!G326^2</f>
        <v>0.1441044061023852</v>
      </c>
      <c r="H326" s="33">
        <f>'Hourly Loads p.u. of Peak'!H326^2</f>
        <v>0.19049536388374616</v>
      </c>
      <c r="I326" s="33">
        <f>'Hourly Loads p.u. of Peak'!I326^2</f>
        <v>0.22219719513452918</v>
      </c>
      <c r="J326" s="33">
        <f>'Hourly Loads p.u. of Peak'!J326^2</f>
        <v>0.25233336453537769</v>
      </c>
      <c r="K326" s="33">
        <f>'Hourly Loads p.u. of Peak'!K326^2</f>
        <v>0.29267326366084961</v>
      </c>
      <c r="L326" s="33">
        <f>'Hourly Loads p.u. of Peak'!L326^2</f>
        <v>0.33094874310017303</v>
      </c>
      <c r="M326" s="33">
        <f>'Hourly Loads p.u. of Peak'!M326^2</f>
        <v>0.3606021863048095</v>
      </c>
      <c r="N326" s="33">
        <f>'Hourly Loads p.u. of Peak'!N326^2</f>
        <v>0.39056849685663858</v>
      </c>
      <c r="O326" s="33">
        <f>'Hourly Loads p.u. of Peak'!O326^2</f>
        <v>0.41787211403038038</v>
      </c>
      <c r="P326" s="33">
        <f>'Hourly Loads p.u. of Peak'!P326^2</f>
        <v>0.43032943923578065</v>
      </c>
      <c r="Q326" s="33">
        <f>'Hourly Loads p.u. of Peak'!Q326^2</f>
        <v>0.43204773345310227</v>
      </c>
      <c r="R326" s="33">
        <f>'Hourly Loads p.u. of Peak'!R326^2</f>
        <v>0.41653161367385461</v>
      </c>
      <c r="S326" s="33">
        <f>'Hourly Loads p.u. of Peak'!S326^2</f>
        <v>0.40813021807523203</v>
      </c>
      <c r="T326" s="33">
        <f>'Hourly Loads p.u. of Peak'!T326^2</f>
        <v>0.43228500823874721</v>
      </c>
      <c r="U326" s="33">
        <f>'Hourly Loads p.u. of Peak'!U326^2</f>
        <v>0.40393294297813803</v>
      </c>
      <c r="V326" s="33">
        <f>'Hourly Loads p.u. of Peak'!V326^2</f>
        <v>0.36212096639591679</v>
      </c>
      <c r="W326" s="33">
        <f>'Hourly Loads p.u. of Peak'!W326^2</f>
        <v>0.30945563670410026</v>
      </c>
      <c r="X326" s="33">
        <f>'Hourly Loads p.u. of Peak'!X326^2</f>
        <v>0.25111102933443719</v>
      </c>
      <c r="Y326" s="33">
        <f>'Hourly Loads p.u. of Peak'!Y326^2</f>
        <v>0.2006703766991331</v>
      </c>
    </row>
    <row r="327" spans="1:25" x14ac:dyDescent="0.25">
      <c r="A327" s="29">
        <v>42322</v>
      </c>
      <c r="B327" s="33">
        <f>'Hourly Loads p.u. of Peak'!B327^2</f>
        <v>0.16217578528825016</v>
      </c>
      <c r="C327" s="33">
        <f>'Hourly Loads p.u. of Peak'!C327^2</f>
        <v>0.1388440191380057</v>
      </c>
      <c r="D327" s="33">
        <f>'Hourly Loads p.u. of Peak'!D327^2</f>
        <v>0.12671448153388812</v>
      </c>
      <c r="E327" s="33">
        <f>'Hourly Loads p.u. of Peak'!E327^2</f>
        <v>0.12059108916048926</v>
      </c>
      <c r="F327" s="33">
        <f>'Hourly Loads p.u. of Peak'!F327^2</f>
        <v>0.12203678646812434</v>
      </c>
      <c r="G327" s="33">
        <f>'Hourly Loads p.u. of Peak'!G327^2</f>
        <v>0.14049640776365888</v>
      </c>
      <c r="H327" s="33">
        <f>'Hourly Loads p.u. of Peak'!H327^2</f>
        <v>0.18626574664241782</v>
      </c>
      <c r="I327" s="33">
        <f>'Hourly Loads p.u. of Peak'!I327^2</f>
        <v>0.21901860089431432</v>
      </c>
      <c r="J327" s="33">
        <f>'Hourly Loads p.u. of Peak'!J327^2</f>
        <v>0.24948586559261143</v>
      </c>
      <c r="K327" s="33">
        <f>'Hourly Loads p.u. of Peak'!K327^2</f>
        <v>0.28409669247327818</v>
      </c>
      <c r="L327" s="33">
        <f>'Hourly Loads p.u. of Peak'!L327^2</f>
        <v>0.31601545974041967</v>
      </c>
      <c r="M327" s="33">
        <f>'Hourly Loads p.u. of Peak'!M327^2</f>
        <v>0.33794115987186052</v>
      </c>
      <c r="N327" s="33">
        <f>'Hourly Loads p.u. of Peak'!N327^2</f>
        <v>0.35914067108523257</v>
      </c>
      <c r="O327" s="33">
        <f>'Hourly Loads p.u. of Peak'!O327^2</f>
        <v>0.37493842134683414</v>
      </c>
      <c r="P327" s="33">
        <f>'Hourly Loads p.u. of Peak'!P327^2</f>
        <v>0.38433410430642639</v>
      </c>
      <c r="Q327" s="33">
        <f>'Hourly Loads p.u. of Peak'!Q327^2</f>
        <v>0.38422223293333052</v>
      </c>
      <c r="R327" s="33">
        <f>'Hourly Loads p.u. of Peak'!R327^2</f>
        <v>0.36789954620142873</v>
      </c>
      <c r="S327" s="33">
        <f>'Hourly Loads p.u. of Peak'!S327^2</f>
        <v>0.36271850323492533</v>
      </c>
      <c r="T327" s="33">
        <f>'Hourly Loads p.u. of Peak'!T327^2</f>
        <v>0.37998318723130015</v>
      </c>
      <c r="U327" s="33">
        <f>'Hourly Loads p.u. of Peak'!U327^2</f>
        <v>0.34904646986706689</v>
      </c>
      <c r="V327" s="33">
        <f>'Hourly Loads p.u. of Peak'!V327^2</f>
        <v>0.31454615260642843</v>
      </c>
      <c r="W327" s="33">
        <f>'Hourly Loads p.u. of Peak'!W327^2</f>
        <v>0.27422826340012113</v>
      </c>
      <c r="X327" s="33">
        <f>'Hourly Loads p.u. of Peak'!X327^2</f>
        <v>0.23658670545763172</v>
      </c>
      <c r="Y327" s="33">
        <f>'Hourly Loads p.u. of Peak'!Y327^2</f>
        <v>0.19716915079264374</v>
      </c>
    </row>
    <row r="328" spans="1:25" x14ac:dyDescent="0.25">
      <c r="A328" s="29">
        <v>42323</v>
      </c>
      <c r="B328" s="33">
        <f>'Hourly Loads p.u. of Peak'!B328^2</f>
        <v>0.16450974455507511</v>
      </c>
      <c r="C328" s="33">
        <f>'Hourly Loads p.u. of Peak'!C328^2</f>
        <v>0.14249898879779394</v>
      </c>
      <c r="D328" s="33">
        <f>'Hourly Loads p.u. of Peak'!D328^2</f>
        <v>0.13072869345886823</v>
      </c>
      <c r="E328" s="33">
        <f>'Hourly Loads p.u. of Peak'!E328^2</f>
        <v>0.12453971506813817</v>
      </c>
      <c r="F328" s="33">
        <f>'Hourly Loads p.u. of Peak'!F328^2</f>
        <v>0.12399896475690672</v>
      </c>
      <c r="G328" s="33">
        <f>'Hourly Loads p.u. of Peak'!G328^2</f>
        <v>0.13046782309540442</v>
      </c>
      <c r="H328" s="33">
        <f>'Hourly Loads p.u. of Peak'!H328^2</f>
        <v>0.14682313490678192</v>
      </c>
      <c r="I328" s="33">
        <f>'Hourly Loads p.u. of Peak'!I328^2</f>
        <v>0.17435126017672051</v>
      </c>
      <c r="J328" s="33">
        <f>'Hourly Loads p.u. of Peak'!J328^2</f>
        <v>0.22147470676515557</v>
      </c>
      <c r="K328" s="33">
        <f>'Hourly Loads p.u. of Peak'!K328^2</f>
        <v>0.26495212363322451</v>
      </c>
      <c r="L328" s="33">
        <f>'Hourly Loads p.u. of Peak'!L328^2</f>
        <v>0.29516814794378782</v>
      </c>
      <c r="M328" s="33">
        <f>'Hourly Loads p.u. of Peak'!M328^2</f>
        <v>0.31927018391559026</v>
      </c>
      <c r="N328" s="33">
        <f>'Hourly Loads p.u. of Peak'!N328^2</f>
        <v>0.33574164166126264</v>
      </c>
      <c r="O328" s="33">
        <f>'Hourly Loads p.u. of Peak'!O328^2</f>
        <v>0.35048732063650428</v>
      </c>
      <c r="P328" s="33">
        <f>'Hourly Loads p.u. of Peak'!P328^2</f>
        <v>0.35601115491409907</v>
      </c>
      <c r="Q328" s="33">
        <f>'Hourly Loads p.u. of Peak'!Q328^2</f>
        <v>0.35289533362284531</v>
      </c>
      <c r="R328" s="33">
        <f>'Hourly Loads p.u. of Peak'!R328^2</f>
        <v>0.33946406593227768</v>
      </c>
      <c r="S328" s="33">
        <f>'Hourly Loads p.u. of Peak'!S328^2</f>
        <v>0.33678813566301047</v>
      </c>
      <c r="T328" s="33">
        <f>'Hourly Loads p.u. of Peak'!T328^2</f>
        <v>0.35606499606565944</v>
      </c>
      <c r="U328" s="33">
        <f>'Hourly Loads p.u. of Peak'!U328^2</f>
        <v>0.32649958439566001</v>
      </c>
      <c r="V328" s="33">
        <f>'Hourly Loads p.u. of Peak'!V328^2</f>
        <v>0.29590395258904917</v>
      </c>
      <c r="W328" s="33">
        <f>'Hourly Loads p.u. of Peak'!W328^2</f>
        <v>0.26411675224460451</v>
      </c>
      <c r="X328" s="33">
        <f>'Hourly Loads p.u. of Peak'!X328^2</f>
        <v>0.23234856962648517</v>
      </c>
      <c r="Y328" s="33">
        <f>'Hourly Loads p.u. of Peak'!Y328^2</f>
        <v>0.19945957670691403</v>
      </c>
    </row>
    <row r="329" spans="1:25" x14ac:dyDescent="0.25">
      <c r="A329" s="29">
        <v>42324</v>
      </c>
      <c r="B329" s="33">
        <f>'Hourly Loads p.u. of Peak'!B329^2</f>
        <v>0.16804194881722573</v>
      </c>
      <c r="C329" s="33">
        <f>'Hourly Loads p.u. of Peak'!C329^2</f>
        <v>0.14852220174072905</v>
      </c>
      <c r="D329" s="33">
        <f>'Hourly Loads p.u. of Peak'!D329^2</f>
        <v>0.13643375284726122</v>
      </c>
      <c r="E329" s="33">
        <f>'Hourly Loads p.u. of Peak'!E329^2</f>
        <v>0.12991433866281044</v>
      </c>
      <c r="F329" s="33">
        <f>'Hourly Loads p.u. of Peak'!F329^2</f>
        <v>0.12800254930854379</v>
      </c>
      <c r="G329" s="33">
        <f>'Hourly Loads p.u. of Peak'!G329^2</f>
        <v>0.13325289308961083</v>
      </c>
      <c r="H329" s="33">
        <f>'Hourly Loads p.u. of Peak'!H329^2</f>
        <v>0.14304450422700971</v>
      </c>
      <c r="I329" s="33">
        <f>'Hourly Loads p.u. of Peak'!I329^2</f>
        <v>0.16560952808643803</v>
      </c>
      <c r="J329" s="33">
        <f>'Hourly Loads p.u. of Peak'!J329^2</f>
        <v>0.22309130510054048</v>
      </c>
      <c r="K329" s="33">
        <f>'Hourly Loads p.u. of Peak'!K329^2</f>
        <v>0.2821761524815854</v>
      </c>
      <c r="L329" s="33">
        <f>'Hourly Loads p.u. of Peak'!L329^2</f>
        <v>0.32877213653760223</v>
      </c>
      <c r="M329" s="33">
        <f>'Hourly Loads p.u. of Peak'!M329^2</f>
        <v>0.36489551689856281</v>
      </c>
      <c r="N329" s="33">
        <f>'Hourly Loads p.u. of Peak'!N329^2</f>
        <v>0.39645524341554045</v>
      </c>
      <c r="O329" s="33">
        <f>'Hourly Loads p.u. of Peak'!O329^2</f>
        <v>0.41688110179749122</v>
      </c>
      <c r="P329" s="33">
        <f>'Hourly Loads p.u. of Peak'!P329^2</f>
        <v>0.42566593571319777</v>
      </c>
      <c r="Q329" s="33">
        <f>'Hourly Loads p.u. of Peak'!Q329^2</f>
        <v>0.42513626262198795</v>
      </c>
      <c r="R329" s="33">
        <f>'Hourly Loads p.u. of Peak'!R329^2</f>
        <v>0.40870687673604106</v>
      </c>
      <c r="S329" s="33">
        <f>'Hourly Loads p.u. of Peak'!S329^2</f>
        <v>0.40565522475040688</v>
      </c>
      <c r="T329" s="33">
        <f>'Hourly Loads p.u. of Peak'!T329^2</f>
        <v>0.43098080297781227</v>
      </c>
      <c r="U329" s="33">
        <f>'Hourly Loads p.u. of Peak'!U329^2</f>
        <v>0.40330235767454464</v>
      </c>
      <c r="V329" s="33">
        <f>'Hourly Loads p.u. of Peak'!V329^2</f>
        <v>0.36282719921970197</v>
      </c>
      <c r="W329" s="33">
        <f>'Hourly Loads p.u. of Peak'!W329^2</f>
        <v>0.31753903548209134</v>
      </c>
      <c r="X329" s="33">
        <f>'Hourly Loads p.u. of Peak'!X329^2</f>
        <v>0.27243561827950491</v>
      </c>
      <c r="Y329" s="33">
        <f>'Hourly Loads p.u. of Peak'!Y329^2</f>
        <v>0.22505610512019167</v>
      </c>
    </row>
    <row r="330" spans="1:25" x14ac:dyDescent="0.25">
      <c r="A330" s="29">
        <v>42325</v>
      </c>
      <c r="B330" s="33">
        <f>'Hourly Loads p.u. of Peak'!B330^2</f>
        <v>0.18888408432379616</v>
      </c>
      <c r="C330" s="33">
        <f>'Hourly Loads p.u. of Peak'!C330^2</f>
        <v>0.16837501651934197</v>
      </c>
      <c r="D330" s="33">
        <f>'Hourly Loads p.u. of Peak'!D330^2</f>
        <v>0.15719992736581864</v>
      </c>
      <c r="E330" s="33">
        <f>'Hourly Loads p.u. of Peak'!E330^2</f>
        <v>0.15244248730762805</v>
      </c>
      <c r="F330" s="33">
        <f>'Hourly Loads p.u. of Peak'!F330^2</f>
        <v>0.15863422584358949</v>
      </c>
      <c r="G330" s="33">
        <f>'Hourly Loads p.u. of Peak'!G330^2</f>
        <v>0.18486642628828745</v>
      </c>
      <c r="H330" s="33">
        <f>'Hourly Loads p.u. of Peak'!H330^2</f>
        <v>0.23808130374538419</v>
      </c>
      <c r="I330" s="33">
        <f>'Hourly Loads p.u. of Peak'!I330^2</f>
        <v>0.27243561827950491</v>
      </c>
      <c r="J330" s="33">
        <f>'Hourly Loads p.u. of Peak'!J330^2</f>
        <v>0.31525504583568359</v>
      </c>
      <c r="K330" s="33">
        <f>'Hourly Loads p.u. of Peak'!K330^2</f>
        <v>0.37731801053670661</v>
      </c>
      <c r="L330" s="33">
        <f>'Hourly Loads p.u. of Peak'!L330^2</f>
        <v>0.44105003872306991</v>
      </c>
      <c r="M330" s="33">
        <f>'Hourly Loads p.u. of Peak'!M330^2</f>
        <v>0.49244352768874466</v>
      </c>
      <c r="N330" s="33">
        <f>'Hourly Loads p.u. of Peak'!N330^2</f>
        <v>0.53077410418641868</v>
      </c>
      <c r="O330" s="33">
        <f>'Hourly Loads p.u. of Peak'!O330^2</f>
        <v>0.55242123930653697</v>
      </c>
      <c r="P330" s="33">
        <f>'Hourly Loads p.u. of Peak'!P330^2</f>
        <v>0.55530883363335071</v>
      </c>
      <c r="Q330" s="33">
        <f>'Hourly Loads p.u. of Peak'!Q330^2</f>
        <v>0.54593500589451771</v>
      </c>
      <c r="R330" s="33">
        <f>'Hourly Loads p.u. of Peak'!R330^2</f>
        <v>0.52637874999437018</v>
      </c>
      <c r="S330" s="33">
        <f>'Hourly Loads p.u. of Peak'!S330^2</f>
        <v>0.52696810817295126</v>
      </c>
      <c r="T330" s="33">
        <f>'Hourly Loads p.u. of Peak'!T330^2</f>
        <v>0.54673535030736919</v>
      </c>
      <c r="U330" s="33">
        <f>'Hourly Loads p.u. of Peak'!U330^2</f>
        <v>0.50608733266864658</v>
      </c>
      <c r="V330" s="33">
        <f>'Hourly Loads p.u. of Peak'!V330^2</f>
        <v>0.44839121897849554</v>
      </c>
      <c r="W330" s="33">
        <f>'Hourly Loads p.u. of Peak'!W330^2</f>
        <v>0.37831635262429947</v>
      </c>
      <c r="X330" s="33">
        <f>'Hourly Loads p.u. of Peak'!X330^2</f>
        <v>0.31292882148912365</v>
      </c>
      <c r="Y330" s="33">
        <f>'Hourly Loads p.u. of Peak'!Y330^2</f>
        <v>0.24845032871607062</v>
      </c>
    </row>
    <row r="331" spans="1:25" x14ac:dyDescent="0.25">
      <c r="A331" s="29">
        <v>42326</v>
      </c>
      <c r="B331" s="33">
        <f>'Hourly Loads p.u. of Peak'!B331^2</f>
        <v>0.20285904973731733</v>
      </c>
      <c r="C331" s="33">
        <f>'Hourly Loads p.u. of Peak'!C331^2</f>
        <v>0.17578593318747265</v>
      </c>
      <c r="D331" s="33">
        <f>'Hourly Loads p.u. of Peak'!D331^2</f>
        <v>0.1582032523704664</v>
      </c>
      <c r="E331" s="33">
        <f>'Hourly Loads p.u. of Peak'!E331^2</f>
        <v>0.14949748562391083</v>
      </c>
      <c r="F331" s="33">
        <f>'Hourly Loads p.u. of Peak'!F331^2</f>
        <v>0.15159812712745804</v>
      </c>
      <c r="G331" s="33">
        <f>'Hourly Loads p.u. of Peak'!G331^2</f>
        <v>0.1714995497734205</v>
      </c>
      <c r="H331" s="33">
        <f>'Hourly Loads p.u. of Peak'!H331^2</f>
        <v>0.22561293592355297</v>
      </c>
      <c r="I331" s="33">
        <f>'Hourly Loads p.u. of Peak'!I331^2</f>
        <v>0.2596837147423281</v>
      </c>
      <c r="J331" s="33">
        <f>'Hourly Loads p.u. of Peak'!J331^2</f>
        <v>0.28892653952717046</v>
      </c>
      <c r="K331" s="33">
        <f>'Hourly Loads p.u. of Peak'!K331^2</f>
        <v>0.32351598953083111</v>
      </c>
      <c r="L331" s="33">
        <f>'Hourly Loads p.u. of Peak'!L331^2</f>
        <v>0.34771499494118724</v>
      </c>
      <c r="M331" s="33">
        <f>'Hourly Loads p.u. of Peak'!M331^2</f>
        <v>0.3523595071990141</v>
      </c>
      <c r="N331" s="33">
        <f>'Hourly Loads p.u. of Peak'!N331^2</f>
        <v>0.34056899725662754</v>
      </c>
      <c r="O331" s="33">
        <f>'Hourly Loads p.u. of Peak'!O331^2</f>
        <v>0.32794484203414315</v>
      </c>
      <c r="P331" s="33">
        <f>'Hourly Loads p.u. of Peak'!P331^2</f>
        <v>0.31131565908674064</v>
      </c>
      <c r="Q331" s="33">
        <f>'Hourly Loads p.u. of Peak'!Q331^2</f>
        <v>0.29511912686885572</v>
      </c>
      <c r="R331" s="33">
        <f>'Hourly Loads p.u. of Peak'!R331^2</f>
        <v>0.29585487044895709</v>
      </c>
      <c r="S331" s="33">
        <f>'Hourly Loads p.u. of Peak'!S331^2</f>
        <v>0.32861693943349557</v>
      </c>
      <c r="T331" s="33">
        <f>'Hourly Loads p.u. of Peak'!T331^2</f>
        <v>0.36326214599923484</v>
      </c>
      <c r="U331" s="33">
        <f>'Hourly Loads p.u. of Peak'!U331^2</f>
        <v>0.3523059469471897</v>
      </c>
      <c r="V331" s="33">
        <f>'Hourly Loads p.u. of Peak'!V331^2</f>
        <v>0.32624183853288219</v>
      </c>
      <c r="W331" s="33">
        <f>'Hourly Loads p.u. of Peak'!W331^2</f>
        <v>0.28781206982483065</v>
      </c>
      <c r="X331" s="33">
        <f>'Hourly Loads p.u. of Peak'!X331^2</f>
        <v>0.24037626273003093</v>
      </c>
      <c r="Y331" s="33">
        <f>'Hourly Loads p.u. of Peak'!Y331^2</f>
        <v>0.1992581329216441</v>
      </c>
    </row>
    <row r="332" spans="1:25" x14ac:dyDescent="0.25">
      <c r="A332" s="29">
        <v>42327</v>
      </c>
      <c r="B332" s="33">
        <f>'Hourly Loads p.u. of Peak'!B332^2</f>
        <v>0.1722851713761992</v>
      </c>
      <c r="C332" s="33">
        <f>'Hourly Loads p.u. of Peak'!C332^2</f>
        <v>0.16079788659224314</v>
      </c>
      <c r="D332" s="33">
        <f>'Hourly Loads p.u. of Peak'!D332^2</f>
        <v>0.15623545812247056</v>
      </c>
      <c r="E332" s="33">
        <f>'Hourly Loads p.u. of Peak'!E332^2</f>
        <v>0.15687810786617198</v>
      </c>
      <c r="F332" s="33">
        <f>'Hourly Loads p.u. of Peak'!F332^2</f>
        <v>0.16767226033866542</v>
      </c>
      <c r="G332" s="33">
        <f>'Hourly Loads p.u. of Peak'!G332^2</f>
        <v>0.20200648850616107</v>
      </c>
      <c r="H332" s="33">
        <f>'Hourly Loads p.u. of Peak'!H332^2</f>
        <v>0.27792632063679612</v>
      </c>
      <c r="I332" s="33">
        <f>'Hourly Loads p.u. of Peak'!I332^2</f>
        <v>0.31464737421562261</v>
      </c>
      <c r="J332" s="33">
        <f>'Hourly Loads p.u. of Peak'!J332^2</f>
        <v>0.33006687059222301</v>
      </c>
      <c r="K332" s="33">
        <f>'Hourly Loads p.u. of Peak'!K332^2</f>
        <v>0.33767893589735043</v>
      </c>
      <c r="L332" s="33">
        <f>'Hourly Loads p.u. of Peak'!L332^2</f>
        <v>0.33354930471347916</v>
      </c>
      <c r="M332" s="33">
        <f>'Hourly Loads p.u. of Peak'!M332^2</f>
        <v>0.31789506368436254</v>
      </c>
      <c r="N332" s="33">
        <f>'Hourly Loads p.u. of Peak'!N332^2</f>
        <v>0.29939919003884913</v>
      </c>
      <c r="O332" s="33">
        <f>'Hourly Loads p.u. of Peak'!O332^2</f>
        <v>0.28597549035710917</v>
      </c>
      <c r="P332" s="33">
        <f>'Hourly Loads p.u. of Peak'!P332^2</f>
        <v>0.27564766197885515</v>
      </c>
      <c r="Q332" s="33">
        <f>'Hourly Loads p.u. of Peak'!Q332^2</f>
        <v>0.27182369448880345</v>
      </c>
      <c r="R332" s="33">
        <f>'Hourly Loads p.u. of Peak'!R332^2</f>
        <v>0.27825940869396559</v>
      </c>
      <c r="S332" s="33">
        <f>'Hourly Loads p.u. of Peak'!S332^2</f>
        <v>0.31652291121991033</v>
      </c>
      <c r="T332" s="33">
        <f>'Hourly Loads p.u. of Peak'!T332^2</f>
        <v>0.35708875143733354</v>
      </c>
      <c r="U332" s="33">
        <f>'Hourly Loads p.u. of Peak'!U332^2</f>
        <v>0.35043390287005316</v>
      </c>
      <c r="V332" s="33">
        <f>'Hourly Loads p.u. of Peak'!V332^2</f>
        <v>0.33027426415958105</v>
      </c>
      <c r="W332" s="33">
        <f>'Hourly Loads p.u. of Peak'!W332^2</f>
        <v>0.29242923710401547</v>
      </c>
      <c r="X332" s="33">
        <f>'Hourly Loads p.u. of Peak'!X332^2</f>
        <v>0.24678898386695272</v>
      </c>
      <c r="Y332" s="33">
        <f>'Hourly Loads p.u. of Peak'!Y332^2</f>
        <v>0.20379486720759965</v>
      </c>
    </row>
    <row r="333" spans="1:25" x14ac:dyDescent="0.25">
      <c r="A333" s="29">
        <v>42328</v>
      </c>
      <c r="B333" s="33">
        <f>'Hourly Loads p.u. of Peak'!B333^2</f>
        <v>0.17525668551687737</v>
      </c>
      <c r="C333" s="33">
        <f>'Hourly Loads p.u. of Peak'!C333^2</f>
        <v>0.1617400243065841</v>
      </c>
      <c r="D333" s="33">
        <f>'Hourly Loads p.u. of Peak'!D333^2</f>
        <v>0.15849050288304448</v>
      </c>
      <c r="E333" s="33">
        <f>'Hourly Loads p.u. of Peak'!E333^2</f>
        <v>0.15985850088111225</v>
      </c>
      <c r="F333" s="33">
        <f>'Hourly Loads p.u. of Peak'!F333^2</f>
        <v>0.17127541621020481</v>
      </c>
      <c r="G333" s="33">
        <f>'Hourly Loads p.u. of Peak'!G333^2</f>
        <v>0.20550930821332605</v>
      </c>
      <c r="H333" s="33">
        <f>'Hourly Loads p.u. of Peak'!H333^2</f>
        <v>0.27337838292948841</v>
      </c>
      <c r="I333" s="33">
        <f>'Hourly Loads p.u. of Peak'!I333^2</f>
        <v>0.30331237779865239</v>
      </c>
      <c r="J333" s="33">
        <f>'Hourly Loads p.u. of Peak'!J333^2</f>
        <v>0.29634587504535798</v>
      </c>
      <c r="K333" s="33">
        <f>'Hourly Loads p.u. of Peak'!K333^2</f>
        <v>0.29624764155799249</v>
      </c>
      <c r="L333" s="33">
        <f>'Hourly Loads p.u. of Peak'!L333^2</f>
        <v>0.29369928658546446</v>
      </c>
      <c r="M333" s="33">
        <f>'Hourly Loads p.u. of Peak'!M333^2</f>
        <v>0.29057796128779051</v>
      </c>
      <c r="N333" s="33">
        <f>'Hourly Loads p.u. of Peak'!N333^2</f>
        <v>0.28568604149877164</v>
      </c>
      <c r="O333" s="33">
        <f>'Hourly Loads p.u. of Peak'!O333^2</f>
        <v>0.28074002204901499</v>
      </c>
      <c r="P333" s="33">
        <f>'Hourly Loads p.u. of Peak'!P333^2</f>
        <v>0.27276540067601374</v>
      </c>
      <c r="Q333" s="33">
        <f>'Hourly Loads p.u. of Peak'!Q333^2</f>
        <v>0.26891475381756369</v>
      </c>
      <c r="R333" s="33">
        <f>'Hourly Loads p.u. of Peak'!R333^2</f>
        <v>0.27064885169829006</v>
      </c>
      <c r="S333" s="33">
        <f>'Hourly Loads p.u. of Peak'!S333^2</f>
        <v>0.30550289093365751</v>
      </c>
      <c r="T333" s="33">
        <f>'Hourly Loads p.u. of Peak'!T333^2</f>
        <v>0.34564297467812588</v>
      </c>
      <c r="U333" s="33">
        <f>'Hourly Loads p.u. of Peak'!U333^2</f>
        <v>0.33946406593227768</v>
      </c>
      <c r="V333" s="33">
        <f>'Hourly Loads p.u. of Peak'!V333^2</f>
        <v>0.31728485175364607</v>
      </c>
      <c r="W333" s="33">
        <f>'Hourly Loads p.u. of Peak'!W333^2</f>
        <v>0.28097912268294339</v>
      </c>
      <c r="X333" s="33">
        <f>'Hourly Loads p.u. of Peak'!X333^2</f>
        <v>0.23724550693614974</v>
      </c>
      <c r="Y333" s="33">
        <f>'Hourly Loads p.u. of Peak'!Y333^2</f>
        <v>0.19505132351757082</v>
      </c>
    </row>
    <row r="334" spans="1:25" x14ac:dyDescent="0.25">
      <c r="A334" s="29">
        <v>42329</v>
      </c>
      <c r="B334" s="33">
        <f>'Hourly Loads p.u. of Peak'!B334^2</f>
        <v>0.1649125730959603</v>
      </c>
      <c r="C334" s="33">
        <f>'Hourly Loads p.u. of Peak'!C334^2</f>
        <v>0.14744614609503162</v>
      </c>
      <c r="D334" s="33">
        <f>'Hourly Loads p.u. of Peak'!D334^2</f>
        <v>0.14161474899714185</v>
      </c>
      <c r="E334" s="33">
        <f>'Hourly Loads p.u. of Peak'!E334^2</f>
        <v>0.13817238379836386</v>
      </c>
      <c r="F334" s="33">
        <f>'Hourly Loads p.u. of Peak'!F334^2</f>
        <v>0.14304450422700971</v>
      </c>
      <c r="G334" s="33">
        <f>'Hourly Loads p.u. of Peak'!G334^2</f>
        <v>0.17639176471071275</v>
      </c>
      <c r="H334" s="33">
        <f>'Hourly Loads p.u. of Peak'!H334^2</f>
        <v>0.22827805562399717</v>
      </c>
      <c r="I334" s="33">
        <f>'Hourly Loads p.u. of Peak'!I334^2</f>
        <v>0.26101890650094561</v>
      </c>
      <c r="J334" s="33">
        <f>'Hourly Loads p.u. of Peak'!J334^2</f>
        <v>0.27295393732196788</v>
      </c>
      <c r="K334" s="33">
        <f>'Hourly Loads p.u. of Peak'!K334^2</f>
        <v>0.28472227043375264</v>
      </c>
      <c r="L334" s="33">
        <f>'Hourly Loads p.u. of Peak'!L334^2</f>
        <v>0.29477609333262961</v>
      </c>
      <c r="M334" s="33">
        <f>'Hourly Loads p.u. of Peak'!M334^2</f>
        <v>0.297083145254459</v>
      </c>
      <c r="N334" s="33">
        <f>'Hourly Loads p.u. of Peak'!N334^2</f>
        <v>0.28887803954160357</v>
      </c>
      <c r="O334" s="33">
        <f>'Hourly Loads p.u. of Peak'!O334^2</f>
        <v>0.28318362381059625</v>
      </c>
      <c r="P334" s="33">
        <f>'Hourly Loads p.u. of Peak'!P334^2</f>
        <v>0.27631130185354952</v>
      </c>
      <c r="Q334" s="33">
        <f>'Hourly Loads p.u. of Peak'!Q334^2</f>
        <v>0.27013272693057594</v>
      </c>
      <c r="R334" s="33">
        <f>'Hourly Loads p.u. of Peak'!R334^2</f>
        <v>0.27375594474267628</v>
      </c>
      <c r="S334" s="33">
        <f>'Hourly Loads p.u. of Peak'!S334^2</f>
        <v>0.30162510671810938</v>
      </c>
      <c r="T334" s="33">
        <f>'Hourly Loads p.u. of Peak'!T334^2</f>
        <v>0.3196781968885582</v>
      </c>
      <c r="U334" s="33">
        <f>'Hourly Loads p.u. of Peak'!U334^2</f>
        <v>0.30351118967552687</v>
      </c>
      <c r="V334" s="33">
        <f>'Hourly Loads p.u. of Peak'!V334^2</f>
        <v>0.28251177677839978</v>
      </c>
      <c r="W334" s="33">
        <f>'Hourly Loads p.u. of Peak'!W334^2</f>
        <v>0.25460478493635474</v>
      </c>
      <c r="X334" s="33">
        <f>'Hourly Loads p.u. of Peak'!X334^2</f>
        <v>0.22377373676046802</v>
      </c>
      <c r="Y334" s="33">
        <f>'Hourly Loads p.u. of Peak'!Y334^2</f>
        <v>0.19053474887643235</v>
      </c>
    </row>
    <row r="335" spans="1:25" x14ac:dyDescent="0.25">
      <c r="A335" s="29">
        <v>42330</v>
      </c>
      <c r="B335" s="33">
        <f>'Hourly Loads p.u. of Peak'!B335^2</f>
        <v>0.16065318658913832</v>
      </c>
      <c r="C335" s="33">
        <f>'Hourly Loads p.u. of Peak'!C335^2</f>
        <v>0.14270343495342988</v>
      </c>
      <c r="D335" s="33">
        <f>'Hourly Loads p.u. of Peak'!D335^2</f>
        <v>0.13315409576726811</v>
      </c>
      <c r="E335" s="33">
        <f>'Hourly Loads p.u. of Peak'!E335^2</f>
        <v>0.1298493001964138</v>
      </c>
      <c r="F335" s="33">
        <f>'Hourly Loads p.u. of Peak'!F335^2</f>
        <v>0.13105514780415783</v>
      </c>
      <c r="G335" s="33">
        <f>'Hourly Loads p.u. of Peak'!G335^2</f>
        <v>0.138709561797736</v>
      </c>
      <c r="H335" s="33">
        <f>'Hourly Loads p.u. of Peak'!H335^2</f>
        <v>0.15716415335959308</v>
      </c>
      <c r="I335" s="33">
        <f>'Hourly Loads p.u. of Peak'!I335^2</f>
        <v>0.18374303293056823</v>
      </c>
      <c r="J335" s="33">
        <f>'Hourly Loads p.u. of Peak'!J335^2</f>
        <v>0.23287079887469264</v>
      </c>
      <c r="K335" s="33">
        <f>'Hourly Loads p.u. of Peak'!K335^2</f>
        <v>0.2801188367090488</v>
      </c>
      <c r="L335" s="33">
        <f>'Hourly Loads p.u. of Peak'!L335^2</f>
        <v>0.30915453661323722</v>
      </c>
      <c r="M335" s="33">
        <f>'Hourly Loads p.u. of Peak'!M335^2</f>
        <v>0.32536626387843226</v>
      </c>
      <c r="N335" s="33">
        <f>'Hourly Loads p.u. of Peak'!N335^2</f>
        <v>0.32624183853288219</v>
      </c>
      <c r="O335" s="33">
        <f>'Hourly Loads p.u. of Peak'!O335^2</f>
        <v>0.32521187283443748</v>
      </c>
      <c r="P335" s="33">
        <f>'Hourly Loads p.u. of Peak'!P335^2</f>
        <v>0.32008647040620891</v>
      </c>
      <c r="Q335" s="33">
        <f>'Hourly Loads p.u. of Peak'!Q335^2</f>
        <v>0.31141635960656971</v>
      </c>
      <c r="R335" s="33">
        <f>'Hourly Loads p.u. of Peak'!R335^2</f>
        <v>0.30985733146851502</v>
      </c>
      <c r="S335" s="33">
        <f>'Hourly Loads p.u. of Peak'!S335^2</f>
        <v>0.33485340209263137</v>
      </c>
      <c r="T335" s="33">
        <f>'Hourly Loads p.u. of Peak'!T335^2</f>
        <v>0.35472018857984933</v>
      </c>
      <c r="U335" s="33">
        <f>'Hourly Loads p.u. of Peak'!U335^2</f>
        <v>0.34130661553714053</v>
      </c>
      <c r="V335" s="33">
        <f>'Hourly Loads p.u. of Peak'!V335^2</f>
        <v>0.32213174616470136</v>
      </c>
      <c r="W335" s="33">
        <f>'Hourly Loads p.u. of Peak'!W335^2</f>
        <v>0.29458016373130652</v>
      </c>
      <c r="X335" s="33">
        <f>'Hourly Loads p.u. of Peak'!X335^2</f>
        <v>0.26462710024818387</v>
      </c>
      <c r="Y335" s="33">
        <f>'Hourly Loads p.u. of Peak'!Y335^2</f>
        <v>0.22608463782288199</v>
      </c>
    </row>
    <row r="336" spans="1:25" x14ac:dyDescent="0.25">
      <c r="A336" s="29">
        <v>42331</v>
      </c>
      <c r="B336" s="33">
        <f>'Hourly Loads p.u. of Peak'!B336^2</f>
        <v>0.19187626087910858</v>
      </c>
      <c r="C336" s="33">
        <f>'Hourly Loads p.u. of Peak'!C336^2</f>
        <v>0.17108875019365172</v>
      </c>
      <c r="D336" s="33">
        <f>'Hourly Loads p.u. of Peak'!D336^2</f>
        <v>0.15562972226798111</v>
      </c>
      <c r="E336" s="33">
        <f>'Hourly Loads p.u. of Peak'!E336^2</f>
        <v>0.14713447562497484</v>
      </c>
      <c r="F336" s="33">
        <f>'Hourly Loads p.u. of Peak'!F336^2</f>
        <v>0.14558106955264957</v>
      </c>
      <c r="G336" s="33">
        <f>'Hourly Loads p.u. of Peak'!G336^2</f>
        <v>0.15061600394635774</v>
      </c>
      <c r="H336" s="33">
        <f>'Hourly Loads p.u. of Peak'!H336^2</f>
        <v>0.16144984266632662</v>
      </c>
      <c r="I336" s="33">
        <f>'Hourly Loads p.u. of Peak'!I336^2</f>
        <v>0.18759217147956661</v>
      </c>
      <c r="J336" s="33">
        <f>'Hourly Loads p.u. of Peak'!J336^2</f>
        <v>0.25460478493635474</v>
      </c>
      <c r="K336" s="33">
        <f>'Hourly Loads p.u. of Peak'!K336^2</f>
        <v>0.33042985208071152</v>
      </c>
      <c r="L336" s="33">
        <f>'Hourly Loads p.u. of Peak'!L336^2</f>
        <v>0.38489370543254581</v>
      </c>
      <c r="M336" s="33">
        <f>'Hourly Loads p.u. of Peak'!M336^2</f>
        <v>0.42219963907822089</v>
      </c>
      <c r="N336" s="33">
        <f>'Hourly Loads p.u. of Peak'!N336^2</f>
        <v>0.44664069456973277</v>
      </c>
      <c r="O336" s="33">
        <f>'Hourly Loads p.u. of Peak'!O336^2</f>
        <v>0.46479201212103127</v>
      </c>
      <c r="P336" s="33">
        <f>'Hourly Loads p.u. of Peak'!P336^2</f>
        <v>0.46811986793180205</v>
      </c>
      <c r="Q336" s="33">
        <f>'Hourly Loads p.u. of Peak'!Q336^2</f>
        <v>0.4619052075702868</v>
      </c>
      <c r="R336" s="33">
        <f>'Hourly Loads p.u. of Peak'!R336^2</f>
        <v>0.43865628445158578</v>
      </c>
      <c r="S336" s="33">
        <f>'Hourly Loads p.u. of Peak'!S336^2</f>
        <v>0.44790797372842367</v>
      </c>
      <c r="T336" s="33">
        <f>'Hourly Loads p.u. of Peak'!T336^2</f>
        <v>0.4773015113991243</v>
      </c>
      <c r="U336" s="33">
        <f>'Hourly Loads p.u. of Peak'!U336^2</f>
        <v>0.45743927833733605</v>
      </c>
      <c r="V336" s="33">
        <f>'Hourly Loads p.u. of Peak'!V336^2</f>
        <v>0.42337306719252787</v>
      </c>
      <c r="W336" s="33">
        <f>'Hourly Loads p.u. of Peak'!W336^2</f>
        <v>0.37527000516556269</v>
      </c>
      <c r="X336" s="33">
        <f>'Hourly Loads p.u. of Peak'!X336^2</f>
        <v>0.32516041729512724</v>
      </c>
      <c r="Y336" s="33">
        <f>'Hourly Loads p.u. of Peak'!Y336^2</f>
        <v>0.2785926962306578</v>
      </c>
    </row>
    <row r="337" spans="1:25" x14ac:dyDescent="0.25">
      <c r="A337" s="29">
        <v>42332</v>
      </c>
      <c r="B337" s="33">
        <f>'Hourly Loads p.u. of Peak'!B337^2</f>
        <v>0.22467100990176664</v>
      </c>
      <c r="C337" s="33">
        <f>'Hourly Loads p.u. of Peak'!C337^2</f>
        <v>0.19465301583403</v>
      </c>
      <c r="D337" s="33">
        <f>'Hourly Loads p.u. of Peak'!D337^2</f>
        <v>0.17859664037134682</v>
      </c>
      <c r="E337" s="33">
        <f>'Hourly Loads p.u. of Peak'!E337^2</f>
        <v>0.17258492803354256</v>
      </c>
      <c r="F337" s="33">
        <f>'Hourly Loads p.u. of Peak'!F337^2</f>
        <v>0.17737846370780136</v>
      </c>
      <c r="G337" s="33">
        <f>'Hourly Loads p.u. of Peak'!G337^2</f>
        <v>0.20249344651796011</v>
      </c>
      <c r="H337" s="33">
        <f>'Hourly Loads p.u. of Peak'!H337^2</f>
        <v>0.25265075070440934</v>
      </c>
      <c r="I337" s="33">
        <f>'Hourly Loads p.u. of Peak'!I337^2</f>
        <v>0.2909185440755957</v>
      </c>
      <c r="J337" s="33">
        <f>'Hourly Loads p.u. of Peak'!J337^2</f>
        <v>0.34452983619627375</v>
      </c>
      <c r="K337" s="33">
        <f>'Hourly Loads p.u. of Peak'!K337^2</f>
        <v>0.40887995371899188</v>
      </c>
      <c r="L337" s="33">
        <f>'Hourly Loads p.u. of Peak'!L337^2</f>
        <v>0.47164548326319</v>
      </c>
      <c r="M337" s="33">
        <f>'Hourly Loads p.u. of Peak'!M337^2</f>
        <v>0.54101250263787226</v>
      </c>
      <c r="N337" s="33">
        <f>'Hourly Loads p.u. of Peak'!N337^2</f>
        <v>0.59736211326627053</v>
      </c>
      <c r="O337" s="33">
        <f>'Hourly Loads p.u. of Peak'!O337^2</f>
        <v>0.62694073129486971</v>
      </c>
      <c r="P337" s="33">
        <f>'Hourly Loads p.u. of Peak'!P337^2</f>
        <v>0.64109463594670046</v>
      </c>
      <c r="Q337" s="33">
        <f>'Hourly Loads p.u. of Peak'!Q337^2</f>
        <v>0.63575941362875732</v>
      </c>
      <c r="R337" s="33">
        <f>'Hourly Loads p.u. of Peak'!R337^2</f>
        <v>0.60260409926244074</v>
      </c>
      <c r="S337" s="33">
        <f>'Hourly Loads p.u. of Peak'!S337^2</f>
        <v>0.59061643841553124</v>
      </c>
      <c r="T337" s="33">
        <f>'Hourly Loads p.u. of Peak'!T337^2</f>
        <v>0.61478294494774255</v>
      </c>
      <c r="U337" s="33">
        <f>'Hourly Loads p.u. of Peak'!U337^2</f>
        <v>0.57409074055925302</v>
      </c>
      <c r="V337" s="33">
        <f>'Hourly Loads p.u. of Peak'!V337^2</f>
        <v>0.52232768728084344</v>
      </c>
      <c r="W337" s="33">
        <f>'Hourly Loads p.u. of Peak'!W337^2</f>
        <v>0.4491165753748832</v>
      </c>
      <c r="X337" s="33">
        <f>'Hourly Loads p.u. of Peak'!X337^2</f>
        <v>0.38708003967510252</v>
      </c>
      <c r="Y337" s="33">
        <f>'Hourly Loads p.u. of Peak'!Y337^2</f>
        <v>0.31560979166959519</v>
      </c>
    </row>
    <row r="338" spans="1:25" x14ac:dyDescent="0.25">
      <c r="A338" s="29">
        <v>42333</v>
      </c>
      <c r="B338" s="33">
        <f>'Hourly Loads p.u. of Peak'!B338^2</f>
        <v>0.25917815831830243</v>
      </c>
      <c r="C338" s="33">
        <f>'Hourly Loads p.u. of Peak'!C338^2</f>
        <v>0.22338974071492287</v>
      </c>
      <c r="D338" s="33">
        <f>'Hourly Loads p.u. of Peak'!D338^2</f>
        <v>0.20444714082051507</v>
      </c>
      <c r="E338" s="33">
        <f>'Hourly Loads p.u. of Peak'!E338^2</f>
        <v>0.19724929270861044</v>
      </c>
      <c r="F338" s="33">
        <f>'Hourly Loads p.u. of Peak'!F338^2</f>
        <v>0.19901653472267217</v>
      </c>
      <c r="G338" s="33">
        <f>'Hourly Loads p.u. of Peak'!G338^2</f>
        <v>0.22509891383284777</v>
      </c>
      <c r="H338" s="33">
        <f>'Hourly Loads p.u. of Peak'!H338^2</f>
        <v>0.27745082659103193</v>
      </c>
      <c r="I338" s="33">
        <f>'Hourly Loads p.u. of Peak'!I338^2</f>
        <v>0.31586330368128052</v>
      </c>
      <c r="J338" s="33">
        <f>'Hourly Loads p.u. of Peak'!J338^2</f>
        <v>0.37069610458773389</v>
      </c>
      <c r="K338" s="33">
        <f>'Hourly Loads p.u. of Peak'!K338^2</f>
        <v>0.43252234816056251</v>
      </c>
      <c r="L338" s="33">
        <f>'Hourly Loads p.u. of Peak'!L338^2</f>
        <v>0.49010345579940506</v>
      </c>
      <c r="M338" s="33">
        <f>'Hourly Loads p.u. of Peak'!M338^2</f>
        <v>0.53018262094027047</v>
      </c>
      <c r="N338" s="33">
        <f>'Hourly Loads p.u. of Peak'!N338^2</f>
        <v>0.55356194667261793</v>
      </c>
      <c r="O338" s="33">
        <f>'Hourly Loads p.u. of Peak'!O338^2</f>
        <v>0.57074556870461557</v>
      </c>
      <c r="P338" s="33">
        <f>'Hourly Loads p.u. of Peak'!P338^2</f>
        <v>0.56863428354368251</v>
      </c>
      <c r="Q338" s="33">
        <f>'Hourly Loads p.u. of Peak'!Q338^2</f>
        <v>0.55705847259729346</v>
      </c>
      <c r="R338" s="33">
        <f>'Hourly Loads p.u. of Peak'!R338^2</f>
        <v>0.53241884338303103</v>
      </c>
      <c r="S338" s="33">
        <f>'Hourly Loads p.u. of Peak'!S338^2</f>
        <v>0.54041534033184491</v>
      </c>
      <c r="T338" s="33">
        <f>'Hourly Loads p.u. of Peak'!T338^2</f>
        <v>0.56300074774167697</v>
      </c>
      <c r="U338" s="33">
        <f>'Hourly Loads p.u. of Peak'!U338^2</f>
        <v>0.53307745148854246</v>
      </c>
      <c r="V338" s="33">
        <f>'Hourly Loads p.u. of Peak'!V338^2</f>
        <v>0.4854400316615301</v>
      </c>
      <c r="W338" s="33">
        <f>'Hourly Loads p.u. of Peak'!W338^2</f>
        <v>0.43181052380362811</v>
      </c>
      <c r="X338" s="33">
        <f>'Hourly Loads p.u. of Peak'!X338^2</f>
        <v>0.37097084692004129</v>
      </c>
      <c r="Y338" s="33">
        <f>'Hourly Loads p.u. of Peak'!Y338^2</f>
        <v>0.3151537265222335</v>
      </c>
    </row>
    <row r="339" spans="1:25" x14ac:dyDescent="0.25">
      <c r="A339" s="29">
        <v>42334</v>
      </c>
      <c r="B339" s="33">
        <f>'Hourly Loads p.u. of Peak'!B339^2</f>
        <v>0.26476637155856592</v>
      </c>
      <c r="C339" s="33">
        <f>'Hourly Loads p.u. of Peak'!C339^2</f>
        <v>0.23295789407687653</v>
      </c>
      <c r="D339" s="33">
        <f>'Hourly Loads p.u. of Peak'!D339^2</f>
        <v>0.21322981913607406</v>
      </c>
      <c r="E339" s="33">
        <f>'Hourly Loads p.u. of Peak'!E339^2</f>
        <v>0.20326566228261633</v>
      </c>
      <c r="F339" s="33">
        <f>'Hourly Loads p.u. of Peak'!F339^2</f>
        <v>0.20334703364380416</v>
      </c>
      <c r="G339" s="33">
        <f>'Hourly Loads p.u. of Peak'!G339^2</f>
        <v>0.21834346448549982</v>
      </c>
      <c r="H339" s="33">
        <f>'Hourly Loads p.u. of Peak'!H339^2</f>
        <v>0.25246936275318438</v>
      </c>
      <c r="I339" s="33">
        <f>'Hourly Loads p.u. of Peak'!I339^2</f>
        <v>0.28713475135429933</v>
      </c>
      <c r="J339" s="33">
        <f>'Hourly Loads p.u. of Peak'!J339^2</f>
        <v>0.33126027312036194</v>
      </c>
      <c r="K339" s="33">
        <f>'Hourly Loads p.u. of Peak'!K339^2</f>
        <v>0.36429618881486131</v>
      </c>
      <c r="L339" s="33">
        <f>'Hourly Loads p.u. of Peak'!L339^2</f>
        <v>0.36658718263511947</v>
      </c>
      <c r="M339" s="33">
        <f>'Hourly Loads p.u. of Peak'!M339^2</f>
        <v>0.3587081994801844</v>
      </c>
      <c r="N339" s="33">
        <f>'Hourly Loads p.u. of Peak'!N339^2</f>
        <v>0.34659852230159988</v>
      </c>
      <c r="O339" s="33">
        <f>'Hourly Loads p.u. of Peak'!O339^2</f>
        <v>0.32804819685292619</v>
      </c>
      <c r="P339" s="33">
        <f>'Hourly Loads p.u. of Peak'!P339^2</f>
        <v>0.30635133637303069</v>
      </c>
      <c r="Q339" s="33">
        <f>'Hourly Loads p.u. of Peak'!Q339^2</f>
        <v>0.28583074760839228</v>
      </c>
      <c r="R339" s="33">
        <f>'Hourly Loads p.u. of Peak'!R339^2</f>
        <v>0.2749848200222515</v>
      </c>
      <c r="S339" s="33">
        <f>'Hourly Loads p.u. of Peak'!S339^2</f>
        <v>0.29747673056562757</v>
      </c>
      <c r="T339" s="33">
        <f>'Hourly Loads p.u. of Peak'!T339^2</f>
        <v>0.32320812342024141</v>
      </c>
      <c r="U339" s="33">
        <f>'Hourly Loads p.u. of Peak'!U339^2</f>
        <v>0.30830221557171017</v>
      </c>
      <c r="V339" s="33">
        <f>'Hourly Loads p.u. of Peak'!V339^2</f>
        <v>0.28438533527150389</v>
      </c>
      <c r="W339" s="33">
        <f>'Hourly Loads p.u. of Peak'!W339^2</f>
        <v>0.26041994887921471</v>
      </c>
      <c r="X339" s="33">
        <f>'Hourly Loads p.u. of Peak'!X339^2</f>
        <v>0.23017892449215277</v>
      </c>
      <c r="Y339" s="33">
        <f>'Hourly Loads p.u. of Peak'!Y339^2</f>
        <v>0.1943744426806861</v>
      </c>
    </row>
    <row r="340" spans="1:25" x14ac:dyDescent="0.25">
      <c r="A340" s="29">
        <v>42335</v>
      </c>
      <c r="B340" s="33">
        <f>'Hourly Loads p.u. of Peak'!B340^2</f>
        <v>0.16414396424675395</v>
      </c>
      <c r="C340" s="33">
        <f>'Hourly Loads p.u. of Peak'!C340^2</f>
        <v>0.14551222062026981</v>
      </c>
      <c r="D340" s="33">
        <f>'Hourly Loads p.u. of Peak'!D340^2</f>
        <v>0.13646708424708737</v>
      </c>
      <c r="E340" s="33">
        <f>'Hourly Loads p.u. of Peak'!E340^2</f>
        <v>0.13420982282120592</v>
      </c>
      <c r="F340" s="33">
        <f>'Hourly Loads p.u. of Peak'!F340^2</f>
        <v>0.13656710287262983</v>
      </c>
      <c r="G340" s="33">
        <f>'Hourly Loads p.u. of Peak'!G340^2</f>
        <v>0.14751545098060606</v>
      </c>
      <c r="H340" s="33">
        <f>'Hourly Loads p.u. of Peak'!H340^2</f>
        <v>0.16919057022804088</v>
      </c>
      <c r="I340" s="33">
        <f>'Hourly Loads p.u. of Peak'!I340^2</f>
        <v>0.20346912121816582</v>
      </c>
      <c r="J340" s="33">
        <f>'Hourly Loads p.u. of Peak'!J340^2</f>
        <v>0.246609712841274</v>
      </c>
      <c r="K340" s="33">
        <f>'Hourly Loads p.u. of Peak'!K340^2</f>
        <v>0.2770707244671885</v>
      </c>
      <c r="L340" s="33">
        <f>'Hourly Loads p.u. of Peak'!L340^2</f>
        <v>0.29595303880015195</v>
      </c>
      <c r="M340" s="33">
        <f>'Hourly Loads p.u. of Peak'!M340^2</f>
        <v>0.30351118967552687</v>
      </c>
      <c r="N340" s="33">
        <f>'Hourly Loads p.u. of Peak'!N340^2</f>
        <v>0.3030142821136606</v>
      </c>
      <c r="O340" s="33">
        <f>'Hourly Loads p.u. of Peak'!O340^2</f>
        <v>0.2927220811852484</v>
      </c>
      <c r="P340" s="33">
        <f>'Hourly Loads p.u. of Peak'!P340^2</f>
        <v>0.28117047646827814</v>
      </c>
      <c r="Q340" s="33">
        <f>'Hourly Loads p.u. of Peak'!Q340^2</f>
        <v>0.26356057076744438</v>
      </c>
      <c r="R340" s="33">
        <f>'Hourly Loads p.u. of Peak'!R340^2</f>
        <v>0.24130619351889046</v>
      </c>
      <c r="S340" s="33">
        <f>'Hourly Loads p.u. of Peak'!S340^2</f>
        <v>0.23239206633994383</v>
      </c>
      <c r="T340" s="33">
        <f>'Hourly Loads p.u. of Peak'!T340^2</f>
        <v>0.23878627252035758</v>
      </c>
      <c r="U340" s="33">
        <f>'Hourly Loads p.u. of Peak'!U340^2</f>
        <v>0.22206961169576869</v>
      </c>
      <c r="V340" s="33">
        <f>'Hourly Loads p.u. of Peak'!V340^2</f>
        <v>0.21094430286066668</v>
      </c>
      <c r="W340" s="33">
        <f>'Hourly Loads p.u. of Peak'!W340^2</f>
        <v>0.20115572259070849</v>
      </c>
      <c r="X340" s="33">
        <f>'Hourly Loads p.u. of Peak'!X340^2</f>
        <v>0.18618786820838126</v>
      </c>
      <c r="Y340" s="33">
        <f>'Hourly Loads p.u. of Peak'!Y340^2</f>
        <v>0.16542597639304424</v>
      </c>
    </row>
    <row r="341" spans="1:25" x14ac:dyDescent="0.25">
      <c r="A341" s="29">
        <v>42336</v>
      </c>
      <c r="B341" s="33">
        <f>'Hourly Loads p.u. of Peak'!B341^2</f>
        <v>0.14671942794557624</v>
      </c>
      <c r="C341" s="33">
        <f>'Hourly Loads p.u. of Peak'!C341^2</f>
        <v>0.13610066275458632</v>
      </c>
      <c r="D341" s="33">
        <f>'Hourly Loads p.u. of Peak'!D341^2</f>
        <v>0.13193860800626744</v>
      </c>
      <c r="E341" s="33">
        <f>'Hourly Loads p.u. of Peak'!E341^2</f>
        <v>0.1333517270510495</v>
      </c>
      <c r="F341" s="33">
        <f>'Hourly Loads p.u. of Peak'!F341^2</f>
        <v>0.14090256435576332</v>
      </c>
      <c r="G341" s="33">
        <f>'Hourly Loads p.u. of Peak'!G341^2</f>
        <v>0.15741465689439635</v>
      </c>
      <c r="H341" s="33">
        <f>'Hourly Loads p.u. of Peak'!H341^2</f>
        <v>0.18564317512332004</v>
      </c>
      <c r="I341" s="33">
        <f>'Hourly Loads p.u. of Peak'!I341^2</f>
        <v>0.21787991274952373</v>
      </c>
      <c r="J341" s="33">
        <f>'Hourly Loads p.u. of Peak'!J341^2</f>
        <v>0.250794612065944</v>
      </c>
      <c r="K341" s="33">
        <f>'Hourly Loads p.u. of Peak'!K341^2</f>
        <v>0.27036726803255867</v>
      </c>
      <c r="L341" s="33">
        <f>'Hourly Loads p.u. of Peak'!L341^2</f>
        <v>0.27304823007100887</v>
      </c>
      <c r="M341" s="33">
        <f>'Hourly Loads p.u. of Peak'!M341^2</f>
        <v>0.26420950615161393</v>
      </c>
      <c r="N341" s="33">
        <f>'Hourly Loads p.u. of Peak'!N341^2</f>
        <v>0.25346780254503315</v>
      </c>
      <c r="O341" s="33">
        <f>'Hourly Loads p.u. of Peak'!O341^2</f>
        <v>0.24392846379657188</v>
      </c>
      <c r="P341" s="33">
        <f>'Hourly Loads p.u. of Peak'!P341^2</f>
        <v>0.23522808503263257</v>
      </c>
      <c r="Q341" s="33">
        <f>'Hourly Loads p.u. of Peak'!Q341^2</f>
        <v>0.22965972407588073</v>
      </c>
      <c r="R341" s="33">
        <f>'Hourly Loads p.u. of Peak'!R341^2</f>
        <v>0.23009235037933418</v>
      </c>
      <c r="S341" s="33">
        <f>'Hourly Loads p.u. of Peak'!S341^2</f>
        <v>0.25913222306945499</v>
      </c>
      <c r="T341" s="33">
        <f>'Hourly Loads p.u. of Peak'!T341^2</f>
        <v>0.29428639145964181</v>
      </c>
      <c r="U341" s="33">
        <f>'Hourly Loads p.u. of Peak'!U341^2</f>
        <v>0.28409669247327818</v>
      </c>
      <c r="V341" s="33">
        <f>'Hourly Loads p.u. of Peak'!V341^2</f>
        <v>0.26872761759927877</v>
      </c>
      <c r="W341" s="33">
        <f>'Hourly Loads p.u. of Peak'!W341^2</f>
        <v>0.25949981904853303</v>
      </c>
      <c r="X341" s="33">
        <f>'Hourly Loads p.u. of Peak'!X341^2</f>
        <v>0.22957324766731807</v>
      </c>
      <c r="Y341" s="33">
        <f>'Hourly Loads p.u. of Peak'!Y341^2</f>
        <v>0.19781074207357213</v>
      </c>
    </row>
    <row r="342" spans="1:25" x14ac:dyDescent="0.25">
      <c r="A342" s="29">
        <v>42337</v>
      </c>
      <c r="B342" s="33">
        <f>'Hourly Loads p.u. of Peak'!B342^2</f>
        <v>0.17123807486487286</v>
      </c>
      <c r="C342" s="33">
        <f>'Hourly Loads p.u. of Peak'!C342^2</f>
        <v>0.15762953297935803</v>
      </c>
      <c r="D342" s="33">
        <f>'Hourly Loads p.u. of Peak'!D342^2</f>
        <v>0.15061600394635774</v>
      </c>
      <c r="E342" s="33">
        <f>'Hourly Loads p.u. of Peak'!E342^2</f>
        <v>0.1497418052935128</v>
      </c>
      <c r="F342" s="33">
        <f>'Hourly Loads p.u. of Peak'!F342^2</f>
        <v>0.15385496516823033</v>
      </c>
      <c r="G342" s="33">
        <f>'Hourly Loads p.u. of Peak'!G342^2</f>
        <v>0.16264852122428822</v>
      </c>
      <c r="H342" s="33">
        <f>'Hourly Loads p.u. of Peak'!H342^2</f>
        <v>0.18270019266089305</v>
      </c>
      <c r="I342" s="33">
        <f>'Hourly Loads p.u. of Peak'!I342^2</f>
        <v>0.20982682875245554</v>
      </c>
      <c r="J342" s="33">
        <f>'Hourly Loads p.u. of Peak'!J342^2</f>
        <v>0.24073031038561321</v>
      </c>
      <c r="K342" s="33">
        <f>'Hourly Loads p.u. of Peak'!K342^2</f>
        <v>0.25556181644321652</v>
      </c>
      <c r="L342" s="33">
        <f>'Hourly Loads p.u. of Peak'!L342^2</f>
        <v>0.25748126540405075</v>
      </c>
      <c r="M342" s="33">
        <f>'Hourly Loads p.u. of Peak'!M342^2</f>
        <v>0.2562465095495689</v>
      </c>
      <c r="N342" s="33">
        <f>'Hourly Loads p.u. of Peak'!N342^2</f>
        <v>0.25183501787124113</v>
      </c>
      <c r="O342" s="33">
        <f>'Hourly Loads p.u. of Peak'!O342^2</f>
        <v>0.24696832002880209</v>
      </c>
      <c r="P342" s="33">
        <f>'Hourly Loads p.u. of Peak'!P342^2</f>
        <v>0.24108461858587826</v>
      </c>
      <c r="Q342" s="33">
        <f>'Hourly Loads p.u. of Peak'!Q342^2</f>
        <v>0.23531561990396835</v>
      </c>
      <c r="R342" s="33">
        <f>'Hourly Loads p.u. of Peak'!R342^2</f>
        <v>0.2302655148890142</v>
      </c>
      <c r="S342" s="33">
        <f>'Hourly Loads p.u. of Peak'!S342^2</f>
        <v>0.25020750922727192</v>
      </c>
      <c r="T342" s="33">
        <f>'Hourly Loads p.u. of Peak'!T342^2</f>
        <v>0.27711822298413158</v>
      </c>
      <c r="U342" s="33">
        <f>'Hourly Loads p.u. of Peak'!U342^2</f>
        <v>0.26485923945387385</v>
      </c>
      <c r="V342" s="33">
        <f>'Hourly Loads p.u. of Peak'!V342^2</f>
        <v>0.24634092843307595</v>
      </c>
      <c r="W342" s="33">
        <f>'Hourly Loads p.u. of Peak'!W342^2</f>
        <v>0.22604173547698056</v>
      </c>
      <c r="X342" s="33">
        <f>'Hourly Loads p.u. of Peak'!X342^2</f>
        <v>0.20002416075008836</v>
      </c>
      <c r="Y342" s="33">
        <f>'Hourly Loads p.u. of Peak'!Y342^2</f>
        <v>0.17045484701636571</v>
      </c>
    </row>
    <row r="343" spans="1:25" x14ac:dyDescent="0.25">
      <c r="A343" s="29">
        <v>42338</v>
      </c>
      <c r="B343" s="33">
        <f>'Hourly Loads p.u. of Peak'!B343^2</f>
        <v>0.14352268513981326</v>
      </c>
      <c r="C343" s="33">
        <f>'Hourly Loads p.u. of Peak'!C343^2</f>
        <v>0.12726111445553162</v>
      </c>
      <c r="D343" s="33">
        <f>'Hourly Loads p.u. of Peak'!D343^2</f>
        <v>0.11943449671079057</v>
      </c>
      <c r="E343" s="33">
        <f>'Hourly Loads p.u. of Peak'!E343^2</f>
        <v>0.11652119191611716</v>
      </c>
      <c r="F343" s="33">
        <f>'Hourly Loads p.u. of Peak'!F343^2</f>
        <v>0.11794235731348014</v>
      </c>
      <c r="G343" s="33">
        <f>'Hourly Loads p.u. of Peak'!G343^2</f>
        <v>0.1240943057911942</v>
      </c>
      <c r="H343" s="33">
        <f>'Hourly Loads p.u. of Peak'!H343^2</f>
        <v>0.13636710226064094</v>
      </c>
      <c r="I343" s="33">
        <f>'Hourly Loads p.u. of Peak'!I343^2</f>
        <v>0.15694959481346324</v>
      </c>
      <c r="J343" s="33">
        <f>'Hourly Loads p.u. of Peak'!J343^2</f>
        <v>0.19505132351757082</v>
      </c>
      <c r="K343" s="33">
        <f>'Hourly Loads p.u. of Peak'!K343^2</f>
        <v>0.22677162901475525</v>
      </c>
      <c r="L343" s="33">
        <f>'Hourly Loads p.u. of Peak'!L343^2</f>
        <v>0.24755161240149096</v>
      </c>
      <c r="M343" s="33">
        <f>'Hourly Loads p.u. of Peak'!M343^2</f>
        <v>0.26161855212347901</v>
      </c>
      <c r="N343" s="33">
        <f>'Hourly Loads p.u. of Peak'!N343^2</f>
        <v>0.27210603536251854</v>
      </c>
      <c r="O343" s="33">
        <f>'Hourly Loads p.u. of Peak'!O343^2</f>
        <v>0.27754589283209941</v>
      </c>
      <c r="P343" s="33">
        <f>'Hourly Loads p.u. of Peak'!P343^2</f>
        <v>0.27864032501994218</v>
      </c>
      <c r="Q343" s="33">
        <f>'Hourly Loads p.u. of Peak'!Q343^2</f>
        <v>0.2749848200222515</v>
      </c>
      <c r="R343" s="33">
        <f>'Hourly Loads p.u. of Peak'!R343^2</f>
        <v>0.26966395005241028</v>
      </c>
      <c r="S343" s="33">
        <f>'Hourly Loads p.u. of Peak'!S343^2</f>
        <v>0.29121063094884481</v>
      </c>
      <c r="T343" s="33">
        <f>'Hourly Loads p.u. of Peak'!T343^2</f>
        <v>0.33110448979071944</v>
      </c>
      <c r="U343" s="33">
        <f>'Hourly Loads p.u. of Peak'!U343^2</f>
        <v>0.31697996562286385</v>
      </c>
      <c r="V343" s="33">
        <f>'Hourly Loads p.u. of Peak'!V343^2</f>
        <v>0.29409062469874536</v>
      </c>
      <c r="W343" s="33">
        <f>'Hourly Loads p.u. of Peak'!W343^2</f>
        <v>0.26088062444615545</v>
      </c>
      <c r="X343" s="33">
        <f>'Hourly Loads p.u. of Peak'!X343^2</f>
        <v>0.22338974071492287</v>
      </c>
      <c r="Y343" s="33">
        <f>'Hourly Loads p.u. of Peak'!Y343^2</f>
        <v>0.18008692949430957</v>
      </c>
    </row>
    <row r="344" spans="1:25" x14ac:dyDescent="0.25">
      <c r="A344" s="29">
        <v>42339</v>
      </c>
      <c r="B344" s="33">
        <f>'Hourly Loads p.u. of Peak'!B344^2</f>
        <v>0.1496370724376194</v>
      </c>
      <c r="C344" s="33">
        <f>'Hourly Loads p.u. of Peak'!C344^2</f>
        <v>0.13125121581984359</v>
      </c>
      <c r="D344" s="33">
        <f>'Hourly Loads p.u. of Peak'!D344^2</f>
        <v>0.12254165692685283</v>
      </c>
      <c r="E344" s="33">
        <f>'Hourly Loads p.u. of Peak'!E344^2</f>
        <v>0.1198402319532911</v>
      </c>
      <c r="F344" s="33">
        <f>'Hourly Loads p.u. of Peak'!F344^2</f>
        <v>0.12444420305140279</v>
      </c>
      <c r="G344" s="33">
        <f>'Hourly Loads p.u. of Peak'!G344^2</f>
        <v>0.14817465956019063</v>
      </c>
      <c r="H344" s="33">
        <f>'Hourly Loads p.u. of Peak'!H344^2</f>
        <v>0.19728936977310979</v>
      </c>
      <c r="I344" s="33">
        <f>'Hourly Loads p.u. of Peak'!I344^2</f>
        <v>0.22741662976711627</v>
      </c>
      <c r="J344" s="33">
        <f>'Hourly Loads p.u. of Peak'!J344^2</f>
        <v>0.25483248674041908</v>
      </c>
      <c r="K344" s="33">
        <f>'Hourly Loads p.u. of Peak'!K344^2</f>
        <v>0.28669975368713307</v>
      </c>
      <c r="L344" s="33">
        <f>'Hourly Loads p.u. of Peak'!L344^2</f>
        <v>0.32197812454172253</v>
      </c>
      <c r="M344" s="33">
        <f>'Hourly Loads p.u. of Peak'!M344^2</f>
        <v>0.35075447053392012</v>
      </c>
      <c r="N344" s="33">
        <f>'Hourly Loads p.u. of Peak'!N344^2</f>
        <v>0.36451406930569447</v>
      </c>
      <c r="O344" s="33">
        <f>'Hourly Loads p.u. of Peak'!O344^2</f>
        <v>0.36976274193688313</v>
      </c>
      <c r="P344" s="33">
        <f>'Hourly Loads p.u. of Peak'!P344^2</f>
        <v>0.36320776340325589</v>
      </c>
      <c r="Q344" s="33">
        <f>'Hourly Loads p.u. of Peak'!Q344^2</f>
        <v>0.35144953657544897</v>
      </c>
      <c r="R344" s="33">
        <f>'Hourly Loads p.u. of Peak'!R344^2</f>
        <v>0.34062165781509474</v>
      </c>
      <c r="S344" s="33">
        <f>'Hourly Loads p.u. of Peak'!S344^2</f>
        <v>0.36554989115298181</v>
      </c>
      <c r="T344" s="33">
        <f>'Hourly Loads p.u. of Peak'!T344^2</f>
        <v>0.40801493519519821</v>
      </c>
      <c r="U344" s="33">
        <f>'Hourly Loads p.u. of Peak'!U344^2</f>
        <v>0.39469593376576106</v>
      </c>
      <c r="V344" s="33">
        <f>'Hourly Loads p.u. of Peak'!V344^2</f>
        <v>0.36424172886967976</v>
      </c>
      <c r="W344" s="33">
        <f>'Hourly Loads p.u. of Peak'!W344^2</f>
        <v>0.31758988444081238</v>
      </c>
      <c r="X344" s="33">
        <f>'Hourly Loads p.u. of Peak'!X344^2</f>
        <v>0.26630077415310321</v>
      </c>
      <c r="Y344" s="33">
        <f>'Hourly Loads p.u. of Peak'!Y344^2</f>
        <v>0.2121478584894059</v>
      </c>
    </row>
    <row r="345" spans="1:25" x14ac:dyDescent="0.25">
      <c r="A345" s="29">
        <v>42340</v>
      </c>
      <c r="B345" s="33">
        <f>'Hourly Loads p.u. of Peak'!B345^2</f>
        <v>0.1709394906586012</v>
      </c>
      <c r="C345" s="33">
        <f>'Hourly Loads p.u. of Peak'!C345^2</f>
        <v>0.14744614609503162</v>
      </c>
      <c r="D345" s="33">
        <f>'Hourly Loads p.u. of Peak'!D345^2</f>
        <v>0.13338467984688374</v>
      </c>
      <c r="E345" s="33">
        <f>'Hourly Loads p.u. of Peak'!E345^2</f>
        <v>0.12803483445862887</v>
      </c>
      <c r="F345" s="33">
        <f>'Hourly Loads p.u. of Peak'!F345^2</f>
        <v>0.13170927779793687</v>
      </c>
      <c r="G345" s="33">
        <f>'Hourly Loads p.u. of Peak'!G345^2</f>
        <v>0.15378418657679482</v>
      </c>
      <c r="H345" s="33">
        <f>'Hourly Loads p.u. of Peak'!H345^2</f>
        <v>0.20534571872073201</v>
      </c>
      <c r="I345" s="33">
        <f>'Hourly Loads p.u. of Peak'!I345^2</f>
        <v>0.23461579688647649</v>
      </c>
      <c r="J345" s="33">
        <f>'Hourly Loads p.u. of Peak'!J345^2</f>
        <v>0.25679492353837868</v>
      </c>
      <c r="K345" s="33">
        <f>'Hourly Loads p.u. of Peak'!K345^2</f>
        <v>0.29043205830103386</v>
      </c>
      <c r="L345" s="33">
        <f>'Hourly Loads p.u. of Peak'!L345^2</f>
        <v>0.32449186574606481</v>
      </c>
      <c r="M345" s="33">
        <f>'Hourly Loads p.u. of Peak'!M345^2</f>
        <v>0.34617367162851803</v>
      </c>
      <c r="N345" s="33">
        <f>'Hourly Loads p.u. of Peak'!N345^2</f>
        <v>0.35897846370075953</v>
      </c>
      <c r="O345" s="33">
        <f>'Hourly Loads p.u. of Peak'!O345^2</f>
        <v>0.36707904417926546</v>
      </c>
      <c r="P345" s="33">
        <f>'Hourly Loads p.u. of Peak'!P345^2</f>
        <v>0.36429618881486131</v>
      </c>
      <c r="Q345" s="33">
        <f>'Hourly Loads p.u. of Peak'!Q345^2</f>
        <v>0.35488143113479453</v>
      </c>
      <c r="R345" s="33">
        <f>'Hourly Loads p.u. of Peak'!R345^2</f>
        <v>0.3422561543488718</v>
      </c>
      <c r="S345" s="33">
        <f>'Hourly Loads p.u. of Peak'!S345^2</f>
        <v>0.36959815301117049</v>
      </c>
      <c r="T345" s="33">
        <f>'Hourly Loads p.u. of Peak'!T345^2</f>
        <v>0.41130687858538073</v>
      </c>
      <c r="U345" s="33">
        <f>'Hourly Loads p.u. of Peak'!U345^2</f>
        <v>0.39594407306780677</v>
      </c>
      <c r="V345" s="33">
        <f>'Hourly Loads p.u. of Peak'!V345^2</f>
        <v>0.36582272011027639</v>
      </c>
      <c r="W345" s="33">
        <f>'Hourly Loads p.u. of Peak'!W345^2</f>
        <v>0.32100603843741865</v>
      </c>
      <c r="X345" s="33">
        <f>'Hourly Loads p.u. of Peak'!X345^2</f>
        <v>0.26713958961674633</v>
      </c>
      <c r="Y345" s="33">
        <f>'Hourly Loads p.u. of Peak'!Y345^2</f>
        <v>0.21260527521230865</v>
      </c>
    </row>
    <row r="346" spans="1:25" x14ac:dyDescent="0.25">
      <c r="A346" s="29">
        <v>42341</v>
      </c>
      <c r="B346" s="33">
        <f>'Hourly Loads p.u. of Peak'!B346^2</f>
        <v>0.17041759523326841</v>
      </c>
      <c r="C346" s="33">
        <f>'Hourly Loads p.u. of Peak'!C346^2</f>
        <v>0.14544338797193265</v>
      </c>
      <c r="D346" s="33">
        <f>'Hourly Loads p.u. of Peak'!D346^2</f>
        <v>0.13292371116717511</v>
      </c>
      <c r="E346" s="33">
        <f>'Hourly Loads p.u. of Peak'!E346^2</f>
        <v>0.12716456433107642</v>
      </c>
      <c r="F346" s="33">
        <f>'Hourly Loads p.u. of Peak'!F346^2</f>
        <v>0.12962179380086142</v>
      </c>
      <c r="G346" s="33">
        <f>'Hourly Loads p.u. of Peak'!G346^2</f>
        <v>0.15180899733792458</v>
      </c>
      <c r="H346" s="33">
        <f>'Hourly Loads p.u. of Peak'!H346^2</f>
        <v>0.20788867553311721</v>
      </c>
      <c r="I346" s="33">
        <f>'Hourly Loads p.u. of Peak'!I346^2</f>
        <v>0.23465950529248975</v>
      </c>
      <c r="J346" s="33">
        <f>'Hourly Loads p.u. of Peak'!J346^2</f>
        <v>0.26221888574681496</v>
      </c>
      <c r="K346" s="33">
        <f>'Hourly Loads p.u. of Peak'!K346^2</f>
        <v>0.30371006668857209</v>
      </c>
      <c r="L346" s="33">
        <f>'Hourly Loads p.u. of Peak'!L346^2</f>
        <v>0.33736440147129015</v>
      </c>
      <c r="M346" s="33">
        <f>'Hourly Loads p.u. of Peak'!M346^2</f>
        <v>0.36582272011027639</v>
      </c>
      <c r="N346" s="33">
        <f>'Hourly Loads p.u. of Peak'!N346^2</f>
        <v>0.38786638795328504</v>
      </c>
      <c r="O346" s="33">
        <f>'Hourly Loads p.u. of Peak'!O346^2</f>
        <v>0.39838930730466493</v>
      </c>
      <c r="P346" s="33">
        <f>'Hourly Loads p.u. of Peak'!P346^2</f>
        <v>0.40663281079012015</v>
      </c>
      <c r="Q346" s="33">
        <f>'Hourly Loads p.u. of Peak'!Q346^2</f>
        <v>0.41049710571182729</v>
      </c>
      <c r="R346" s="33">
        <f>'Hourly Loads p.u. of Peak'!R346^2</f>
        <v>0.39175361894908317</v>
      </c>
      <c r="S346" s="33">
        <f>'Hourly Loads p.u. of Peak'!S346^2</f>
        <v>0.40049937116239814</v>
      </c>
      <c r="T346" s="33">
        <f>'Hourly Loads p.u. of Peak'!T346^2</f>
        <v>0.43853676772045957</v>
      </c>
      <c r="U346" s="33">
        <f>'Hourly Loads p.u. of Peak'!U346^2</f>
        <v>0.41798878105404053</v>
      </c>
      <c r="V346" s="33">
        <f>'Hourly Loads p.u. of Peak'!V346^2</f>
        <v>0.38237870628590787</v>
      </c>
      <c r="W346" s="33">
        <f>'Hourly Loads p.u. of Peak'!W346^2</f>
        <v>0.33287217961595444</v>
      </c>
      <c r="X346" s="33">
        <f>'Hourly Loads p.u. of Peak'!X346^2</f>
        <v>0.27692825334242321</v>
      </c>
      <c r="Y346" s="33">
        <f>'Hourly Loads p.u. of Peak'!Y346^2</f>
        <v>0.21821699243265105</v>
      </c>
    </row>
    <row r="347" spans="1:25" x14ac:dyDescent="0.25">
      <c r="A347" s="29">
        <v>42342</v>
      </c>
      <c r="B347" s="33">
        <f>'Hourly Loads p.u. of Peak'!B347^2</f>
        <v>0.17484140782537619</v>
      </c>
      <c r="C347" s="33">
        <f>'Hourly Loads p.u. of Peak'!C347^2</f>
        <v>0.15058098714811596</v>
      </c>
      <c r="D347" s="33">
        <f>'Hourly Loads p.u. of Peak'!D347^2</f>
        <v>0.13743546573168536</v>
      </c>
      <c r="E347" s="33">
        <f>'Hourly Loads p.u. of Peak'!E347^2</f>
        <v>0.13197138574864303</v>
      </c>
      <c r="F347" s="33">
        <f>'Hourly Loads p.u. of Peak'!F347^2</f>
        <v>0.1351370036423607</v>
      </c>
      <c r="G347" s="33">
        <f>'Hourly Loads p.u. of Peak'!G347^2</f>
        <v>0.15845458232043488</v>
      </c>
      <c r="H347" s="33">
        <f>'Hourly Loads p.u. of Peak'!H347^2</f>
        <v>0.20928984412608989</v>
      </c>
      <c r="I347" s="33">
        <f>'Hourly Loads p.u. of Peak'!I347^2</f>
        <v>0.24006668475945633</v>
      </c>
      <c r="J347" s="33">
        <f>'Hourly Loads p.u. of Peak'!J347^2</f>
        <v>0.26704632276239315</v>
      </c>
      <c r="K347" s="33">
        <f>'Hourly Loads p.u. of Peak'!K347^2</f>
        <v>0.30780139983960492</v>
      </c>
      <c r="L347" s="33">
        <f>'Hourly Loads p.u. of Peak'!L347^2</f>
        <v>0.3422561543488718</v>
      </c>
      <c r="M347" s="33">
        <f>'Hourly Loads p.u. of Peak'!M347^2</f>
        <v>0.37229102682682874</v>
      </c>
      <c r="N347" s="33">
        <f>'Hourly Loads p.u. of Peak'!N347^2</f>
        <v>0.39634162150785834</v>
      </c>
      <c r="O347" s="33">
        <f>'Hourly Loads p.u. of Peak'!O347^2</f>
        <v>0.40720841098815608</v>
      </c>
      <c r="P347" s="33">
        <f>'Hourly Loads p.u. of Peak'!P347^2</f>
        <v>0.41449585390279325</v>
      </c>
      <c r="Q347" s="33">
        <f>'Hourly Loads p.u. of Peak'!Q347^2</f>
        <v>0.41723073647751191</v>
      </c>
      <c r="R347" s="33">
        <f>'Hourly Loads p.u. of Peak'!R347^2</f>
        <v>0.39685304832926399</v>
      </c>
      <c r="S347" s="33">
        <f>'Hourly Loads p.u. of Peak'!S347^2</f>
        <v>0.40651773960264098</v>
      </c>
      <c r="T347" s="33">
        <f>'Hourly Loads p.u. of Peak'!T347^2</f>
        <v>0.44694226486232785</v>
      </c>
      <c r="U347" s="33">
        <f>'Hourly Loads p.u. of Peak'!U347^2</f>
        <v>0.42950114326369776</v>
      </c>
      <c r="V347" s="33">
        <f>'Hourly Loads p.u. of Peak'!V347^2</f>
        <v>0.39617121917891496</v>
      </c>
      <c r="W347" s="33">
        <f>'Hourly Loads p.u. of Peak'!W347^2</f>
        <v>0.34963312489456577</v>
      </c>
      <c r="X347" s="33">
        <f>'Hourly Loads p.u. of Peak'!X347^2</f>
        <v>0.29004316279415243</v>
      </c>
      <c r="Y347" s="33">
        <f>'Hourly Loads p.u. of Peak'!Y347^2</f>
        <v>0.23139267189609386</v>
      </c>
    </row>
    <row r="348" spans="1:25" x14ac:dyDescent="0.25">
      <c r="A348" s="29">
        <v>42343</v>
      </c>
      <c r="B348" s="33">
        <f>'Hourly Loads p.u. of Peak'!B348^2</f>
        <v>0.18599324336597653</v>
      </c>
      <c r="C348" s="33">
        <f>'Hourly Loads p.u. of Peak'!C348^2</f>
        <v>0.15766535990872232</v>
      </c>
      <c r="D348" s="33">
        <f>'Hourly Loads p.u. of Peak'!D348^2</f>
        <v>0.14324934119966951</v>
      </c>
      <c r="E348" s="33">
        <f>'Hourly Loads p.u. of Peak'!E348^2</f>
        <v>0.13753583853515569</v>
      </c>
      <c r="F348" s="33">
        <f>'Hourly Loads p.u. of Peak'!F348^2</f>
        <v>0.13975330990278972</v>
      </c>
      <c r="G348" s="33">
        <f>'Hourly Loads p.u. of Peak'!G348^2</f>
        <v>0.16261213249545209</v>
      </c>
      <c r="H348" s="33">
        <f>'Hourly Loads p.u. of Peak'!H348^2</f>
        <v>0.21423099464709019</v>
      </c>
      <c r="I348" s="33">
        <f>'Hourly Loads p.u. of Peak'!I348^2</f>
        <v>0.24562488650909159</v>
      </c>
      <c r="J348" s="33">
        <f>'Hourly Loads p.u. of Peak'!J348^2</f>
        <v>0.27883088088718644</v>
      </c>
      <c r="K348" s="33">
        <f>'Hourly Loads p.u. of Peak'!K348^2</f>
        <v>0.32835835901353128</v>
      </c>
      <c r="L348" s="33">
        <f>'Hourly Loads p.u. of Peak'!L348^2</f>
        <v>0.36762594375210761</v>
      </c>
      <c r="M348" s="33">
        <f>'Hourly Loads p.u. of Peak'!M348^2</f>
        <v>0.39520629805338298</v>
      </c>
      <c r="N348" s="33">
        <f>'Hourly Loads p.u. of Peak'!N348^2</f>
        <v>0.41072838796977201</v>
      </c>
      <c r="O348" s="33">
        <f>'Hourly Loads p.u. of Peak'!O348^2</f>
        <v>0.40928394249791672</v>
      </c>
      <c r="P348" s="33">
        <f>'Hourly Loads p.u. of Peak'!P348^2</f>
        <v>0.40772679923780036</v>
      </c>
      <c r="Q348" s="33">
        <f>'Hourly Loads p.u. of Peak'!Q348^2</f>
        <v>0.4134508336069066</v>
      </c>
      <c r="R348" s="33">
        <f>'Hourly Loads p.u. of Peak'!R348^2</f>
        <v>0.40577017380756608</v>
      </c>
      <c r="S348" s="33">
        <f>'Hourly Loads p.u. of Peak'!S348^2</f>
        <v>0.41589126608668464</v>
      </c>
      <c r="T348" s="33">
        <f>'Hourly Loads p.u. of Peak'!T348^2</f>
        <v>0.43782000929859821</v>
      </c>
      <c r="U348" s="33">
        <f>'Hourly Loads p.u. of Peak'!U348^2</f>
        <v>0.41107543348700931</v>
      </c>
      <c r="V348" s="33">
        <f>'Hourly Loads p.u. of Peak'!V348^2</f>
        <v>0.37759519547541359</v>
      </c>
      <c r="W348" s="33">
        <f>'Hourly Loads p.u. of Peak'!W348^2</f>
        <v>0.33762650331548039</v>
      </c>
      <c r="X348" s="33">
        <f>'Hourly Loads p.u. of Peak'!X348^2</f>
        <v>0.29423744366290172</v>
      </c>
      <c r="Y348" s="33">
        <f>'Hourly Loads p.u. of Peak'!Y348^2</f>
        <v>0.24428511689898044</v>
      </c>
    </row>
    <row r="349" spans="1:25" x14ac:dyDescent="0.25">
      <c r="A349" s="29">
        <v>42344</v>
      </c>
      <c r="B349" s="33">
        <f>'Hourly Loads p.u. of Peak'!B349^2</f>
        <v>0.19909705117162019</v>
      </c>
      <c r="C349" s="33">
        <f>'Hourly Loads p.u. of Peak'!C349^2</f>
        <v>0.16989649772602602</v>
      </c>
      <c r="D349" s="33">
        <f>'Hourly Loads p.u. of Peak'!D349^2</f>
        <v>0.15275972692027567</v>
      </c>
      <c r="E349" s="33">
        <f>'Hourly Loads p.u. of Peak'!E349^2</f>
        <v>0.14249898879779394</v>
      </c>
      <c r="F349" s="33">
        <f>'Hourly Loads p.u. of Peak'!F349^2</f>
        <v>0.1384408425257086</v>
      </c>
      <c r="G349" s="33">
        <f>'Hourly Loads p.u. of Peak'!G349^2</f>
        <v>0.14294214069932371</v>
      </c>
      <c r="H349" s="33">
        <f>'Hourly Loads p.u. of Peak'!H349^2</f>
        <v>0.15755789133366149</v>
      </c>
      <c r="I349" s="33">
        <f>'Hourly Loads p.u. of Peak'!I349^2</f>
        <v>0.18231470866094945</v>
      </c>
      <c r="J349" s="33">
        <f>'Hourly Loads p.u. of Peak'!J349^2</f>
        <v>0.23887446689542127</v>
      </c>
      <c r="K349" s="33">
        <f>'Hourly Loads p.u. of Peak'!K349^2</f>
        <v>0.30122878568777356</v>
      </c>
      <c r="L349" s="33">
        <f>'Hourly Loads p.u. of Peak'!L349^2</f>
        <v>0.35123559682294048</v>
      </c>
      <c r="M349" s="33">
        <f>'Hourly Loads p.u. of Peak'!M349^2</f>
        <v>0.38618233297116805</v>
      </c>
      <c r="N349" s="33">
        <f>'Hourly Loads p.u. of Peak'!N349^2</f>
        <v>0.41061273869877835</v>
      </c>
      <c r="O349" s="33">
        <f>'Hourly Loads p.u. of Peak'!O349^2</f>
        <v>0.42601923430281757</v>
      </c>
      <c r="P349" s="33">
        <f>'Hourly Loads p.u. of Peak'!P349^2</f>
        <v>0.43299722341270552</v>
      </c>
      <c r="Q349" s="33">
        <f>'Hourly Loads p.u. of Peak'!Q349^2</f>
        <v>0.4273749032450842</v>
      </c>
      <c r="R349" s="33">
        <f>'Hourly Loads p.u. of Peak'!R349^2</f>
        <v>0.40232878565134789</v>
      </c>
      <c r="S349" s="33">
        <f>'Hourly Loads p.u. of Peak'!S349^2</f>
        <v>0.39181009811555501</v>
      </c>
      <c r="T349" s="33">
        <f>'Hourly Loads p.u. of Peak'!T349^2</f>
        <v>0.40853383639218643</v>
      </c>
      <c r="U349" s="33">
        <f>'Hourly Loads p.u. of Peak'!U349^2</f>
        <v>0.37031163630495151</v>
      </c>
      <c r="V349" s="33">
        <f>'Hourly Loads p.u. of Peak'!V349^2</f>
        <v>0.33480118934533731</v>
      </c>
      <c r="W349" s="33">
        <f>'Hourly Loads p.u. of Peak'!W349^2</f>
        <v>0.29949794461557983</v>
      </c>
      <c r="X349" s="33">
        <f>'Hourly Loads p.u. of Peak'!X349^2</f>
        <v>0.25789351019260592</v>
      </c>
      <c r="Y349" s="33">
        <f>'Hourly Loads p.u. of Peak'!Y349^2</f>
        <v>0.21277173069641145</v>
      </c>
    </row>
    <row r="350" spans="1:25" x14ac:dyDescent="0.25">
      <c r="A350" s="29">
        <v>42345</v>
      </c>
      <c r="B350" s="33">
        <f>'Hourly Loads p.u. of Peak'!B350^2</f>
        <v>0.17079029625972142</v>
      </c>
      <c r="C350" s="33">
        <f>'Hourly Loads p.u. of Peak'!C350^2</f>
        <v>0.14675399286163415</v>
      </c>
      <c r="D350" s="33">
        <f>'Hourly Loads p.u. of Peak'!D350^2</f>
        <v>0.13190583433490249</v>
      </c>
      <c r="E350" s="33">
        <f>'Hourly Loads p.u. of Peak'!E350^2</f>
        <v>0.12266803738196164</v>
      </c>
      <c r="F350" s="33">
        <f>'Hourly Loads p.u. of Peak'!F350^2</f>
        <v>0.12015280415221037</v>
      </c>
      <c r="G350" s="33">
        <f>'Hourly Loads p.u. of Peak'!G350^2</f>
        <v>0.12371316148862034</v>
      </c>
      <c r="H350" s="33">
        <f>'Hourly Loads p.u. of Peak'!H350^2</f>
        <v>0.13321995657781924</v>
      </c>
      <c r="I350" s="33">
        <f>'Hourly Loads p.u. of Peak'!I350^2</f>
        <v>0.15142251390486255</v>
      </c>
      <c r="J350" s="33">
        <f>'Hourly Loads p.u. of Peak'!J350^2</f>
        <v>0.19921785637762213</v>
      </c>
      <c r="K350" s="33">
        <f>'Hourly Loads p.u. of Peak'!K350^2</f>
        <v>0.25292295476156662</v>
      </c>
      <c r="L350" s="33">
        <f>'Hourly Loads p.u. of Peak'!L350^2</f>
        <v>0.29048068855894216</v>
      </c>
      <c r="M350" s="33">
        <f>'Hourly Loads p.u. of Peak'!M350^2</f>
        <v>0.31616765243865497</v>
      </c>
      <c r="N350" s="33">
        <f>'Hourly Loads p.u. of Peak'!N350^2</f>
        <v>0.33001503237791019</v>
      </c>
      <c r="O350" s="33">
        <f>'Hourly Loads p.u. of Peak'!O350^2</f>
        <v>0.33773137255023111</v>
      </c>
      <c r="P350" s="33">
        <f>'Hourly Loads p.u. of Peak'!P350^2</f>
        <v>0.34004261557754095</v>
      </c>
      <c r="Q350" s="33">
        <f>'Hourly Loads p.u. of Peak'!Q350^2</f>
        <v>0.33001503237791019</v>
      </c>
      <c r="R350" s="33">
        <f>'Hourly Loads p.u. of Peak'!R350^2</f>
        <v>0.31652291121991033</v>
      </c>
      <c r="S350" s="33">
        <f>'Hourly Loads p.u. of Peak'!S350^2</f>
        <v>0.33240380373233946</v>
      </c>
      <c r="T350" s="33">
        <f>'Hourly Loads p.u. of Peak'!T350^2</f>
        <v>0.374772684396114</v>
      </c>
      <c r="U350" s="33">
        <f>'Hourly Loads p.u. of Peak'!U350^2</f>
        <v>0.34670477567997693</v>
      </c>
      <c r="V350" s="33">
        <f>'Hourly Loads p.u. of Peak'!V350^2</f>
        <v>0.31769159457128643</v>
      </c>
      <c r="W350" s="33">
        <f>'Hourly Loads p.u. of Peak'!W350^2</f>
        <v>0.27778362967745479</v>
      </c>
      <c r="X350" s="33">
        <f>'Hourly Loads p.u. of Peak'!X350^2</f>
        <v>0.2297894692213048</v>
      </c>
      <c r="Y350" s="33">
        <f>'Hourly Loads p.u. of Peak'!Y350^2</f>
        <v>0.18204511208612356</v>
      </c>
    </row>
    <row r="351" spans="1:25" x14ac:dyDescent="0.25">
      <c r="A351" s="29">
        <v>42346</v>
      </c>
      <c r="B351" s="33">
        <f>'Hourly Loads p.u. of Peak'!B351^2</f>
        <v>0.14571881626953725</v>
      </c>
      <c r="C351" s="33">
        <f>'Hourly Loads p.u. of Peak'!C351^2</f>
        <v>0.12559276543256323</v>
      </c>
      <c r="D351" s="33">
        <f>'Hourly Loads p.u. of Peak'!D351^2</f>
        <v>0.11605963090435663</v>
      </c>
      <c r="E351" s="33">
        <f>'Hourly Loads p.u. of Peak'!E351^2</f>
        <v>0.11282404047931539</v>
      </c>
      <c r="F351" s="33">
        <f>'Hourly Loads p.u. of Peak'!F351^2</f>
        <v>0.11655199521831985</v>
      </c>
      <c r="G351" s="33">
        <f>'Hourly Loads p.u. of Peak'!G351^2</f>
        <v>0.13820592689074457</v>
      </c>
      <c r="H351" s="33">
        <f>'Hourly Loads p.u. of Peak'!H351^2</f>
        <v>0.18517693041378847</v>
      </c>
      <c r="I351" s="33">
        <f>'Hourly Loads p.u. of Peak'!I351^2</f>
        <v>0.21402222304262186</v>
      </c>
      <c r="J351" s="33">
        <f>'Hourly Loads p.u. of Peak'!J351^2</f>
        <v>0.23413527310703472</v>
      </c>
      <c r="K351" s="33">
        <f>'Hourly Loads p.u. of Peak'!K351^2</f>
        <v>0.25881079031582155</v>
      </c>
      <c r="L351" s="33">
        <f>'Hourly Loads p.u. of Peak'!L351^2</f>
        <v>0.28112263191542847</v>
      </c>
      <c r="M351" s="33">
        <f>'Hourly Loads p.u. of Peak'!M351^2</f>
        <v>0.29614942435466968</v>
      </c>
      <c r="N351" s="33">
        <f>'Hourly Loads p.u. of Peak'!N351^2</f>
        <v>0.30610167146642447</v>
      </c>
      <c r="O351" s="33">
        <f>'Hourly Loads p.u. of Peak'!O351^2</f>
        <v>0.3142425854831018</v>
      </c>
      <c r="P351" s="33">
        <f>'Hourly Loads p.u. of Peak'!P351^2</f>
        <v>0.31804770826478174</v>
      </c>
      <c r="Q351" s="33">
        <f>'Hourly Loads p.u. of Peak'!Q351^2</f>
        <v>0.32264408285699098</v>
      </c>
      <c r="R351" s="33">
        <f>'Hourly Loads p.u. of Peak'!R351^2</f>
        <v>0.32085268550114387</v>
      </c>
      <c r="S351" s="33">
        <f>'Hourly Loads p.u. of Peak'!S351^2</f>
        <v>0.34363003902836242</v>
      </c>
      <c r="T351" s="33">
        <f>'Hourly Loads p.u. of Peak'!T351^2</f>
        <v>0.38977941285928869</v>
      </c>
      <c r="U351" s="33">
        <f>'Hourly Loads p.u. of Peak'!U351^2</f>
        <v>0.37643170266263637</v>
      </c>
      <c r="V351" s="33">
        <f>'Hourly Loads p.u. of Peak'!V351^2</f>
        <v>0.3404110400072895</v>
      </c>
      <c r="W351" s="33">
        <f>'Hourly Loads p.u. of Peak'!W351^2</f>
        <v>0.29291739199295025</v>
      </c>
      <c r="X351" s="33">
        <f>'Hourly Loads p.u. of Peak'!X351^2</f>
        <v>0.24117323634605109</v>
      </c>
      <c r="Y351" s="33">
        <f>'Hourly Loads p.u. of Peak'!Y351^2</f>
        <v>0.18673335921153303</v>
      </c>
    </row>
    <row r="352" spans="1:25" x14ac:dyDescent="0.25">
      <c r="A352" s="29">
        <v>42347</v>
      </c>
      <c r="B352" s="33">
        <f>'Hourly Loads p.u. of Peak'!B352^2</f>
        <v>0.14807047629073702</v>
      </c>
      <c r="C352" s="33">
        <f>'Hourly Loads p.u. of Peak'!C352^2</f>
        <v>0.1292971307002648</v>
      </c>
      <c r="D352" s="33">
        <f>'Hourly Loads p.u. of Peak'!D352^2</f>
        <v>0.12030924291457</v>
      </c>
      <c r="E352" s="33">
        <f>'Hourly Loads p.u. of Peak'!E352^2</f>
        <v>0.11784941003346421</v>
      </c>
      <c r="F352" s="33">
        <f>'Hourly Loads p.u. of Peak'!F352^2</f>
        <v>0.12187922817783163</v>
      </c>
      <c r="G352" s="33">
        <f>'Hourly Loads p.u. of Peak'!G352^2</f>
        <v>0.14637400269058407</v>
      </c>
      <c r="H352" s="33">
        <f>'Hourly Loads p.u. of Peak'!H352^2</f>
        <v>0.20375413471038309</v>
      </c>
      <c r="I352" s="33">
        <f>'Hourly Loads p.u. of Peak'!I352^2</f>
        <v>0.23356801644535838</v>
      </c>
      <c r="J352" s="33">
        <f>'Hourly Loads p.u. of Peak'!J352^2</f>
        <v>0.24957601405279464</v>
      </c>
      <c r="K352" s="33">
        <f>'Hourly Loads p.u. of Peak'!K352^2</f>
        <v>0.26291243330136554</v>
      </c>
      <c r="L352" s="33">
        <f>'Hourly Loads p.u. of Peak'!L352^2</f>
        <v>0.27097755120596179</v>
      </c>
      <c r="M352" s="33">
        <f>'Hourly Loads p.u. of Peak'!M352^2</f>
        <v>0.2727182766920519</v>
      </c>
      <c r="N352" s="33">
        <f>'Hourly Loads p.u. of Peak'!N352^2</f>
        <v>0.27201190545390419</v>
      </c>
      <c r="O352" s="33">
        <f>'Hourly Loads p.u. of Peak'!O352^2</f>
        <v>0.26891475381756369</v>
      </c>
      <c r="P352" s="33">
        <f>'Hourly Loads p.u. of Peak'!P352^2</f>
        <v>0.26402401462163783</v>
      </c>
      <c r="Q352" s="33">
        <f>'Hourly Loads p.u. of Peak'!Q352^2</f>
        <v>0.2569321186333211</v>
      </c>
      <c r="R352" s="33">
        <f>'Hourly Loads p.u. of Peak'!R352^2</f>
        <v>0.26041994887921471</v>
      </c>
      <c r="S352" s="33">
        <f>'Hourly Loads p.u. of Peak'!S352^2</f>
        <v>0.29826468282201235</v>
      </c>
      <c r="T352" s="33">
        <f>'Hourly Loads p.u. of Peak'!T352^2</f>
        <v>0.35022027251435528</v>
      </c>
      <c r="U352" s="33">
        <f>'Hourly Loads p.u. of Peak'!U352^2</f>
        <v>0.34437096296953607</v>
      </c>
      <c r="V352" s="33">
        <f>'Hourly Loads p.u. of Peak'!V352^2</f>
        <v>0.32208053488603106</v>
      </c>
      <c r="W352" s="33">
        <f>'Hourly Loads p.u. of Peak'!W352^2</f>
        <v>0.28621680969185059</v>
      </c>
      <c r="X352" s="33">
        <f>'Hourly Loads p.u. of Peak'!X352^2</f>
        <v>0.23821340600598373</v>
      </c>
      <c r="Y352" s="33">
        <f>'Hourly Loads p.u. of Peak'!Y352^2</f>
        <v>0.19254878166357026</v>
      </c>
    </row>
    <row r="353" spans="1:25" x14ac:dyDescent="0.25">
      <c r="A353" s="29">
        <v>42348</v>
      </c>
      <c r="B353" s="33">
        <f>'Hourly Loads p.u. of Peak'!B353^2</f>
        <v>0.1606170217658888</v>
      </c>
      <c r="C353" s="33">
        <f>'Hourly Loads p.u. of Peak'!C353^2</f>
        <v>0.14755010952990924</v>
      </c>
      <c r="D353" s="33">
        <f>'Hourly Loads p.u. of Peak'!D353^2</f>
        <v>0.14161474899714185</v>
      </c>
      <c r="E353" s="33">
        <f>'Hourly Loads p.u. of Peak'!E353^2</f>
        <v>0.14509946899088677</v>
      </c>
      <c r="F353" s="33">
        <f>'Hourly Loads p.u. of Peak'!F353^2</f>
        <v>0.15527395664589777</v>
      </c>
      <c r="G353" s="33">
        <f>'Hourly Loads p.u. of Peak'!G353^2</f>
        <v>0.19676868547345003</v>
      </c>
      <c r="H353" s="33">
        <f>'Hourly Loads p.u. of Peak'!H353^2</f>
        <v>0.27783118925955796</v>
      </c>
      <c r="I353" s="33">
        <f>'Hourly Loads p.u. of Peak'!I353^2</f>
        <v>0.3285134950524779</v>
      </c>
      <c r="J353" s="33">
        <f>'Hourly Loads p.u. of Peak'!J353^2</f>
        <v>0.32377265657578241</v>
      </c>
      <c r="K353" s="33">
        <f>'Hourly Loads p.u. of Peak'!K353^2</f>
        <v>0.30785146309326744</v>
      </c>
      <c r="L353" s="33">
        <f>'Hourly Loads p.u. of Peak'!L353^2</f>
        <v>0.29556046309962863</v>
      </c>
      <c r="M353" s="33">
        <f>'Hourly Loads p.u. of Peak'!M353^2</f>
        <v>0.28088347021634003</v>
      </c>
      <c r="N353" s="33">
        <f>'Hourly Loads p.u. of Peak'!N353^2</f>
        <v>0.26863407391620026</v>
      </c>
      <c r="O353" s="33">
        <f>'Hourly Loads p.u. of Peak'!O353^2</f>
        <v>0.26037390371307934</v>
      </c>
      <c r="P353" s="33">
        <f>'Hourly Loads p.u. of Peak'!P353^2</f>
        <v>0.25038808297636361</v>
      </c>
      <c r="Q353" s="33">
        <f>'Hourly Loads p.u. of Peak'!Q353^2</f>
        <v>0.246609712841274</v>
      </c>
      <c r="R353" s="33">
        <f>'Hourly Loads p.u. of Peak'!R353^2</f>
        <v>0.25197088174569582</v>
      </c>
      <c r="S353" s="33">
        <f>'Hourly Loads p.u. of Peak'!S353^2</f>
        <v>0.29585487044895709</v>
      </c>
      <c r="T353" s="33">
        <f>'Hourly Loads p.u. of Peak'!T353^2</f>
        <v>0.36038547826504824</v>
      </c>
      <c r="U353" s="33">
        <f>'Hourly Loads p.u. of Peak'!U353^2</f>
        <v>0.36033131143263458</v>
      </c>
      <c r="V353" s="33">
        <f>'Hourly Loads p.u. of Peak'!V353^2</f>
        <v>0.35070103241241568</v>
      </c>
      <c r="W353" s="33">
        <f>'Hourly Loads p.u. of Peak'!W353^2</f>
        <v>0.31830219731902681</v>
      </c>
      <c r="X353" s="33">
        <f>'Hourly Loads p.u. of Peak'!X353^2</f>
        <v>0.27135345204679812</v>
      </c>
      <c r="Y353" s="33">
        <f>'Hourly Loads p.u. of Peak'!Y353^2</f>
        <v>0.22360303114123015</v>
      </c>
    </row>
    <row r="354" spans="1:25" x14ac:dyDescent="0.25">
      <c r="A354" s="29">
        <v>42349</v>
      </c>
      <c r="B354" s="33">
        <f>'Hourly Loads p.u. of Peak'!B354^2</f>
        <v>0.19457340314944988</v>
      </c>
      <c r="C354" s="33">
        <f>'Hourly Loads p.u. of Peak'!C354^2</f>
        <v>0.18150651737503962</v>
      </c>
      <c r="D354" s="33">
        <f>'Hourly Loads p.u. of Peak'!D354^2</f>
        <v>0.17852038219955527</v>
      </c>
      <c r="E354" s="33">
        <f>'Hourly Loads p.u. of Peak'!E354^2</f>
        <v>0.17951300858817335</v>
      </c>
      <c r="F354" s="33">
        <f>'Hourly Loads p.u. of Peak'!F354^2</f>
        <v>0.19302421057316377</v>
      </c>
      <c r="G354" s="33">
        <f>'Hourly Loads p.u. of Peak'!G354^2</f>
        <v>0.23821340600598373</v>
      </c>
      <c r="H354" s="33">
        <f>'Hourly Loads p.u. of Peak'!H354^2</f>
        <v>0.33042985208071152</v>
      </c>
      <c r="I354" s="33">
        <f>'Hourly Loads p.u. of Peak'!I354^2</f>
        <v>0.37814987067862743</v>
      </c>
      <c r="J354" s="33">
        <f>'Hourly Loads p.u. of Peak'!J354^2</f>
        <v>0.3575742011396808</v>
      </c>
      <c r="K354" s="33">
        <f>'Hourly Loads p.u. of Peak'!K354^2</f>
        <v>0.33715479327413</v>
      </c>
      <c r="L354" s="33">
        <f>'Hourly Loads p.u. of Peak'!L354^2</f>
        <v>0.31262603599984484</v>
      </c>
      <c r="M354" s="33">
        <f>'Hourly Loads p.u. of Peak'!M354^2</f>
        <v>0.29673897183524661</v>
      </c>
      <c r="N354" s="33">
        <f>'Hourly Loads p.u. of Peak'!N354^2</f>
        <v>0.28136189538978362</v>
      </c>
      <c r="O354" s="33">
        <f>'Hourly Loads p.u. of Peak'!O354^2</f>
        <v>0.2699920511215142</v>
      </c>
      <c r="P354" s="33">
        <f>'Hourly Loads p.u. of Peak'!P354^2</f>
        <v>0.25949981904853303</v>
      </c>
      <c r="Q354" s="33">
        <f>'Hourly Loads p.u. of Peak'!Q354^2</f>
        <v>0.25515144024855696</v>
      </c>
      <c r="R354" s="33">
        <f>'Hourly Loads p.u. of Peak'!R354^2</f>
        <v>0.2609267143934082</v>
      </c>
      <c r="S354" s="33">
        <f>'Hourly Loads p.u. of Peak'!S354^2</f>
        <v>0.3030142821136606</v>
      </c>
      <c r="T354" s="33">
        <f>'Hourly Loads p.u. of Peak'!T354^2</f>
        <v>0.35692700814807643</v>
      </c>
      <c r="U354" s="33">
        <f>'Hourly Loads p.u. of Peak'!U354^2</f>
        <v>0.35257378891641866</v>
      </c>
      <c r="V354" s="33">
        <f>'Hourly Loads p.u. of Peak'!V354^2</f>
        <v>0.3392538063734109</v>
      </c>
      <c r="W354" s="33">
        <f>'Hourly Loads p.u. of Peak'!W354^2</f>
        <v>0.30705093955594659</v>
      </c>
      <c r="X354" s="33">
        <f>'Hourly Loads p.u. of Peak'!X354^2</f>
        <v>0.2568863828639964</v>
      </c>
      <c r="Y354" s="33">
        <f>'Hourly Loads p.u. of Peak'!Y354^2</f>
        <v>0.21106864984594781</v>
      </c>
    </row>
    <row r="355" spans="1:25" x14ac:dyDescent="0.25">
      <c r="A355" s="29">
        <v>42350</v>
      </c>
      <c r="B355" s="33">
        <f>'Hourly Loads p.u. of Peak'!B355^2</f>
        <v>0.18043172170714328</v>
      </c>
      <c r="C355" s="33">
        <f>'Hourly Loads p.u. of Peak'!C355^2</f>
        <v>0.16549938485736976</v>
      </c>
      <c r="D355" s="33">
        <f>'Hourly Loads p.u. of Peak'!D355^2</f>
        <v>0.16040011831761553</v>
      </c>
      <c r="E355" s="33">
        <f>'Hourly Loads p.u. of Peak'!E355^2</f>
        <v>0.15978635443009315</v>
      </c>
      <c r="F355" s="33">
        <f>'Hourly Loads p.u. of Peak'!F355^2</f>
        <v>0.17258492803354256</v>
      </c>
      <c r="G355" s="33">
        <f>'Hourly Loads p.u. of Peak'!G355^2</f>
        <v>0.21373011377881421</v>
      </c>
      <c r="H355" s="33">
        <f>'Hourly Loads p.u. of Peak'!H355^2</f>
        <v>0.29125932634292362</v>
      </c>
      <c r="I355" s="33">
        <f>'Hourly Loads p.u. of Peak'!I355^2</f>
        <v>0.33287217961595444</v>
      </c>
      <c r="J355" s="33">
        <f>'Hourly Loads p.u. of Peak'!J355^2</f>
        <v>0.33589851195075282</v>
      </c>
      <c r="K355" s="33">
        <f>'Hourly Loads p.u. of Peak'!K355^2</f>
        <v>0.3353235000137581</v>
      </c>
      <c r="L355" s="33">
        <f>'Hourly Loads p.u. of Peak'!L355^2</f>
        <v>0.32495463584799295</v>
      </c>
      <c r="M355" s="33">
        <f>'Hourly Loads p.u. of Peak'!M355^2</f>
        <v>0.31186971346082792</v>
      </c>
      <c r="N355" s="33">
        <f>'Hourly Loads p.u. of Peak'!N355^2</f>
        <v>0.29639499789555668</v>
      </c>
      <c r="O355" s="33">
        <f>'Hourly Loads p.u. of Peak'!O355^2</f>
        <v>0.2835678946493615</v>
      </c>
      <c r="P355" s="33">
        <f>'Hourly Loads p.u. of Peak'!P355^2</f>
        <v>0.27064885169829006</v>
      </c>
      <c r="Q355" s="33">
        <f>'Hourly Loads p.u. of Peak'!Q355^2</f>
        <v>0.26616109981266522</v>
      </c>
      <c r="R355" s="33">
        <f>'Hourly Loads p.u. of Peak'!R355^2</f>
        <v>0.27323686442121881</v>
      </c>
      <c r="S355" s="33">
        <f>'Hourly Loads p.u. of Peak'!S355^2</f>
        <v>0.31978024084190698</v>
      </c>
      <c r="T355" s="33">
        <f>'Hourly Loads p.u. of Peak'!T355^2</f>
        <v>0.36653255170748988</v>
      </c>
      <c r="U355" s="33">
        <f>'Hourly Loads p.u. of Peak'!U355^2</f>
        <v>0.357736090985322</v>
      </c>
      <c r="V355" s="33">
        <f>'Hourly Loads p.u. of Peak'!V355^2</f>
        <v>0.34718311739770186</v>
      </c>
      <c r="W355" s="33">
        <f>'Hourly Loads p.u. of Peak'!W355^2</f>
        <v>0.3219269254760842</v>
      </c>
      <c r="X355" s="33">
        <f>'Hourly Loads p.u. of Peak'!X355^2</f>
        <v>0.28640993843783547</v>
      </c>
      <c r="Y355" s="33">
        <f>'Hourly Loads p.u. of Peak'!Y355^2</f>
        <v>0.24620659118762092</v>
      </c>
    </row>
    <row r="356" spans="1:25" x14ac:dyDescent="0.25">
      <c r="A356" s="29">
        <v>42351</v>
      </c>
      <c r="B356" s="33">
        <f>'Hourly Loads p.u. of Peak'!B356^2</f>
        <v>0.21218942147279826</v>
      </c>
      <c r="C356" s="33">
        <f>'Hourly Loads p.u. of Peak'!C356^2</f>
        <v>0.19813192853106015</v>
      </c>
      <c r="D356" s="33">
        <f>'Hourly Loads p.u. of Peak'!D356^2</f>
        <v>0.19163918150197568</v>
      </c>
      <c r="E356" s="33">
        <f>'Hourly Loads p.u. of Peak'!E356^2</f>
        <v>0.19243001603391183</v>
      </c>
      <c r="F356" s="33">
        <f>'Hourly Loads p.u. of Peak'!F356^2</f>
        <v>0.19990311128344643</v>
      </c>
      <c r="G356" s="33">
        <f>'Hourly Loads p.u. of Peak'!G356^2</f>
        <v>0.22079579245844322</v>
      </c>
      <c r="H356" s="33">
        <f>'Hourly Loads p.u. of Peak'!H356^2</f>
        <v>0.2549235959591194</v>
      </c>
      <c r="I356" s="33">
        <f>'Hourly Loads p.u. of Peak'!I356^2</f>
        <v>0.29856043360486068</v>
      </c>
      <c r="J356" s="33">
        <f>'Hourly Loads p.u. of Peak'!J356^2</f>
        <v>0.32588116530744132</v>
      </c>
      <c r="K356" s="33">
        <f>'Hourly Loads p.u. of Peak'!K356^2</f>
        <v>0.32423491373036678</v>
      </c>
      <c r="L356" s="33">
        <f>'Hourly Loads p.u. of Peak'!L356^2</f>
        <v>0.30490469662642644</v>
      </c>
      <c r="M356" s="33">
        <f>'Hourly Loads p.u. of Peak'!M356^2</f>
        <v>0.28757007877332952</v>
      </c>
      <c r="N356" s="33">
        <f>'Hourly Loads p.u. of Peak'!N356^2</f>
        <v>0.2749848200222515</v>
      </c>
      <c r="O356" s="33">
        <f>'Hourly Loads p.u. of Peak'!O356^2</f>
        <v>0.26277365051226337</v>
      </c>
      <c r="P356" s="33">
        <f>'Hourly Loads p.u. of Peak'!P356^2</f>
        <v>0.25215209057245147</v>
      </c>
      <c r="Q356" s="33">
        <f>'Hourly Loads p.u. of Peak'!Q356^2</f>
        <v>0.24665452449117772</v>
      </c>
      <c r="R356" s="33">
        <f>'Hourly Loads p.u. of Peak'!R356^2</f>
        <v>0.24513321223143622</v>
      </c>
      <c r="S356" s="33">
        <f>'Hourly Loads p.u. of Peak'!S356^2</f>
        <v>0.27328403318629796</v>
      </c>
      <c r="T356" s="33">
        <f>'Hourly Loads p.u. of Peak'!T356^2</f>
        <v>0.30940544317809643</v>
      </c>
      <c r="U356" s="33">
        <f>'Hourly Loads p.u. of Peak'!U356^2</f>
        <v>0.29762439222899167</v>
      </c>
      <c r="V356" s="33">
        <f>'Hourly Loads p.u. of Peak'!V356^2</f>
        <v>0.28525214300448515</v>
      </c>
      <c r="W356" s="33">
        <f>'Hourly Loads p.u. of Peak'!W356^2</f>
        <v>0.26741948788406195</v>
      </c>
      <c r="X356" s="33">
        <f>'Hourly Loads p.u. of Peak'!X356^2</f>
        <v>0.24148352674349222</v>
      </c>
      <c r="Y356" s="33">
        <f>'Hourly Loads p.u. of Peak'!Y356^2</f>
        <v>0.21431453178595219</v>
      </c>
    </row>
    <row r="357" spans="1:25" x14ac:dyDescent="0.25">
      <c r="A357" s="29">
        <v>42352</v>
      </c>
      <c r="B357" s="33">
        <f>'Hourly Loads p.u. of Peak'!B357^2</f>
        <v>0.18810057761105836</v>
      </c>
      <c r="C357" s="33">
        <f>'Hourly Loads p.u. of Peak'!C357^2</f>
        <v>0.17254744420283732</v>
      </c>
      <c r="D357" s="33">
        <f>'Hourly Loads p.u. of Peak'!D357^2</f>
        <v>0.16733988877937311</v>
      </c>
      <c r="E357" s="33">
        <f>'Hourly Loads p.u. of Peak'!E357^2</f>
        <v>0.16778312413662158</v>
      </c>
      <c r="F357" s="33">
        <f>'Hourly Loads p.u. of Peak'!F357^2</f>
        <v>0.17303505154083754</v>
      </c>
      <c r="G357" s="33">
        <f>'Hourly Loads p.u. of Peak'!G357^2</f>
        <v>0.18853130478803615</v>
      </c>
      <c r="H357" s="33">
        <f>'Hourly Loads p.u. of Peak'!H357^2</f>
        <v>0.21842779954245231</v>
      </c>
      <c r="I357" s="33">
        <f>'Hourly Loads p.u. of Peak'!I357^2</f>
        <v>0.25848955704171073</v>
      </c>
      <c r="J357" s="33">
        <f>'Hourly Loads p.u. of Peak'!J357^2</f>
        <v>0.29777209053145182</v>
      </c>
      <c r="K357" s="33">
        <f>'Hourly Loads p.u. of Peak'!K357^2</f>
        <v>0.30236891089932905</v>
      </c>
      <c r="L357" s="33">
        <f>'Hourly Loads p.u. of Peak'!L357^2</f>
        <v>0.28616853768288086</v>
      </c>
      <c r="M357" s="33">
        <f>'Hourly Loads p.u. of Peak'!M357^2</f>
        <v>0.27413376710054677</v>
      </c>
      <c r="N357" s="33">
        <f>'Hourly Loads p.u. of Peak'!N357^2</f>
        <v>0.26495212363322451</v>
      </c>
      <c r="O357" s="33">
        <f>'Hourly Loads p.u. of Peak'!O357^2</f>
        <v>0.25748126540405075</v>
      </c>
      <c r="P357" s="33">
        <f>'Hourly Loads p.u. of Peak'!P357^2</f>
        <v>0.25251470363447459</v>
      </c>
      <c r="Q357" s="33">
        <f>'Hourly Loads p.u. of Peak'!Q357^2</f>
        <v>0.24813559277498254</v>
      </c>
      <c r="R357" s="33">
        <f>'Hourly Loads p.u. of Peak'!R357^2</f>
        <v>0.24831541745811167</v>
      </c>
      <c r="S357" s="33">
        <f>'Hourly Loads p.u. of Peak'!S357^2</f>
        <v>0.27806904823523332</v>
      </c>
      <c r="T357" s="33">
        <f>'Hourly Loads p.u. of Peak'!T357^2</f>
        <v>0.33063735963636809</v>
      </c>
      <c r="U357" s="33">
        <f>'Hourly Loads p.u. of Peak'!U357^2</f>
        <v>0.3239267056548813</v>
      </c>
      <c r="V357" s="33">
        <f>'Hourly Loads p.u. of Peak'!V357^2</f>
        <v>0.30870316127016245</v>
      </c>
      <c r="W357" s="33">
        <f>'Hourly Loads p.u. of Peak'!W357^2</f>
        <v>0.2815055023265246</v>
      </c>
      <c r="X357" s="33">
        <f>'Hourly Loads p.u. of Peak'!X357^2</f>
        <v>0.23812533376124007</v>
      </c>
      <c r="Y357" s="33">
        <f>'Hourly Loads p.u. of Peak'!Y357^2</f>
        <v>0.19909705117162019</v>
      </c>
    </row>
    <row r="358" spans="1:25" x14ac:dyDescent="0.25">
      <c r="A358" s="29">
        <v>42353</v>
      </c>
      <c r="B358" s="33">
        <f>'Hourly Loads p.u. of Peak'!B358^2</f>
        <v>0.17198567526353839</v>
      </c>
      <c r="C358" s="33">
        <f>'Hourly Loads p.u. of Peak'!C358^2</f>
        <v>0.15899381821569866</v>
      </c>
      <c r="D358" s="33">
        <f>'Hourly Loads p.u. of Peak'!D358^2</f>
        <v>0.15802385310795172</v>
      </c>
      <c r="E358" s="33">
        <f>'Hourly Loads p.u. of Peak'!E358^2</f>
        <v>0.16076170548495095</v>
      </c>
      <c r="F358" s="33">
        <f>'Hourly Loads p.u. of Peak'!F358^2</f>
        <v>0.17593729336402672</v>
      </c>
      <c r="G358" s="33">
        <f>'Hourly Loads p.u. of Peak'!G358^2</f>
        <v>0.21771147061221602</v>
      </c>
      <c r="H358" s="33">
        <f>'Hourly Loads p.u. of Peak'!H358^2</f>
        <v>0.30306395455029922</v>
      </c>
      <c r="I358" s="33">
        <f>'Hourly Loads p.u. of Peak'!I358^2</f>
        <v>0.3523059469471897</v>
      </c>
      <c r="J358" s="33">
        <f>'Hourly Loads p.u. of Peak'!J358^2</f>
        <v>0.34803431687579045</v>
      </c>
      <c r="K358" s="33">
        <f>'Hourly Loads p.u. of Peak'!K358^2</f>
        <v>0.32361864413577962</v>
      </c>
      <c r="L358" s="33">
        <f>'Hourly Loads p.u. of Peak'!L358^2</f>
        <v>0.30620152521603505</v>
      </c>
      <c r="M358" s="33">
        <f>'Hourly Loads p.u. of Peak'!M358^2</f>
        <v>0.29262445020746147</v>
      </c>
      <c r="N358" s="33">
        <f>'Hourly Loads p.u. of Peak'!N358^2</f>
        <v>0.28946030805511008</v>
      </c>
      <c r="O358" s="33">
        <f>'Hourly Loads p.u. of Peak'!O358^2</f>
        <v>0.28443345665307884</v>
      </c>
      <c r="P358" s="33">
        <f>'Hourly Loads p.u. of Peak'!P358^2</f>
        <v>0.27844983428886849</v>
      </c>
      <c r="Q358" s="33">
        <f>'Hourly Loads p.u. of Peak'!Q358^2</f>
        <v>0.27754589283209941</v>
      </c>
      <c r="R358" s="33">
        <f>'Hourly Loads p.u. of Peak'!R358^2</f>
        <v>0.2789738405332316</v>
      </c>
      <c r="S358" s="33">
        <f>'Hourly Loads p.u. of Peak'!S358^2</f>
        <v>0.31318125468298252</v>
      </c>
      <c r="T358" s="33">
        <f>'Hourly Loads p.u. of Peak'!T358^2</f>
        <v>0.36998225083198244</v>
      </c>
      <c r="U358" s="33">
        <f>'Hourly Loads p.u. of Peak'!U358^2</f>
        <v>0.364078373460199</v>
      </c>
      <c r="V358" s="33">
        <f>'Hourly Loads p.u. of Peak'!V358^2</f>
        <v>0.34162298191800028</v>
      </c>
      <c r="W358" s="33">
        <f>'Hourly Loads p.u. of Peak'!W358^2</f>
        <v>0.30246815399733962</v>
      </c>
      <c r="X358" s="33">
        <f>'Hourly Loads p.u. of Peak'!X358^2</f>
        <v>0.25251470363447459</v>
      </c>
      <c r="Y358" s="33">
        <f>'Hourly Loads p.u. of Peak'!Y358^2</f>
        <v>0.20461037206417046</v>
      </c>
    </row>
    <row r="359" spans="1:25" x14ac:dyDescent="0.25">
      <c r="A359" s="29">
        <v>42354</v>
      </c>
      <c r="B359" s="33">
        <f>'Hourly Loads p.u. of Peak'!B359^2</f>
        <v>0.17153691961582709</v>
      </c>
      <c r="C359" s="33">
        <f>'Hourly Loads p.u. of Peak'!C359^2</f>
        <v>0.15684237049904237</v>
      </c>
      <c r="D359" s="33">
        <f>'Hourly Loads p.u. of Peak'!D359^2</f>
        <v>0.15163326198500912</v>
      </c>
      <c r="E359" s="33">
        <f>'Hourly Loads p.u. of Peak'!E359^2</f>
        <v>0.15350123505147989</v>
      </c>
      <c r="F359" s="33">
        <f>'Hourly Loads p.u. of Peak'!F359^2</f>
        <v>0.16403430953896556</v>
      </c>
      <c r="G359" s="33">
        <f>'Hourly Loads p.u. of Peak'!G359^2</f>
        <v>0.20184429944123602</v>
      </c>
      <c r="H359" s="33">
        <f>'Hourly Loads p.u. of Peak'!H359^2</f>
        <v>0.28121832509213857</v>
      </c>
      <c r="I359" s="33">
        <f>'Hourly Loads p.u. of Peak'!I359^2</f>
        <v>0.32202932767837145</v>
      </c>
      <c r="J359" s="33">
        <f>'Hourly Loads p.u. of Peak'!J359^2</f>
        <v>0.31764073747054405</v>
      </c>
      <c r="K359" s="33">
        <f>'Hourly Loads p.u. of Peak'!K359^2</f>
        <v>0.3013773755415694</v>
      </c>
      <c r="L359" s="33">
        <f>'Hourly Loads p.u. of Peak'!L359^2</f>
        <v>0.290821214352598</v>
      </c>
      <c r="M359" s="33">
        <f>'Hourly Loads p.u. of Peak'!M359^2</f>
        <v>0.28549315701342648</v>
      </c>
      <c r="N359" s="33">
        <f>'Hourly Loads p.u. of Peak'!N359^2</f>
        <v>0.28371206338557436</v>
      </c>
      <c r="O359" s="33">
        <f>'Hourly Loads p.u. of Peak'!O359^2</f>
        <v>0.28452971162926077</v>
      </c>
      <c r="P359" s="33">
        <f>'Hourly Loads p.u. of Peak'!P359^2</f>
        <v>0.2835678946493615</v>
      </c>
      <c r="Q359" s="33">
        <f>'Hourly Loads p.u. of Peak'!Q359^2</f>
        <v>0.28481857426206253</v>
      </c>
      <c r="R359" s="33">
        <f>'Hourly Loads p.u. of Peak'!R359^2</f>
        <v>0.28554137202824675</v>
      </c>
      <c r="S359" s="33">
        <f>'Hourly Loads p.u. of Peak'!S359^2</f>
        <v>0.31171855887031252</v>
      </c>
      <c r="T359" s="33">
        <f>'Hourly Loads p.u. of Peak'!T359^2</f>
        <v>0.3622295728184588</v>
      </c>
      <c r="U359" s="33">
        <f>'Hourly Loads p.u. of Peak'!U359^2</f>
        <v>0.35268095420118489</v>
      </c>
      <c r="V359" s="33">
        <f>'Hourly Loads p.u. of Peak'!V359^2</f>
        <v>0.32541773570178517</v>
      </c>
      <c r="W359" s="33">
        <f>'Hourly Loads p.u. of Peak'!W359^2</f>
        <v>0.2817449286413064</v>
      </c>
      <c r="X359" s="33">
        <f>'Hourly Loads p.u. of Peak'!X359^2</f>
        <v>0.23382974172106197</v>
      </c>
      <c r="Y359" s="33">
        <f>'Hourly Loads p.u. of Peak'!Y359^2</f>
        <v>0.18626574664241782</v>
      </c>
    </row>
    <row r="360" spans="1:25" x14ac:dyDescent="0.25">
      <c r="A360" s="29">
        <v>42355</v>
      </c>
      <c r="B360" s="33">
        <f>'Hourly Loads p.u. of Peak'!B360^2</f>
        <v>0.15075611184943158</v>
      </c>
      <c r="C360" s="33">
        <f>'Hourly Loads p.u. of Peak'!C360^2</f>
        <v>0.1335824821131131</v>
      </c>
      <c r="D360" s="33">
        <f>'Hourly Loads p.u. of Peak'!D360^2</f>
        <v>0.12706805084571723</v>
      </c>
      <c r="E360" s="33">
        <f>'Hourly Loads p.u. of Peak'!E360^2</f>
        <v>0.12632933135681909</v>
      </c>
      <c r="F360" s="33">
        <f>'Hourly Loads p.u. of Peak'!F360^2</f>
        <v>0.13477237339455267</v>
      </c>
      <c r="G360" s="33">
        <f>'Hourly Loads p.u. of Peak'!G360^2</f>
        <v>0.16505917833205663</v>
      </c>
      <c r="H360" s="33">
        <f>'Hourly Loads p.u. of Peak'!H360^2</f>
        <v>0.22685757619193134</v>
      </c>
      <c r="I360" s="33">
        <f>'Hourly Loads p.u. of Peak'!I360^2</f>
        <v>0.26402401462163783</v>
      </c>
      <c r="J360" s="33">
        <f>'Hourly Loads p.u. of Peak'!J360^2</f>
        <v>0.26788631067710805</v>
      </c>
      <c r="K360" s="33">
        <f>'Hourly Loads p.u. of Peak'!K360^2</f>
        <v>0.27243561827950491</v>
      </c>
      <c r="L360" s="33">
        <f>'Hourly Loads p.u. of Peak'!L360^2</f>
        <v>0.27654850946751836</v>
      </c>
      <c r="M360" s="33">
        <f>'Hourly Loads p.u. of Peak'!M360^2</f>
        <v>0.2789738405332316</v>
      </c>
      <c r="N360" s="33">
        <f>'Hourly Loads p.u. of Peak'!N360^2</f>
        <v>0.28385626876088327</v>
      </c>
      <c r="O360" s="33">
        <f>'Hourly Loads p.u. of Peak'!O360^2</f>
        <v>0.28989739415074778</v>
      </c>
      <c r="P360" s="33">
        <f>'Hourly Loads p.u. of Peak'!P360^2</f>
        <v>0.29629675626616991</v>
      </c>
      <c r="Q360" s="33">
        <f>'Hourly Loads p.u. of Peak'!Q360^2</f>
        <v>0.30281563307721282</v>
      </c>
      <c r="R360" s="33">
        <f>'Hourly Loads p.u. of Peak'!R360^2</f>
        <v>0.2995967154763533</v>
      </c>
      <c r="S360" s="33">
        <f>'Hourly Loads p.u. of Peak'!S360^2</f>
        <v>0.32356731479780004</v>
      </c>
      <c r="T360" s="33">
        <f>'Hourly Loads p.u. of Peak'!T360^2</f>
        <v>0.36811850143907748</v>
      </c>
      <c r="U360" s="33">
        <f>'Hourly Loads p.u. of Peak'!U360^2</f>
        <v>0.35375350267119365</v>
      </c>
      <c r="V360" s="33">
        <f>'Hourly Loads p.u. of Peak'!V360^2</f>
        <v>0.32418353554025919</v>
      </c>
      <c r="W360" s="33">
        <f>'Hourly Loads p.u. of Peak'!W360^2</f>
        <v>0.28679639133831752</v>
      </c>
      <c r="X360" s="33">
        <f>'Hourly Loads p.u. of Peak'!X360^2</f>
        <v>0.23755326109394601</v>
      </c>
      <c r="Y360" s="33">
        <f>'Hourly Loads p.u. of Peak'!Y360^2</f>
        <v>0.18747494469193984</v>
      </c>
    </row>
    <row r="361" spans="1:25" x14ac:dyDescent="0.25">
      <c r="A361" s="29">
        <v>42356</v>
      </c>
      <c r="B361" s="33">
        <f>'Hourly Loads p.u. of Peak'!B361^2</f>
        <v>0.15237203439704591</v>
      </c>
      <c r="C361" s="33">
        <f>'Hourly Loads p.u. of Peak'!C361^2</f>
        <v>0.13463990270748788</v>
      </c>
      <c r="D361" s="33">
        <f>'Hourly Loads p.u. of Peak'!D361^2</f>
        <v>0.12767992171328002</v>
      </c>
      <c r="E361" s="33">
        <f>'Hourly Loads p.u. of Peak'!E361^2</f>
        <v>0.12732550156022174</v>
      </c>
      <c r="F361" s="33">
        <f>'Hourly Loads p.u. of Peak'!F361^2</f>
        <v>0.13523653374662331</v>
      </c>
      <c r="G361" s="33">
        <f>'Hourly Loads p.u. of Peak'!G361^2</f>
        <v>0.16366905846203095</v>
      </c>
      <c r="H361" s="33">
        <f>'Hourly Loads p.u. of Peak'!H361^2</f>
        <v>0.22608463782288199</v>
      </c>
      <c r="I361" s="33">
        <f>'Hourly Loads p.u. of Peak'!I361^2</f>
        <v>0.2646735199473006</v>
      </c>
      <c r="J361" s="33">
        <f>'Hourly Loads p.u. of Peak'!J361^2</f>
        <v>0.27878323581385939</v>
      </c>
      <c r="K361" s="33">
        <f>'Hourly Loads p.u. of Peak'!K361^2</f>
        <v>0.28727982385488005</v>
      </c>
      <c r="L361" s="33">
        <f>'Hourly Loads p.u. of Peak'!L361^2</f>
        <v>0.29086987717859153</v>
      </c>
      <c r="M361" s="33">
        <f>'Hourly Loads p.u. of Peak'!M361^2</f>
        <v>0.28790889474250575</v>
      </c>
      <c r="N361" s="33">
        <f>'Hourly Loads p.u. of Peak'!N361^2</f>
        <v>0.28742493299455674</v>
      </c>
      <c r="O361" s="33">
        <f>'Hourly Loads p.u. of Peak'!O361^2</f>
        <v>0.29659153000645827</v>
      </c>
      <c r="P361" s="33">
        <f>'Hourly Loads p.u. of Peak'!P361^2</f>
        <v>0.30226968408536115</v>
      </c>
      <c r="Q361" s="33">
        <f>'Hourly Loads p.u. of Peak'!Q361^2</f>
        <v>0.30371006668857209</v>
      </c>
      <c r="R361" s="33">
        <f>'Hourly Loads p.u. of Peak'!R361^2</f>
        <v>0.30078323596096157</v>
      </c>
      <c r="S361" s="33">
        <f>'Hourly Loads p.u. of Peak'!S361^2</f>
        <v>0.32284913152220551</v>
      </c>
      <c r="T361" s="33">
        <f>'Hourly Loads p.u. of Peak'!T361^2</f>
        <v>0.36757123547527543</v>
      </c>
      <c r="U361" s="33">
        <f>'Hourly Loads p.u. of Peak'!U361^2</f>
        <v>0.35337792547570535</v>
      </c>
      <c r="V361" s="33">
        <f>'Hourly Loads p.u. of Peak'!V361^2</f>
        <v>0.33089683567867889</v>
      </c>
      <c r="W361" s="33">
        <f>'Hourly Loads p.u. of Peak'!W361^2</f>
        <v>0.29203900630563551</v>
      </c>
      <c r="X361" s="33">
        <f>'Hourly Loads p.u. of Peak'!X361^2</f>
        <v>0.24490988676383768</v>
      </c>
      <c r="Y361" s="33">
        <f>'Hourly Loads p.u. of Peak'!Y361^2</f>
        <v>0.19656860547675314</v>
      </c>
    </row>
    <row r="362" spans="1:25" x14ac:dyDescent="0.25">
      <c r="A362" s="29">
        <v>42357</v>
      </c>
      <c r="B362" s="33">
        <f>'Hourly Loads p.u. of Peak'!B362^2</f>
        <v>0.16166745447045572</v>
      </c>
      <c r="C362" s="33">
        <f>'Hourly Loads p.u. of Peak'!C362^2</f>
        <v>0.1441044061023852</v>
      </c>
      <c r="D362" s="33">
        <f>'Hourly Loads p.u. of Peak'!D362^2</f>
        <v>0.13593427037114886</v>
      </c>
      <c r="E362" s="33">
        <f>'Hourly Loads p.u. of Peak'!E362^2</f>
        <v>0.13467301427273801</v>
      </c>
      <c r="F362" s="33">
        <f>'Hourly Loads p.u. of Peak'!F362^2</f>
        <v>0.14195451554730862</v>
      </c>
      <c r="G362" s="33">
        <f>'Hourly Loads p.u. of Peak'!G362^2</f>
        <v>0.170008094305902</v>
      </c>
      <c r="H362" s="33">
        <f>'Hourly Loads p.u. of Peak'!H362^2</f>
        <v>0.22698652749027562</v>
      </c>
      <c r="I362" s="33">
        <f>'Hourly Loads p.u. of Peak'!I362^2</f>
        <v>0.26821332885737492</v>
      </c>
      <c r="J362" s="33">
        <f>'Hourly Loads p.u. of Peak'!J362^2</f>
        <v>0.2832316434169046</v>
      </c>
      <c r="K362" s="33">
        <f>'Hourly Loads p.u. of Peak'!K362^2</f>
        <v>0.29194148931614722</v>
      </c>
      <c r="L362" s="33">
        <f>'Hourly Loads p.u. of Peak'!L362^2</f>
        <v>0.29969550262116934</v>
      </c>
      <c r="M362" s="33">
        <f>'Hourly Loads p.u. of Peak'!M362^2</f>
        <v>0.30276598099562751</v>
      </c>
      <c r="N362" s="33">
        <f>'Hourly Loads p.u. of Peak'!N362^2</f>
        <v>0.30241853041282901</v>
      </c>
      <c r="O362" s="33">
        <f>'Hourly Loads p.u. of Peak'!O362^2</f>
        <v>0.305253572062958</v>
      </c>
      <c r="P362" s="33">
        <f>'Hourly Loads p.u. of Peak'!P362^2</f>
        <v>0.30520372050185007</v>
      </c>
      <c r="Q362" s="33">
        <f>'Hourly Loads p.u. of Peak'!Q362^2</f>
        <v>0.30405825819531163</v>
      </c>
      <c r="R362" s="33">
        <f>'Hourly Loads p.u. of Peak'!R362^2</f>
        <v>0.2983632501322524</v>
      </c>
      <c r="S362" s="33">
        <f>'Hourly Loads p.u. of Peak'!S362^2</f>
        <v>0.31545773331471189</v>
      </c>
      <c r="T362" s="33">
        <f>'Hourly Loads p.u. of Peak'!T362^2</f>
        <v>0.35289533362284531</v>
      </c>
      <c r="U362" s="33">
        <f>'Hourly Loads p.u. of Peak'!U362^2</f>
        <v>0.33302837818868486</v>
      </c>
      <c r="V362" s="33">
        <f>'Hourly Loads p.u. of Peak'!V362^2</f>
        <v>0.30695094739197348</v>
      </c>
      <c r="W362" s="33">
        <f>'Hourly Loads p.u. of Peak'!W362^2</f>
        <v>0.27574241882311218</v>
      </c>
      <c r="X362" s="33">
        <f>'Hourly Loads p.u. of Peak'!X362^2</f>
        <v>0.24188276465297018</v>
      </c>
      <c r="Y362" s="33">
        <f>'Hourly Loads p.u. of Peak'!Y362^2</f>
        <v>0.20054913182397921</v>
      </c>
    </row>
    <row r="363" spans="1:25" x14ac:dyDescent="0.25">
      <c r="A363" s="29">
        <v>42358</v>
      </c>
      <c r="B363" s="33">
        <f>'Hourly Loads p.u. of Peak'!B363^2</f>
        <v>0.16663929837637076</v>
      </c>
      <c r="C363" s="33">
        <f>'Hourly Loads p.u. of Peak'!C363^2</f>
        <v>0.14578771405404503</v>
      </c>
      <c r="D363" s="33">
        <f>'Hourly Loads p.u. of Peak'!D363^2</f>
        <v>0.13560179093007393</v>
      </c>
      <c r="E363" s="33">
        <f>'Hourly Loads p.u. of Peak'!E363^2</f>
        <v>0.13105514780415783</v>
      </c>
      <c r="F363" s="33">
        <f>'Hourly Loads p.u. of Peak'!F363^2</f>
        <v>0.130598225709051</v>
      </c>
      <c r="G363" s="33">
        <f>'Hourly Loads p.u. of Peak'!G363^2</f>
        <v>0.14042877199245751</v>
      </c>
      <c r="H363" s="33">
        <f>'Hourly Loads p.u. of Peak'!H363^2</f>
        <v>0.16025559743898002</v>
      </c>
      <c r="I363" s="33">
        <f>'Hourly Loads p.u. of Peak'!I363^2</f>
        <v>0.18860967174335266</v>
      </c>
      <c r="J363" s="33">
        <f>'Hourly Loads p.u. of Peak'!J363^2</f>
        <v>0.22901154793520043</v>
      </c>
      <c r="K363" s="33">
        <f>'Hourly Loads p.u. of Peak'!K363^2</f>
        <v>0.26254242728397326</v>
      </c>
      <c r="L363" s="33">
        <f>'Hourly Loads p.u. of Peak'!L363^2</f>
        <v>0.28198445673135475</v>
      </c>
      <c r="M363" s="33">
        <f>'Hourly Loads p.u. of Peak'!M363^2</f>
        <v>0.28554137202824675</v>
      </c>
      <c r="N363" s="33">
        <f>'Hourly Loads p.u. of Peak'!N363^2</f>
        <v>0.3000413858648614</v>
      </c>
      <c r="O363" s="33">
        <f>'Hourly Loads p.u. of Peak'!O363^2</f>
        <v>0.30177379427616147</v>
      </c>
      <c r="P363" s="33">
        <f>'Hourly Loads p.u. of Peak'!P363^2</f>
        <v>0.30351118967552687</v>
      </c>
      <c r="Q363" s="33">
        <f>'Hourly Loads p.u. of Peak'!Q363^2</f>
        <v>0.30400850433845966</v>
      </c>
      <c r="R363" s="33">
        <f>'Hourly Loads p.u. of Peak'!R363^2</f>
        <v>0.29846183372653512</v>
      </c>
      <c r="S363" s="33">
        <f>'Hourly Loads p.u. of Peak'!S363^2</f>
        <v>0.31358535948571148</v>
      </c>
      <c r="T363" s="33">
        <f>'Hourly Loads p.u. of Peak'!T363^2</f>
        <v>0.34670477567997693</v>
      </c>
      <c r="U363" s="33">
        <f>'Hourly Loads p.u. of Peak'!U363^2</f>
        <v>0.32197812454172253</v>
      </c>
      <c r="V363" s="33">
        <f>'Hourly Loads p.u. of Peak'!V363^2</f>
        <v>0.29556046309962863</v>
      </c>
      <c r="W363" s="33">
        <f>'Hourly Loads p.u. of Peak'!W363^2</f>
        <v>0.26681322686919678</v>
      </c>
      <c r="X363" s="33">
        <f>'Hourly Loads p.u. of Peak'!X363^2</f>
        <v>0.23291434444027925</v>
      </c>
      <c r="Y363" s="33">
        <f>'Hourly Loads p.u. of Peak'!Y363^2</f>
        <v>0.19421534758386705</v>
      </c>
    </row>
    <row r="364" spans="1:25" x14ac:dyDescent="0.25">
      <c r="A364" s="29">
        <v>42359</v>
      </c>
      <c r="B364" s="33">
        <f>'Hourly Loads p.u. of Peak'!B364^2</f>
        <v>0.15859828899693726</v>
      </c>
      <c r="C364" s="33">
        <f>'Hourly Loads p.u. of Peak'!C364^2</f>
        <v>0.13570149201678439</v>
      </c>
      <c r="D364" s="33">
        <f>'Hourly Loads p.u. of Peak'!D364^2</f>
        <v>0.12254165692685283</v>
      </c>
      <c r="E364" s="33">
        <f>'Hourly Loads p.u. of Peak'!E364^2</f>
        <v>0.11667524913723726</v>
      </c>
      <c r="F364" s="33">
        <f>'Hourly Loads p.u. of Peak'!F364^2</f>
        <v>0.11587526297332437</v>
      </c>
      <c r="G364" s="33">
        <f>'Hourly Loads p.u. of Peak'!G364^2</f>
        <v>0.12012152861277045</v>
      </c>
      <c r="H364" s="33">
        <f>'Hourly Loads p.u. of Peak'!H364^2</f>
        <v>0.13164379152036701</v>
      </c>
      <c r="I364" s="33">
        <f>'Hourly Loads p.u. of Peak'!I364^2</f>
        <v>0.15205519781445417</v>
      </c>
      <c r="J364" s="33">
        <f>'Hourly Loads p.u. of Peak'!J364^2</f>
        <v>0.19628866446382551</v>
      </c>
      <c r="K364" s="33">
        <f>'Hourly Loads p.u. of Peak'!K364^2</f>
        <v>0.24562488650909159</v>
      </c>
      <c r="L364" s="33">
        <f>'Hourly Loads p.u. of Peak'!L364^2</f>
        <v>0.27840222178362689</v>
      </c>
      <c r="M364" s="33">
        <f>'Hourly Loads p.u. of Peak'!M364^2</f>
        <v>0.29619853092082576</v>
      </c>
      <c r="N364" s="33">
        <f>'Hourly Loads p.u. of Peak'!N364^2</f>
        <v>0.3151537265222335</v>
      </c>
      <c r="O364" s="33">
        <f>'Hourly Loads p.u. of Peak'!O364^2</f>
        <v>0.32090379907555816</v>
      </c>
      <c r="P364" s="33">
        <f>'Hourly Loads p.u. of Peak'!P364^2</f>
        <v>0.31657367875841802</v>
      </c>
      <c r="Q364" s="33">
        <f>'Hourly Loads p.u. of Peak'!Q364^2</f>
        <v>0.30860290041948546</v>
      </c>
      <c r="R364" s="33">
        <f>'Hourly Loads p.u. of Peak'!R364^2</f>
        <v>0.30217047355543586</v>
      </c>
      <c r="S364" s="33">
        <f>'Hourly Loads p.u. of Peak'!S364^2</f>
        <v>0.32706698354270974</v>
      </c>
      <c r="T364" s="33">
        <f>'Hourly Loads p.u. of Peak'!T364^2</f>
        <v>0.36729775515627444</v>
      </c>
      <c r="U364" s="33">
        <f>'Hourly Loads p.u. of Peak'!U364^2</f>
        <v>0.35080791272643524</v>
      </c>
      <c r="V364" s="33">
        <f>'Hourly Loads p.u. of Peak'!V364^2</f>
        <v>0.32820325961368085</v>
      </c>
      <c r="W364" s="33">
        <f>'Hourly Loads p.u. of Peak'!W364^2</f>
        <v>0.29629675626616991</v>
      </c>
      <c r="X364" s="33">
        <f>'Hourly Loads p.u. of Peak'!X364^2</f>
        <v>0.25446821270604425</v>
      </c>
      <c r="Y364" s="33">
        <f>'Hourly Loads p.u. of Peak'!Y364^2</f>
        <v>0.20534571872073201</v>
      </c>
    </row>
    <row r="365" spans="1:25" x14ac:dyDescent="0.25">
      <c r="A365" s="29">
        <v>42360</v>
      </c>
      <c r="B365" s="33">
        <f>'Hourly Loads p.u. of Peak'!B365^2</f>
        <v>0.16505917833205663</v>
      </c>
      <c r="C365" s="33">
        <f>'Hourly Loads p.u. of Peak'!C365^2</f>
        <v>0.14076711368889125</v>
      </c>
      <c r="D365" s="33">
        <f>'Hourly Loads p.u. of Peak'!D365^2</f>
        <v>0.12710021793649298</v>
      </c>
      <c r="E365" s="33">
        <f>'Hourly Loads p.u. of Peak'!E365^2</f>
        <v>0.12059108916048926</v>
      </c>
      <c r="F365" s="33">
        <f>'Hourly Loads p.u. of Peak'!F365^2</f>
        <v>0.12254165692685283</v>
      </c>
      <c r="G365" s="33">
        <f>'Hourly Loads p.u. of Peak'!G365^2</f>
        <v>0.13867595764019525</v>
      </c>
      <c r="H365" s="33">
        <f>'Hourly Loads p.u. of Peak'!H365^2</f>
        <v>0.16926480917854217</v>
      </c>
      <c r="I365" s="33">
        <f>'Hourly Loads p.u. of Peak'!I365^2</f>
        <v>0.2027777760803855</v>
      </c>
      <c r="J365" s="33">
        <f>'Hourly Loads p.u. of Peak'!J365^2</f>
        <v>0.25197088174569582</v>
      </c>
      <c r="K365" s="33">
        <f>'Hourly Loads p.u. of Peak'!K365^2</f>
        <v>0.30390900883778782</v>
      </c>
      <c r="L365" s="33">
        <f>'Hourly Loads p.u. of Peak'!L365^2</f>
        <v>0.35048732063650428</v>
      </c>
      <c r="M365" s="33">
        <f>'Hourly Loads p.u. of Peak'!M365^2</f>
        <v>0.38165368574790015</v>
      </c>
      <c r="N365" s="33">
        <f>'Hourly Loads p.u. of Peak'!N365^2</f>
        <v>0.40330235767454464</v>
      </c>
      <c r="O365" s="33">
        <f>'Hourly Loads p.u. of Peak'!O365^2</f>
        <v>0.41968228281640746</v>
      </c>
      <c r="P365" s="33">
        <f>'Hourly Loads p.u. of Peak'!P365^2</f>
        <v>0.43127704024643504</v>
      </c>
      <c r="Q365" s="33">
        <f>'Hourly Loads p.u. of Peak'!Q365^2</f>
        <v>0.42548934137703187</v>
      </c>
      <c r="R365" s="33">
        <f>'Hourly Loads p.u. of Peak'!R365^2</f>
        <v>0.40571269724348119</v>
      </c>
      <c r="S365" s="33">
        <f>'Hourly Loads p.u. of Peak'!S365^2</f>
        <v>0.41723073647751191</v>
      </c>
      <c r="T365" s="33">
        <f>'Hourly Loads p.u. of Peak'!T365^2</f>
        <v>0.46221188698126731</v>
      </c>
      <c r="U365" s="33">
        <f>'Hourly Loads p.u. of Peak'!U365^2</f>
        <v>0.43758122009698558</v>
      </c>
      <c r="V365" s="33">
        <f>'Hourly Loads p.u. of Peak'!V365^2</f>
        <v>0.40198545289583781</v>
      </c>
      <c r="W365" s="33">
        <f>'Hourly Loads p.u. of Peak'!W365^2</f>
        <v>0.36114424137495937</v>
      </c>
      <c r="X365" s="33">
        <f>'Hourly Loads p.u. of Peak'!X365^2</f>
        <v>0.30915453661323722</v>
      </c>
      <c r="Y365" s="33">
        <f>'Hourly Loads p.u. of Peak'!Y365^2</f>
        <v>0.24490988676383768</v>
      </c>
    </row>
    <row r="366" spans="1:25" x14ac:dyDescent="0.25">
      <c r="A366" s="29">
        <v>42361</v>
      </c>
      <c r="B366" s="33">
        <f>'Hourly Loads p.u. of Peak'!B366^2</f>
        <v>0.1952107605792858</v>
      </c>
      <c r="C366" s="33">
        <f>'Hourly Loads p.u. of Peak'!C366^2</f>
        <v>0.16370556525017643</v>
      </c>
      <c r="D366" s="33">
        <f>'Hourly Loads p.u. of Peak'!D366^2</f>
        <v>0.14506509948334087</v>
      </c>
      <c r="E366" s="33">
        <f>'Hourly Loads p.u. of Peak'!E366^2</f>
        <v>0.13613395344430582</v>
      </c>
      <c r="F366" s="33">
        <f>'Hourly Loads p.u. of Peak'!F366^2</f>
        <v>0.13733512956731095</v>
      </c>
      <c r="G366" s="33">
        <f>'Hourly Loads p.u. of Peak'!G366^2</f>
        <v>0.15424453849838768</v>
      </c>
      <c r="H366" s="33">
        <f>'Hourly Loads p.u. of Peak'!H366^2</f>
        <v>0.18533228018079503</v>
      </c>
      <c r="I366" s="33">
        <f>'Hourly Loads p.u. of Peak'!I366^2</f>
        <v>0.21965248778755767</v>
      </c>
      <c r="J366" s="33">
        <f>'Hourly Loads p.u. of Peak'!J366^2</f>
        <v>0.27394482335352632</v>
      </c>
      <c r="K366" s="33">
        <f>'Hourly Loads p.u. of Peak'!K366^2</f>
        <v>0.33480118934533731</v>
      </c>
      <c r="L366" s="33">
        <f>'Hourly Loads p.u. of Peak'!L366^2</f>
        <v>0.38355134665965102</v>
      </c>
      <c r="M366" s="33">
        <f>'Hourly Loads p.u. of Peak'!M366^2</f>
        <v>0.42003308994749988</v>
      </c>
      <c r="N366" s="33">
        <f>'Hourly Loads p.u. of Peak'!N366^2</f>
        <v>0.44736463425440892</v>
      </c>
      <c r="O366" s="33">
        <f>'Hourly Loads p.u. of Peak'!O366^2</f>
        <v>0.45841625576095479</v>
      </c>
      <c r="P366" s="33">
        <f>'Hourly Loads p.u. of Peak'!P366^2</f>
        <v>0.43376945139039375</v>
      </c>
      <c r="Q366" s="33">
        <f>'Hourly Loads p.u. of Peak'!Q366^2</f>
        <v>0.40801493519519821</v>
      </c>
      <c r="R366" s="33">
        <f>'Hourly Loads p.u. of Peak'!R366^2</f>
        <v>0.38578991400455526</v>
      </c>
      <c r="S366" s="33">
        <f>'Hourly Loads p.u. of Peak'!S366^2</f>
        <v>0.39441254053578878</v>
      </c>
      <c r="T366" s="33">
        <f>'Hourly Loads p.u. of Peak'!T366^2</f>
        <v>0.43501834993592858</v>
      </c>
      <c r="U366" s="33">
        <f>'Hourly Loads p.u. of Peak'!U366^2</f>
        <v>0.41176996419063561</v>
      </c>
      <c r="V366" s="33">
        <f>'Hourly Loads p.u. of Peak'!V366^2</f>
        <v>0.37942716859456666</v>
      </c>
      <c r="W366" s="33">
        <f>'Hourly Loads p.u. of Peak'!W366^2</f>
        <v>0.35541917093363867</v>
      </c>
      <c r="X366" s="33">
        <f>'Hourly Loads p.u. of Peak'!X366^2</f>
        <v>0.32161981657347838</v>
      </c>
      <c r="Y366" s="33">
        <f>'Hourly Loads p.u. of Peak'!Y366^2</f>
        <v>0.28021435890331098</v>
      </c>
    </row>
    <row r="367" spans="1:25" x14ac:dyDescent="0.25">
      <c r="A367" s="29">
        <v>42362</v>
      </c>
      <c r="B367" s="33">
        <f>'Hourly Loads p.u. of Peak'!B367^2</f>
        <v>0.23356801644535838</v>
      </c>
      <c r="C367" s="33">
        <f>'Hourly Loads p.u. of Peak'!C367^2</f>
        <v>0.2003471384522694</v>
      </c>
      <c r="D367" s="33">
        <f>'Hourly Loads p.u. of Peak'!D367^2</f>
        <v>0.18008692949430957</v>
      </c>
      <c r="E367" s="33">
        <f>'Hourly Loads p.u. of Peak'!E367^2</f>
        <v>0.1714995497734205</v>
      </c>
      <c r="F367" s="33">
        <f>'Hourly Loads p.u. of Peak'!F367^2</f>
        <v>0.16956192782097418</v>
      </c>
      <c r="G367" s="33">
        <f>'Hourly Loads p.u. of Peak'!G367^2</f>
        <v>0.18119910721764457</v>
      </c>
      <c r="H367" s="33">
        <f>'Hourly Loads p.u. of Peak'!H367^2</f>
        <v>0.20391708912531323</v>
      </c>
      <c r="I367" s="33">
        <f>'Hourly Loads p.u. of Peak'!I367^2</f>
        <v>0.23461579688647649</v>
      </c>
      <c r="J367" s="33">
        <f>'Hourly Loads p.u. of Peak'!J367^2</f>
        <v>0.29875768221363946</v>
      </c>
      <c r="K367" s="33">
        <f>'Hourly Loads p.u. of Peak'!K367^2</f>
        <v>0.37931601371934809</v>
      </c>
      <c r="L367" s="33">
        <f>'Hourly Loads p.u. of Peak'!L367^2</f>
        <v>0.44796836513614546</v>
      </c>
      <c r="M367" s="33">
        <f>'Hourly Loads p.u. of Peak'!M367^2</f>
        <v>0.49688593665757369</v>
      </c>
      <c r="N367" s="33">
        <f>'Hourly Loads p.u. of Peak'!N367^2</f>
        <v>0.52324107551786248</v>
      </c>
      <c r="O367" s="33">
        <f>'Hourly Loads p.u. of Peak'!O367^2</f>
        <v>0.52788554299457213</v>
      </c>
      <c r="P367" s="33">
        <f>'Hourly Loads p.u. of Peak'!P367^2</f>
        <v>0.53136591718443116</v>
      </c>
      <c r="Q367" s="33">
        <f>'Hourly Loads p.u. of Peak'!Q367^2</f>
        <v>0.5188120927422093</v>
      </c>
      <c r="R367" s="33">
        <f>'Hourly Loads p.u. of Peak'!R367^2</f>
        <v>0.505381470306832</v>
      </c>
      <c r="S367" s="33">
        <f>'Hourly Loads p.u. of Peak'!S367^2</f>
        <v>0.51757794753932718</v>
      </c>
      <c r="T367" s="33">
        <f>'Hourly Loads p.u. of Peak'!T367^2</f>
        <v>0.52906627450201371</v>
      </c>
      <c r="U367" s="33">
        <f>'Hourly Loads p.u. of Peak'!U367^2</f>
        <v>0.47090214928370222</v>
      </c>
      <c r="V367" s="33">
        <f>'Hourly Loads p.u. of Peak'!V367^2</f>
        <v>0.41927319306111821</v>
      </c>
      <c r="W367" s="33">
        <f>'Hourly Loads p.u. of Peak'!W367^2</f>
        <v>0.37798342537205121</v>
      </c>
      <c r="X367" s="33">
        <f>'Hourly Loads p.u. of Peak'!X367^2</f>
        <v>0.33983217689420492</v>
      </c>
      <c r="Y367" s="33">
        <f>'Hourly Loads p.u. of Peak'!Y367^2</f>
        <v>0.28878105178350183</v>
      </c>
    </row>
    <row r="368" spans="1:25" x14ac:dyDescent="0.25">
      <c r="A368" s="29">
        <v>42363</v>
      </c>
      <c r="B368" s="33">
        <f>'Hourly Loads p.u. of Peak'!B368^2</f>
        <v>0.24108461858587826</v>
      </c>
      <c r="C368" s="33">
        <f>'Hourly Loads p.u. of Peak'!C368^2</f>
        <v>0.20714878562865274</v>
      </c>
      <c r="D368" s="33">
        <f>'Hourly Loads p.u. of Peak'!D368^2</f>
        <v>0.17897817549094458</v>
      </c>
      <c r="E368" s="33">
        <f>'Hourly Loads p.u. of Peak'!E368^2</f>
        <v>0.15870611174992599</v>
      </c>
      <c r="F368" s="33">
        <f>'Hourly Loads p.u. of Peak'!F368^2</f>
        <v>0.1454778022605959</v>
      </c>
      <c r="G368" s="33">
        <f>'Hourly Loads p.u. of Peak'!G368^2</f>
        <v>0.14318104592474029</v>
      </c>
      <c r="H368" s="33">
        <f>'Hourly Loads p.u. of Peak'!H368^2</f>
        <v>0.14855697834934151</v>
      </c>
      <c r="I368" s="33">
        <f>'Hourly Loads p.u. of Peak'!I368^2</f>
        <v>0.16403430953896556</v>
      </c>
      <c r="J368" s="33">
        <f>'Hourly Loads p.u. of Peak'!J368^2</f>
        <v>0.20375413471038309</v>
      </c>
      <c r="K368" s="33">
        <f>'Hourly Loads p.u. of Peak'!K368^2</f>
        <v>0.24863026738749852</v>
      </c>
      <c r="L368" s="33">
        <f>'Hourly Loads p.u. of Peak'!L368^2</f>
        <v>0.27906916731898168</v>
      </c>
      <c r="M368" s="33">
        <f>'Hourly Loads p.u. of Peak'!M368^2</f>
        <v>0.29502109693202355</v>
      </c>
      <c r="N368" s="33">
        <f>'Hourly Loads p.u. of Peak'!N368^2</f>
        <v>0.30068426969167628</v>
      </c>
      <c r="O368" s="33">
        <f>'Hourly Loads p.u. of Peak'!O368^2</f>
        <v>0.29659153000645827</v>
      </c>
      <c r="P368" s="33">
        <f>'Hourly Loads p.u. of Peak'!P368^2</f>
        <v>0.28795731330785929</v>
      </c>
      <c r="Q368" s="33">
        <f>'Hourly Loads p.u. of Peak'!Q368^2</f>
        <v>0.27017962700895115</v>
      </c>
      <c r="R368" s="33">
        <f>'Hourly Loads p.u. of Peak'!R368^2</f>
        <v>0.25183501787124113</v>
      </c>
      <c r="S368" s="33">
        <f>'Hourly Loads p.u. of Peak'!S368^2</f>
        <v>0.2596377347123634</v>
      </c>
      <c r="T368" s="33">
        <f>'Hourly Loads p.u. of Peak'!T368^2</f>
        <v>0.28179282611729478</v>
      </c>
      <c r="U368" s="33">
        <f>'Hourly Loads p.u. of Peak'!U368^2</f>
        <v>0.27017962700895115</v>
      </c>
      <c r="V368" s="33">
        <f>'Hourly Loads p.u. of Peak'!V368^2</f>
        <v>0.2609267143934082</v>
      </c>
      <c r="W368" s="33">
        <f>'Hourly Loads p.u. of Peak'!W368^2</f>
        <v>0.24674416000401705</v>
      </c>
      <c r="X368" s="33">
        <f>'Hourly Loads p.u. of Peak'!X368^2</f>
        <v>0.22194206489610416</v>
      </c>
      <c r="Y368" s="33">
        <f>'Hourly Loads p.u. of Peak'!Y368^2</f>
        <v>0.18892330240504498</v>
      </c>
    </row>
    <row r="369" spans="1:25" x14ac:dyDescent="0.25">
      <c r="A369" s="29">
        <v>42364</v>
      </c>
      <c r="B369" s="33">
        <f>'Hourly Loads p.u. of Peak'!B369^2</f>
        <v>0.15745045939769664</v>
      </c>
      <c r="C369" s="33">
        <f>'Hourly Loads p.u. of Peak'!C369^2</f>
        <v>0.13723483004203252</v>
      </c>
      <c r="D369" s="33">
        <f>'Hourly Loads p.u. of Peak'!D369^2</f>
        <v>0.12845491187170499</v>
      </c>
      <c r="E369" s="33">
        <f>'Hourly Loads p.u. of Peak'!E369^2</f>
        <v>0.1239354244224351</v>
      </c>
      <c r="F369" s="33">
        <f>'Hourly Loads p.u. of Peak'!F369^2</f>
        <v>0.12604085343452529</v>
      </c>
      <c r="G369" s="33">
        <f>'Hourly Loads p.u. of Peak'!G369^2</f>
        <v>0.13773669405938435</v>
      </c>
      <c r="H369" s="33">
        <f>'Hourly Loads p.u. of Peak'!H369^2</f>
        <v>0.15892186717319146</v>
      </c>
      <c r="I369" s="33">
        <f>'Hourly Loads p.u. of Peak'!I369^2</f>
        <v>0.18540997949036231</v>
      </c>
      <c r="J369" s="33">
        <f>'Hourly Loads p.u. of Peak'!J369^2</f>
        <v>0.22155964433168662</v>
      </c>
      <c r="K369" s="33">
        <f>'Hourly Loads p.u. of Peak'!K369^2</f>
        <v>0.25807683594490777</v>
      </c>
      <c r="L369" s="33">
        <f>'Hourly Loads p.u. of Peak'!L369^2</f>
        <v>0.28795731330785929</v>
      </c>
      <c r="M369" s="33">
        <f>'Hourly Loads p.u. of Peak'!M369^2</f>
        <v>0.3007337507908136</v>
      </c>
      <c r="N369" s="33">
        <f>'Hourly Loads p.u. of Peak'!N369^2</f>
        <v>0.30038746858807608</v>
      </c>
      <c r="O369" s="33">
        <f>'Hourly Loads p.u. of Peak'!O369^2</f>
        <v>0.2928685581845088</v>
      </c>
      <c r="P369" s="33">
        <f>'Hourly Loads p.u. of Peak'!P369^2</f>
        <v>0.28829635725363295</v>
      </c>
      <c r="Q369" s="33">
        <f>'Hourly Loads p.u. of Peak'!Q369^2</f>
        <v>0.28505940507552391</v>
      </c>
      <c r="R369" s="33">
        <f>'Hourly Loads p.u. of Peak'!R369^2</f>
        <v>0.28790889474250575</v>
      </c>
      <c r="S369" s="33">
        <f>'Hourly Loads p.u. of Peak'!S369^2</f>
        <v>0.32146631708081946</v>
      </c>
      <c r="T369" s="33">
        <f>'Hourly Loads p.u. of Peak'!T369^2</f>
        <v>0.35919474835541154</v>
      </c>
      <c r="U369" s="33">
        <f>'Hourly Loads p.u. of Peak'!U369^2</f>
        <v>0.34537777886582977</v>
      </c>
      <c r="V369" s="33">
        <f>'Hourly Loads p.u. of Peak'!V369^2</f>
        <v>0.32029070486929029</v>
      </c>
      <c r="W369" s="33">
        <f>'Hourly Loads p.u. of Peak'!W369^2</f>
        <v>0.29052932288786099</v>
      </c>
      <c r="X369" s="33">
        <f>'Hourly Loads p.u. of Peak'!X369^2</f>
        <v>0.25652064326578178</v>
      </c>
      <c r="Y369" s="33">
        <f>'Hourly Loads p.u. of Peak'!Y369^2</f>
        <v>0.21423099464709019</v>
      </c>
    </row>
    <row r="370" spans="1:25" x14ac:dyDescent="0.25">
      <c r="A370" s="29">
        <v>42365</v>
      </c>
      <c r="B370" s="33">
        <f>'Hourly Loads p.u. of Peak'!B370^2</f>
        <v>0.17540781771683414</v>
      </c>
      <c r="C370" s="33">
        <f>'Hourly Loads p.u. of Peak'!C370^2</f>
        <v>0.1496370724376194</v>
      </c>
      <c r="D370" s="33">
        <f>'Hourly Loads p.u. of Peak'!D370^2</f>
        <v>0.13378043093572642</v>
      </c>
      <c r="E370" s="33">
        <f>'Hourly Loads p.u. of Peak'!E370^2</f>
        <v>0.12681086067589531</v>
      </c>
      <c r="F370" s="33">
        <f>'Hourly Loads p.u. of Peak'!F370^2</f>
        <v>0.12684299519858572</v>
      </c>
      <c r="G370" s="33">
        <f>'Hourly Loads p.u. of Peak'!G370^2</f>
        <v>0.13197138574864303</v>
      </c>
      <c r="H370" s="33">
        <f>'Hourly Loads p.u. of Peak'!H370^2</f>
        <v>0.14592555847518868</v>
      </c>
      <c r="I370" s="33">
        <f>'Hourly Loads p.u. of Peak'!I370^2</f>
        <v>0.16228481713140661</v>
      </c>
      <c r="J370" s="33">
        <f>'Hourly Loads p.u. of Peak'!J370^2</f>
        <v>0.20399859075884241</v>
      </c>
      <c r="K370" s="33">
        <f>'Hourly Loads p.u. of Peak'!K370^2</f>
        <v>0.26018976375864439</v>
      </c>
      <c r="L370" s="33">
        <f>'Hourly Loads p.u. of Peak'!L370^2</f>
        <v>0.30830221557171017</v>
      </c>
      <c r="M370" s="33">
        <f>'Hourly Loads p.u. of Peak'!M370^2</f>
        <v>0.34141205471338443</v>
      </c>
      <c r="N370" s="33">
        <f>'Hourly Loads p.u. of Peak'!N370^2</f>
        <v>0.36282719921970197</v>
      </c>
      <c r="O370" s="33">
        <f>'Hourly Loads p.u. of Peak'!O370^2</f>
        <v>0.36992736750169164</v>
      </c>
      <c r="P370" s="33">
        <f>'Hourly Loads p.u. of Peak'!P370^2</f>
        <v>0.37020182486325243</v>
      </c>
      <c r="Q370" s="33">
        <f>'Hourly Loads p.u. of Peak'!Q370^2</f>
        <v>0.3587081994801844</v>
      </c>
      <c r="R370" s="33">
        <f>'Hourly Loads p.u. of Peak'!R370^2</f>
        <v>0.34495367725871035</v>
      </c>
      <c r="S370" s="33">
        <f>'Hourly Loads p.u. of Peak'!S370^2</f>
        <v>0.36087316295225119</v>
      </c>
      <c r="T370" s="33">
        <f>'Hourly Loads p.u. of Peak'!T370^2</f>
        <v>0.39770615914686019</v>
      </c>
      <c r="U370" s="33">
        <f>'Hourly Loads p.u. of Peak'!U370^2</f>
        <v>0.3743308983186624</v>
      </c>
      <c r="V370" s="33">
        <f>'Hourly Loads p.u. of Peak'!V370^2</f>
        <v>0.34188673252151014</v>
      </c>
      <c r="W370" s="33">
        <f>'Hourly Loads p.u. of Peak'!W370^2</f>
        <v>0.30865302880931861</v>
      </c>
      <c r="X370" s="33">
        <f>'Hourly Loads p.u. of Peak'!X370^2</f>
        <v>0.26751281987458592</v>
      </c>
      <c r="Y370" s="33">
        <f>'Hourly Loads p.u. of Peak'!Y370^2</f>
        <v>0.21969477948185925</v>
      </c>
    </row>
    <row r="371" spans="1:25" x14ac:dyDescent="0.25">
      <c r="A371" s="29">
        <v>42366</v>
      </c>
      <c r="B371" s="33">
        <f>'Hourly Loads p.u. of Peak'!B371^2</f>
        <v>0.17882551259097748</v>
      </c>
      <c r="C371" s="33">
        <f>'Hourly Loads p.u. of Peak'!C371^2</f>
        <v>0.15114174444126446</v>
      </c>
      <c r="D371" s="33">
        <f>'Hourly Loads p.u. of Peak'!D371^2</f>
        <v>0.13480550124384552</v>
      </c>
      <c r="E371" s="33">
        <f>'Hourly Loads p.u. of Peak'!E371^2</f>
        <v>0.12588073040751313</v>
      </c>
      <c r="F371" s="33">
        <f>'Hourly Loads p.u. of Peak'!F371^2</f>
        <v>0.12159587972897667</v>
      </c>
      <c r="G371" s="33">
        <f>'Hourly Loads p.u. of Peak'!G371^2</f>
        <v>0.1235545243805012</v>
      </c>
      <c r="H371" s="33">
        <f>'Hourly Loads p.u. of Peak'!H371^2</f>
        <v>0.13351653174032732</v>
      </c>
      <c r="I371" s="33">
        <f>'Hourly Loads p.u. of Peak'!I371^2</f>
        <v>0.14706526030163505</v>
      </c>
      <c r="J371" s="33">
        <f>'Hourly Loads p.u. of Peak'!J371^2</f>
        <v>0.19704896845127362</v>
      </c>
      <c r="K371" s="33">
        <f>'Hourly Loads p.u. of Peak'!K371^2</f>
        <v>0.2593159884909087</v>
      </c>
      <c r="L371" s="33">
        <f>'Hourly Loads p.u. of Peak'!L371^2</f>
        <v>0.31030954951079759</v>
      </c>
      <c r="M371" s="33">
        <f>'Hourly Loads p.u. of Peak'!M371^2</f>
        <v>0.35128907565455159</v>
      </c>
      <c r="N371" s="33">
        <f>'Hourly Loads p.u. of Peak'!N371^2</f>
        <v>0.38120786122786821</v>
      </c>
      <c r="O371" s="33">
        <f>'Hourly Loads p.u. of Peak'!O371^2</f>
        <v>0.40284405957783281</v>
      </c>
      <c r="P371" s="33">
        <f>'Hourly Loads p.u. of Peak'!P371^2</f>
        <v>0.41449585390279325</v>
      </c>
      <c r="Q371" s="33">
        <f>'Hourly Loads p.u. of Peak'!Q371^2</f>
        <v>0.41408930038714897</v>
      </c>
      <c r="R371" s="33">
        <f>'Hourly Loads p.u. of Peak'!R371^2</f>
        <v>0.40147072855579269</v>
      </c>
      <c r="S371" s="33">
        <f>'Hourly Loads p.u. of Peak'!S371^2</f>
        <v>0.39781997646305434</v>
      </c>
      <c r="T371" s="33">
        <f>'Hourly Loads p.u. of Peak'!T371^2</f>
        <v>0.43400719841327595</v>
      </c>
      <c r="U371" s="33">
        <f>'Hourly Loads p.u. of Peak'!U371^2</f>
        <v>0.40565522475040688</v>
      </c>
      <c r="V371" s="33">
        <f>'Hourly Loads p.u. of Peak'!V371^2</f>
        <v>0.36828276061292603</v>
      </c>
      <c r="W371" s="33">
        <f>'Hourly Loads p.u. of Peak'!W371^2</f>
        <v>0.32753158559943751</v>
      </c>
      <c r="X371" s="33">
        <f>'Hourly Loads p.u. of Peak'!X371^2</f>
        <v>0.27873559481154297</v>
      </c>
      <c r="Y371" s="33">
        <f>'Hourly Loads p.u. of Peak'!Y371^2</f>
        <v>0.22317655206388215</v>
      </c>
    </row>
    <row r="372" spans="1:25" x14ac:dyDescent="0.25">
      <c r="A372" s="29">
        <v>42367</v>
      </c>
      <c r="B372" s="33">
        <f>'Hourly Loads p.u. of Peak'!B372^2</f>
        <v>0.18047005230806701</v>
      </c>
      <c r="C372" s="33">
        <f>'Hourly Loads p.u. of Peak'!C372^2</f>
        <v>0.15378418657679482</v>
      </c>
      <c r="D372" s="33">
        <f>'Hourly Loads p.u. of Peak'!D372^2</f>
        <v>0.138709561797736</v>
      </c>
      <c r="E372" s="33">
        <f>'Hourly Loads p.u. of Peak'!E372^2</f>
        <v>0.13233220960147857</v>
      </c>
      <c r="F372" s="33">
        <f>'Hourly Loads p.u. of Peak'!F372^2</f>
        <v>0.13302242299829381</v>
      </c>
      <c r="G372" s="33">
        <f>'Hourly Loads p.u. of Peak'!G372^2</f>
        <v>0.14592555847518868</v>
      </c>
      <c r="H372" s="33">
        <f>'Hourly Loads p.u. of Peak'!H372^2</f>
        <v>0.17465280807875683</v>
      </c>
      <c r="I372" s="33">
        <f>'Hourly Loads p.u. of Peak'!I372^2</f>
        <v>0.20403934768212295</v>
      </c>
      <c r="J372" s="33">
        <f>'Hourly Loads p.u. of Peak'!J372^2</f>
        <v>0.25647494413555294</v>
      </c>
      <c r="K372" s="33">
        <f>'Hourly Loads p.u. of Peak'!K372^2</f>
        <v>0.32284913152220551</v>
      </c>
      <c r="L372" s="33">
        <f>'Hourly Loads p.u. of Peak'!L372^2</f>
        <v>0.38081797850090016</v>
      </c>
      <c r="M372" s="33">
        <f>'Hourly Loads p.u. of Peak'!M372^2</f>
        <v>0.42085220986154198</v>
      </c>
      <c r="N372" s="33">
        <f>'Hourly Loads p.u. of Peak'!N372^2</f>
        <v>0.44248941782215168</v>
      </c>
      <c r="O372" s="33">
        <f>'Hourly Loads p.u. of Peak'!O372^2</f>
        <v>0.45232724510813394</v>
      </c>
      <c r="P372" s="33">
        <f>'Hourly Loads p.u. of Peak'!P372^2</f>
        <v>0.45963894310431797</v>
      </c>
      <c r="Q372" s="33">
        <f>'Hourly Loads p.u. of Peak'!Q372^2</f>
        <v>0.4633781969334253</v>
      </c>
      <c r="R372" s="33">
        <f>'Hourly Loads p.u. of Peak'!R372^2</f>
        <v>0.44875382389849749</v>
      </c>
      <c r="S372" s="33">
        <f>'Hourly Loads p.u. of Peak'!S372^2</f>
        <v>0.44465288316229334</v>
      </c>
      <c r="T372" s="33">
        <f>'Hourly Loads p.u. of Peak'!T372^2</f>
        <v>0.48707599172364147</v>
      </c>
      <c r="U372" s="33">
        <f>'Hourly Loads p.u. of Peak'!U372^2</f>
        <v>0.45469711679554708</v>
      </c>
      <c r="V372" s="33">
        <f>'Hourly Loads p.u. of Peak'!V372^2</f>
        <v>0.41252303399213058</v>
      </c>
      <c r="W372" s="33">
        <f>'Hourly Loads p.u. of Peak'!W372^2</f>
        <v>0.35860012228902904</v>
      </c>
      <c r="X372" s="33">
        <f>'Hourly Loads p.u. of Peak'!X372^2</f>
        <v>0.30395875455261839</v>
      </c>
      <c r="Y372" s="33">
        <f>'Hourly Loads p.u. of Peak'!Y372^2</f>
        <v>0.24206030957012659</v>
      </c>
    </row>
    <row r="373" spans="1:25" x14ac:dyDescent="0.25">
      <c r="A373" s="29">
        <v>42368</v>
      </c>
      <c r="B373" s="33">
        <f>'Hourly Loads p.u. of Peak'!B373^2</f>
        <v>0.19207393897951264</v>
      </c>
      <c r="C373" s="33">
        <f>'Hourly Loads p.u. of Peak'!C373^2</f>
        <v>0.16246661829021408</v>
      </c>
      <c r="D373" s="33">
        <f>'Hourly Loads p.u. of Peak'!D373^2</f>
        <v>0.1456843734837994</v>
      </c>
      <c r="E373" s="33">
        <f>'Hourly Loads p.u. of Peak'!E373^2</f>
        <v>0.13693415130077338</v>
      </c>
      <c r="F373" s="33">
        <f>'Hourly Loads p.u. of Peak'!F373^2</f>
        <v>0.13610066275458632</v>
      </c>
      <c r="G373" s="33">
        <f>'Hourly Loads p.u. of Peak'!G373^2</f>
        <v>0.14918365344719042</v>
      </c>
      <c r="H373" s="33">
        <f>'Hourly Loads p.u. of Peak'!H373^2</f>
        <v>0.17616445575917775</v>
      </c>
      <c r="I373" s="33">
        <f>'Hourly Loads p.u. of Peak'!I373^2</f>
        <v>0.20473283824252408</v>
      </c>
      <c r="J373" s="33">
        <f>'Hourly Loads p.u. of Peak'!J373^2</f>
        <v>0.25011724677879005</v>
      </c>
      <c r="K373" s="33">
        <f>'Hourly Loads p.u. of Peak'!K373^2</f>
        <v>0.30590201281933155</v>
      </c>
      <c r="L373" s="33">
        <f>'Hourly Loads p.u. of Peak'!L373^2</f>
        <v>0.36054800318835317</v>
      </c>
      <c r="M373" s="33">
        <f>'Hourly Loads p.u. of Peak'!M373^2</f>
        <v>0.40824551723930863</v>
      </c>
      <c r="N373" s="33">
        <f>'Hourly Loads p.u. of Peak'!N373^2</f>
        <v>0.4394335401274464</v>
      </c>
      <c r="O373" s="33">
        <f>'Hourly Loads p.u. of Peak'!O373^2</f>
        <v>0.46196653531046156</v>
      </c>
      <c r="P373" s="33">
        <f>'Hourly Loads p.u. of Peak'!P373^2</f>
        <v>0.46818160684405402</v>
      </c>
      <c r="Q373" s="33">
        <f>'Hourly Loads p.u. of Peak'!Q373^2</f>
        <v>0.46055702725214004</v>
      </c>
      <c r="R373" s="33">
        <f>'Hourly Loads p.u. of Peak'!R373^2</f>
        <v>0.44290967843070767</v>
      </c>
      <c r="S373" s="33">
        <f>'Hourly Loads p.u. of Peak'!S373^2</f>
        <v>0.44272954231526251</v>
      </c>
      <c r="T373" s="33">
        <f>'Hourly Loads p.u. of Peak'!T373^2</f>
        <v>0.48449746038455332</v>
      </c>
      <c r="U373" s="33">
        <f>'Hourly Loads p.u. of Peak'!U373^2</f>
        <v>0.45263072877574179</v>
      </c>
      <c r="V373" s="33">
        <f>'Hourly Loads p.u. of Peak'!V373^2</f>
        <v>0.41461204868921636</v>
      </c>
      <c r="W373" s="33">
        <f>'Hourly Loads p.u. of Peak'!W373^2</f>
        <v>0.36309901042433002</v>
      </c>
      <c r="X373" s="33">
        <f>'Hourly Loads p.u. of Peak'!X373^2</f>
        <v>0.31141635960656971</v>
      </c>
      <c r="Y373" s="33">
        <f>'Hourly Loads p.u. of Peak'!Y373^2</f>
        <v>0.25337695387101544</v>
      </c>
    </row>
    <row r="374" spans="1:25" x14ac:dyDescent="0.25">
      <c r="A374" s="29">
        <v>42369</v>
      </c>
      <c r="B374" s="33">
        <f>'Hourly Loads p.u. of Peak'!B374^2</f>
        <v>0.20477366844399661</v>
      </c>
      <c r="C374" s="33">
        <f>'Hourly Loads p.u. of Peak'!C374^2</f>
        <v>0.1729975188580043</v>
      </c>
      <c r="D374" s="33">
        <f>'Hourly Loads p.u. of Peak'!D374^2</f>
        <v>0.15491859812488101</v>
      </c>
      <c r="E374" s="33">
        <f>'Hourly Loads p.u. of Peak'!E374^2</f>
        <v>0.14558106955264957</v>
      </c>
      <c r="F374" s="33">
        <f>'Hourly Loads p.u. of Peak'!F374^2</f>
        <v>0.14479028997935739</v>
      </c>
      <c r="G374" s="33">
        <f>'Hourly Loads p.u. of Peak'!G374^2</f>
        <v>0.15655661811838925</v>
      </c>
      <c r="H374" s="33">
        <f>'Hourly Loads p.u. of Peak'!H374^2</f>
        <v>0.18204511208612356</v>
      </c>
      <c r="I374" s="33">
        <f>'Hourly Loads p.u. of Peak'!I374^2</f>
        <v>0.2130215360528856</v>
      </c>
      <c r="J374" s="33">
        <f>'Hourly Loads p.u. of Peak'!J374^2</f>
        <v>0.25748126540405075</v>
      </c>
      <c r="K374" s="33">
        <f>'Hourly Loads p.u. of Peak'!K374^2</f>
        <v>0.30735101375212193</v>
      </c>
      <c r="L374" s="33">
        <f>'Hourly Loads p.u. of Peak'!L374^2</f>
        <v>0.35016687510295746</v>
      </c>
      <c r="M374" s="33">
        <f>'Hourly Loads p.u. of Peak'!M374^2</f>
        <v>0.37626563596005219</v>
      </c>
      <c r="N374" s="33">
        <f>'Hourly Loads p.u. of Peak'!N374^2</f>
        <v>0.3826019279427344</v>
      </c>
      <c r="O374" s="33">
        <f>'Hourly Loads p.u. of Peak'!O374^2</f>
        <v>0.38674327753080717</v>
      </c>
      <c r="P374" s="33">
        <f>'Hourly Loads p.u. of Peak'!P374^2</f>
        <v>0.3854537136597318</v>
      </c>
      <c r="Q374" s="33">
        <f>'Hourly Loads p.u. of Peak'!Q374^2</f>
        <v>0.37742887229915734</v>
      </c>
      <c r="R374" s="33">
        <f>'Hourly Loads p.u. of Peak'!R374^2</f>
        <v>0.37970512702530013</v>
      </c>
      <c r="S374" s="33">
        <f>'Hourly Loads p.u. of Peak'!S374^2</f>
        <v>0.42020854847169004</v>
      </c>
      <c r="T374" s="33">
        <f>'Hourly Loads p.u. of Peak'!T374^2</f>
        <v>0.45658527800390936</v>
      </c>
      <c r="U374" s="33">
        <f>'Hourly Loads p.u. of Peak'!U374^2</f>
        <v>0.41391512423131854</v>
      </c>
      <c r="V374" s="33">
        <f>'Hourly Loads p.u. of Peak'!V374^2</f>
        <v>0.36554989115298181</v>
      </c>
      <c r="W374" s="33">
        <f>'Hourly Loads p.u. of Peak'!W374^2</f>
        <v>0.31606618656882085</v>
      </c>
      <c r="X374" s="33">
        <f>'Hourly Loads p.u. of Peak'!X374^2</f>
        <v>0.26933604846282894</v>
      </c>
      <c r="Y374" s="33">
        <f>'Hourly Loads p.u. of Peak'!Y374^2</f>
        <v>0.23369886076366217</v>
      </c>
    </row>
    <row r="375" spans="1:25" s="35" customFormat="1" x14ac:dyDescent="0.25">
      <c r="A375" s="29" t="s">
        <v>118</v>
      </c>
      <c r="B375" s="33"/>
      <c r="C375" s="33"/>
      <c r="D375" s="33"/>
      <c r="E375" s="33"/>
      <c r="F375" s="33"/>
      <c r="G375" s="33"/>
      <c r="H375" s="33"/>
      <c r="I375" s="33"/>
      <c r="J375" s="33"/>
      <c r="K375" s="33"/>
      <c r="L375" s="33"/>
      <c r="M375" s="33"/>
      <c r="N375" s="33"/>
      <c r="O375" s="33"/>
      <c r="P375" s="33"/>
      <c r="Q375" s="33"/>
      <c r="R375" s="33"/>
      <c r="S375" s="33"/>
      <c r="T375" s="33"/>
      <c r="U375" s="33"/>
      <c r="V375" s="33"/>
      <c r="W375" s="33"/>
      <c r="X375" s="33"/>
      <c r="Y375" s="33"/>
    </row>
    <row r="376" spans="1:25" x14ac:dyDescent="0.25">
      <c r="A376" s="29" t="s">
        <v>118</v>
      </c>
      <c r="B376" s="33"/>
      <c r="C376" s="33"/>
      <c r="D376" s="33"/>
      <c r="E376" s="33"/>
      <c r="F376" s="33"/>
      <c r="G376" s="33"/>
      <c r="H376" s="33"/>
      <c r="I376" s="33"/>
      <c r="J376" s="33"/>
      <c r="K376" s="33"/>
      <c r="L376" s="33"/>
      <c r="M376" s="33"/>
      <c r="N376" s="33"/>
      <c r="O376" s="33"/>
      <c r="P376" s="33"/>
      <c r="Q376" s="33"/>
      <c r="R376" s="33"/>
      <c r="S376" s="33"/>
      <c r="T376" s="33"/>
      <c r="U376" s="33"/>
      <c r="V376" s="33"/>
      <c r="W376" s="33"/>
      <c r="X376" s="33"/>
      <c r="Y376" s="33"/>
    </row>
  </sheetData>
  <mergeCells count="2">
    <mergeCell ref="A4:Y4"/>
    <mergeCell ref="A5:Y5"/>
  </mergeCells>
  <phoneticPr fontId="5" type="noConversion"/>
  <pageMargins left="0.75" right="0.75" top="1" bottom="1" header="0.5" footer="0.5"/>
  <pageSetup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enableFormatConditionsCalculation="0">
    <tabColor theme="0" tint="-0.499984740745262"/>
  </sheetPr>
  <dimension ref="A1:N65"/>
  <sheetViews>
    <sheetView showGridLines="0" zoomScaleNormal="100" workbookViewId="0">
      <selection activeCell="A2" sqref="A1:A2"/>
    </sheetView>
  </sheetViews>
  <sheetFormatPr defaultRowHeight="13.2" x14ac:dyDescent="0.25"/>
  <cols>
    <col min="1" max="1" width="11.44140625" customWidth="1"/>
    <col min="2" max="2" width="9.33203125" style="7" bestFit="1" customWidth="1"/>
    <col min="3" max="3" width="9.33203125" style="7" customWidth="1"/>
    <col min="4" max="4" width="11" style="7" customWidth="1"/>
    <col min="5" max="5" width="7.88671875" style="7" bestFit="1" customWidth="1"/>
    <col min="6" max="6" width="8.5546875" style="7" bestFit="1" customWidth="1"/>
    <col min="7" max="7" width="12" style="7" bestFit="1" customWidth="1"/>
    <col min="8" max="8" width="9.44140625" style="7" customWidth="1"/>
    <col min="9" max="9" width="16.33203125" style="7" customWidth="1"/>
    <col min="10" max="11" width="12.5546875" style="7" customWidth="1"/>
    <col min="12" max="13" width="13.33203125" style="7" customWidth="1"/>
  </cols>
  <sheetData>
    <row r="1" spans="1:13" ht="15.6" x14ac:dyDescent="0.3">
      <c r="A1" s="4" t="s">
        <v>126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</row>
    <row r="2" spans="1:13" ht="15.6" x14ac:dyDescent="0.3">
      <c r="A2" s="4" t="s">
        <v>122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</row>
    <row r="3" spans="1:13" x14ac:dyDescent="0.25">
      <c r="H3" s="101" t="s">
        <v>84</v>
      </c>
      <c r="I3" s="101"/>
      <c r="J3" s="101"/>
      <c r="K3" s="101"/>
    </row>
    <row r="4" spans="1:13" x14ac:dyDescent="0.25">
      <c r="H4" s="101" t="s">
        <v>89</v>
      </c>
      <c r="I4" s="101"/>
      <c r="J4" s="101"/>
      <c r="K4" s="101"/>
    </row>
    <row r="6" spans="1:13" x14ac:dyDescent="0.25">
      <c r="I6" s="1" t="s">
        <v>82</v>
      </c>
      <c r="J6" s="40">
        <v>867000</v>
      </c>
      <c r="K6" s="3" t="s">
        <v>91</v>
      </c>
      <c r="L6" s="18"/>
      <c r="M6" s="18"/>
    </row>
    <row r="7" spans="1:13" x14ac:dyDescent="0.25">
      <c r="H7" s="1"/>
      <c r="I7" s="16" t="s">
        <v>5</v>
      </c>
      <c r="J7" s="41">
        <f>(($L$25*$D$25+$L$41*$D$41+$L$62*$D$62)/($D$27+$D$43+$D$64))*$J$6</f>
        <v>82.091719235079566</v>
      </c>
      <c r="K7" s="17"/>
    </row>
    <row r="8" spans="1:13" ht="13.8" thickBot="1" x14ac:dyDescent="0.3">
      <c r="I8" s="16" t="s">
        <v>6</v>
      </c>
      <c r="J8" s="42">
        <f>(($M$25*$D$25+$M$41*$D$41+$M$62*$D$62)/($D$27+$D$43+$D$64))*$J$6</f>
        <v>412.04941582544814</v>
      </c>
    </row>
    <row r="9" spans="1:13" x14ac:dyDescent="0.25">
      <c r="I9" s="16" t="s">
        <v>7</v>
      </c>
      <c r="J9" s="41">
        <f>SUM(J7:J8)</f>
        <v>494.14113506052769</v>
      </c>
    </row>
    <row r="10" spans="1:13" x14ac:dyDescent="0.25">
      <c r="I10" s="18"/>
    </row>
    <row r="11" spans="1:13" x14ac:dyDescent="0.25">
      <c r="A11" s="101" t="s">
        <v>8</v>
      </c>
      <c r="B11" s="101"/>
      <c r="C11" s="101"/>
      <c r="D11" s="101"/>
      <c r="E11" s="101"/>
      <c r="F11" s="101"/>
      <c r="G11" s="101"/>
      <c r="H11" s="101"/>
      <c r="I11" s="101"/>
      <c r="J11" s="101"/>
      <c r="K11" s="101"/>
      <c r="L11" s="101"/>
      <c r="M11" s="101"/>
    </row>
    <row r="12" spans="1:13" x14ac:dyDescent="0.25">
      <c r="H12" s="100" t="s">
        <v>9</v>
      </c>
      <c r="I12" s="100"/>
      <c r="J12" s="100" t="s">
        <v>10</v>
      </c>
      <c r="K12" s="100"/>
      <c r="L12" s="100" t="s">
        <v>11</v>
      </c>
      <c r="M12" s="100"/>
    </row>
    <row r="13" spans="1:13" x14ac:dyDescent="0.25">
      <c r="D13" s="7" t="s">
        <v>12</v>
      </c>
      <c r="H13" s="100" t="s">
        <v>13</v>
      </c>
      <c r="I13" s="100"/>
      <c r="J13" s="100" t="s">
        <v>14</v>
      </c>
      <c r="K13" s="100"/>
      <c r="L13" s="100" t="s">
        <v>14</v>
      </c>
      <c r="M13" s="100"/>
    </row>
    <row r="14" spans="1:13" x14ac:dyDescent="0.25">
      <c r="A14" s="7" t="s">
        <v>15</v>
      </c>
      <c r="B14" s="7" t="s">
        <v>16</v>
      </c>
      <c r="C14" s="7" t="s">
        <v>17</v>
      </c>
      <c r="D14" s="7" t="s">
        <v>18</v>
      </c>
      <c r="E14" s="18" t="s">
        <v>19</v>
      </c>
      <c r="F14" s="3" t="s">
        <v>20</v>
      </c>
      <c r="H14" s="100" t="s">
        <v>20</v>
      </c>
      <c r="I14" s="100"/>
      <c r="J14" s="100" t="s">
        <v>21</v>
      </c>
      <c r="K14" s="100"/>
      <c r="L14" s="100" t="s">
        <v>21</v>
      </c>
      <c r="M14" s="100"/>
    </row>
    <row r="15" spans="1:13" x14ac:dyDescent="0.25">
      <c r="A15" s="7" t="s">
        <v>22</v>
      </c>
      <c r="B15" s="7" t="s">
        <v>23</v>
      </c>
      <c r="C15" s="19" t="s">
        <v>24</v>
      </c>
      <c r="D15" s="7" t="s">
        <v>13</v>
      </c>
      <c r="E15" s="18" t="s">
        <v>25</v>
      </c>
      <c r="F15" s="3" t="s">
        <v>26</v>
      </c>
      <c r="G15" s="7" t="s">
        <v>27</v>
      </c>
      <c r="H15" s="7" t="s">
        <v>28</v>
      </c>
      <c r="I15" s="7" t="s">
        <v>29</v>
      </c>
      <c r="J15" s="7" t="s">
        <v>28</v>
      </c>
      <c r="K15" s="7" t="s">
        <v>29</v>
      </c>
      <c r="L15" s="7" t="s">
        <v>28</v>
      </c>
      <c r="M15" s="7" t="s">
        <v>29</v>
      </c>
    </row>
    <row r="16" spans="1:13" x14ac:dyDescent="0.25">
      <c r="A16" s="7"/>
      <c r="C16" s="19"/>
      <c r="E16" s="7" t="s">
        <v>28</v>
      </c>
      <c r="F16" s="7" t="s">
        <v>29</v>
      </c>
      <c r="G16" s="7" t="s">
        <v>30</v>
      </c>
      <c r="H16" s="7" t="s">
        <v>31</v>
      </c>
      <c r="I16" s="7" t="s">
        <v>31</v>
      </c>
      <c r="J16" s="100" t="s">
        <v>32</v>
      </c>
      <c r="K16" s="100"/>
      <c r="L16" s="100" t="s">
        <v>32</v>
      </c>
      <c r="M16" s="100"/>
    </row>
    <row r="17" spans="1:14" x14ac:dyDescent="0.25">
      <c r="A17" s="7">
        <v>441125005</v>
      </c>
      <c r="B17" s="19" t="s">
        <v>33</v>
      </c>
      <c r="C17" s="19">
        <v>25</v>
      </c>
      <c r="D17" s="7">
        <v>2000</v>
      </c>
      <c r="E17" s="7">
        <v>55</v>
      </c>
      <c r="F17" s="7">
        <v>346</v>
      </c>
      <c r="G17" s="7">
        <f>SUM(E17:F17)</f>
        <v>401</v>
      </c>
      <c r="H17" s="20">
        <f>($D17*E17)/10^6</f>
        <v>0.11</v>
      </c>
      <c r="I17" s="20">
        <f>($D17*F17)/10^6</f>
        <v>0.69199999999999995</v>
      </c>
      <c r="J17" s="57">
        <f>H17/$D$25</f>
        <v>1.0686874574953852E-5</v>
      </c>
      <c r="K17" s="57">
        <f>I17/$D$25</f>
        <v>6.7230156416982412E-5</v>
      </c>
      <c r="L17" s="57">
        <f>J17*1.1</f>
        <v>1.1755562032449238E-5</v>
      </c>
      <c r="M17" s="57">
        <f>K17*1.1</f>
        <v>7.3953172058680659E-5</v>
      </c>
    </row>
    <row r="18" spans="1:14" x14ac:dyDescent="0.25">
      <c r="A18" s="7">
        <v>441150000</v>
      </c>
      <c r="B18" s="19" t="s">
        <v>33</v>
      </c>
      <c r="C18" s="19">
        <v>50</v>
      </c>
      <c r="D18" s="7">
        <v>3500</v>
      </c>
      <c r="E18" s="7">
        <v>102</v>
      </c>
      <c r="F18" s="7">
        <v>522</v>
      </c>
      <c r="G18" s="7">
        <f t="shared" ref="G18:G23" si="0">SUM(E18:F18)</f>
        <v>624</v>
      </c>
      <c r="H18" s="20">
        <f t="shared" ref="H18:I24" si="1">($D18*E18)/10^6</f>
        <v>0.35699999999999998</v>
      </c>
      <c r="I18" s="20">
        <f t="shared" si="1"/>
        <v>1.827</v>
      </c>
      <c r="J18" s="57">
        <f t="shared" ref="J18:J24" si="2">H18/D$25</f>
        <v>3.4683765665986593E-5</v>
      </c>
      <c r="K18" s="57">
        <f t="shared" ref="K18:K24" si="3">I18/$D$25</f>
        <v>1.7749927134946079E-4</v>
      </c>
      <c r="L18" s="57">
        <f t="shared" ref="L18:M24" si="4">J18*1.1</f>
        <v>3.8152142232585257E-5</v>
      </c>
      <c r="M18" s="57">
        <f t="shared" si="4"/>
        <v>1.9524919848440688E-4</v>
      </c>
    </row>
    <row r="19" spans="1:14" x14ac:dyDescent="0.25">
      <c r="A19" s="7">
        <v>441175002</v>
      </c>
      <c r="B19" s="19" t="s">
        <v>33</v>
      </c>
      <c r="C19" s="19">
        <v>75</v>
      </c>
      <c r="D19" s="7">
        <v>486</v>
      </c>
      <c r="E19" s="7">
        <v>121</v>
      </c>
      <c r="F19" s="7">
        <v>740</v>
      </c>
      <c r="G19" s="7">
        <f t="shared" si="0"/>
        <v>861</v>
      </c>
      <c r="H19" s="20">
        <f t="shared" si="1"/>
        <v>5.8805999999999997E-2</v>
      </c>
      <c r="I19" s="20">
        <f t="shared" si="1"/>
        <v>0.35964000000000002</v>
      </c>
      <c r="J19" s="57">
        <f t="shared" si="2"/>
        <v>5.7132031477703293E-6</v>
      </c>
      <c r="K19" s="57">
        <f t="shared" si="3"/>
        <v>3.4940250655785489E-5</v>
      </c>
      <c r="L19" s="57">
        <f t="shared" si="4"/>
        <v>6.2845234625473623E-6</v>
      </c>
      <c r="M19" s="57">
        <f t="shared" si="4"/>
        <v>3.843427572136404E-5</v>
      </c>
    </row>
    <row r="20" spans="1:14" x14ac:dyDescent="0.25">
      <c r="A20" s="7">
        <v>444125006</v>
      </c>
      <c r="B20" s="19" t="s">
        <v>33</v>
      </c>
      <c r="C20" s="19">
        <v>25</v>
      </c>
      <c r="D20" s="7">
        <v>500</v>
      </c>
      <c r="E20" s="7">
        <v>63</v>
      </c>
      <c r="F20" s="7">
        <v>316</v>
      </c>
      <c r="G20" s="7">
        <f t="shared" si="0"/>
        <v>379</v>
      </c>
      <c r="H20" s="20">
        <f t="shared" si="1"/>
        <v>3.15E-2</v>
      </c>
      <c r="I20" s="20">
        <f t="shared" si="1"/>
        <v>0.158</v>
      </c>
      <c r="J20" s="57">
        <f t="shared" si="2"/>
        <v>3.0603322646458761E-6</v>
      </c>
      <c r="K20" s="57">
        <f t="shared" si="3"/>
        <v>1.5350238025842807E-5</v>
      </c>
      <c r="L20" s="57">
        <f t="shared" si="4"/>
        <v>3.366365491110464E-6</v>
      </c>
      <c r="M20" s="57">
        <f t="shared" si="4"/>
        <v>1.6885261828427088E-5</v>
      </c>
    </row>
    <row r="21" spans="1:14" x14ac:dyDescent="0.25">
      <c r="A21" s="7">
        <v>444150001</v>
      </c>
      <c r="B21" s="19" t="s">
        <v>33</v>
      </c>
      <c r="C21" s="19">
        <v>50</v>
      </c>
      <c r="D21" s="7">
        <v>575</v>
      </c>
      <c r="E21" s="7">
        <v>103</v>
      </c>
      <c r="F21" s="7">
        <v>503</v>
      </c>
      <c r="G21" s="7">
        <f t="shared" si="0"/>
        <v>606</v>
      </c>
      <c r="H21" s="20">
        <f t="shared" si="1"/>
        <v>5.9225E-2</v>
      </c>
      <c r="I21" s="20">
        <f t="shared" si="1"/>
        <v>0.28922500000000001</v>
      </c>
      <c r="J21" s="57">
        <f t="shared" si="2"/>
        <v>5.7539104245603807E-6</v>
      </c>
      <c r="K21" s="57">
        <f t="shared" si="3"/>
        <v>2.8099193626736619E-5</v>
      </c>
      <c r="L21" s="57">
        <f t="shared" si="4"/>
        <v>6.3293014670164189E-6</v>
      </c>
      <c r="M21" s="57">
        <f t="shared" si="4"/>
        <v>3.0909112989410286E-5</v>
      </c>
    </row>
    <row r="22" spans="1:14" x14ac:dyDescent="0.25">
      <c r="A22" s="7">
        <v>457225004</v>
      </c>
      <c r="B22" s="19" t="s">
        <v>33</v>
      </c>
      <c r="C22" s="19">
        <v>25</v>
      </c>
      <c r="D22" s="7">
        <v>1300</v>
      </c>
      <c r="E22" s="7">
        <v>58</v>
      </c>
      <c r="F22" s="7">
        <v>306</v>
      </c>
      <c r="G22" s="7">
        <f t="shared" si="0"/>
        <v>364</v>
      </c>
      <c r="H22" s="20">
        <f t="shared" si="1"/>
        <v>7.5399999999999995E-2</v>
      </c>
      <c r="I22" s="20">
        <f t="shared" si="1"/>
        <v>0.39779999999999999</v>
      </c>
      <c r="J22" s="57">
        <f t="shared" si="2"/>
        <v>7.3253667541047311E-6</v>
      </c>
      <c r="K22" s="57">
        <f t="shared" si="3"/>
        <v>3.8647624599242205E-5</v>
      </c>
      <c r="L22" s="57">
        <f t="shared" si="4"/>
        <v>8.0579034295152044E-6</v>
      </c>
      <c r="M22" s="57">
        <f t="shared" si="4"/>
        <v>4.2512387059166431E-5</v>
      </c>
    </row>
    <row r="23" spans="1:14" x14ac:dyDescent="0.25">
      <c r="A23" s="7">
        <v>457250009</v>
      </c>
      <c r="B23" s="19" t="s">
        <v>33</v>
      </c>
      <c r="C23" s="19">
        <v>50</v>
      </c>
      <c r="D23" s="7">
        <v>1800</v>
      </c>
      <c r="E23" s="7">
        <v>109</v>
      </c>
      <c r="F23" s="7">
        <v>469</v>
      </c>
      <c r="G23" s="7">
        <f t="shared" si="0"/>
        <v>578</v>
      </c>
      <c r="H23" s="20">
        <f t="shared" si="1"/>
        <v>0.19620000000000001</v>
      </c>
      <c r="I23" s="20">
        <f t="shared" si="1"/>
        <v>0.84419999999999995</v>
      </c>
      <c r="J23" s="58">
        <f t="shared" si="2"/>
        <v>1.9061498105508601E-5</v>
      </c>
      <c r="K23" s="58">
        <f t="shared" si="3"/>
        <v>8.2016904692509474E-5</v>
      </c>
      <c r="L23" s="58">
        <f t="shared" si="4"/>
        <v>2.0967647916059462E-5</v>
      </c>
      <c r="M23" s="57">
        <f t="shared" si="4"/>
        <v>9.0218595161760433E-5</v>
      </c>
    </row>
    <row r="24" spans="1:14" ht="13.8" thickBot="1" x14ac:dyDescent="0.3">
      <c r="A24" s="7">
        <v>457275001</v>
      </c>
      <c r="B24" s="19" t="s">
        <v>33</v>
      </c>
      <c r="C24" s="21">
        <v>75</v>
      </c>
      <c r="D24" s="22">
        <v>132</v>
      </c>
      <c r="E24" s="7">
        <v>129</v>
      </c>
      <c r="F24" s="7">
        <v>681</v>
      </c>
      <c r="G24" s="7">
        <f>SUM(E24:F24)</f>
        <v>810</v>
      </c>
      <c r="H24" s="20">
        <f t="shared" si="1"/>
        <v>1.7028000000000001E-2</v>
      </c>
      <c r="I24" s="20">
        <f t="shared" si="1"/>
        <v>8.9892E-2</v>
      </c>
      <c r="J24" s="59">
        <f t="shared" si="2"/>
        <v>1.6543281842028565E-6</v>
      </c>
      <c r="K24" s="59">
        <f t="shared" si="3"/>
        <v>8.7333139026522888E-6</v>
      </c>
      <c r="L24" s="59">
        <f t="shared" si="4"/>
        <v>1.8197610026231424E-6</v>
      </c>
      <c r="M24" s="59">
        <f t="shared" si="4"/>
        <v>9.6066452929175188E-6</v>
      </c>
    </row>
    <row r="25" spans="1:14" x14ac:dyDescent="0.25">
      <c r="A25" s="7" t="s">
        <v>34</v>
      </c>
      <c r="B25" s="19"/>
      <c r="D25" s="7">
        <f>SUM(D17:D24)</f>
        <v>10293</v>
      </c>
      <c r="H25" s="20">
        <f>SUM(H17:H24)</f>
        <v>0.90515900000000005</v>
      </c>
      <c r="I25" s="20">
        <f>SUM(I17:I24)</f>
        <v>4.6577570000000001</v>
      </c>
      <c r="J25" s="57">
        <f>H25/$D25</f>
        <v>8.7939279121733227E-5</v>
      </c>
      <c r="K25" s="57">
        <f>I25/$D25</f>
        <v>4.5251695326921208E-4</v>
      </c>
      <c r="L25" s="60">
        <f>J25*1.09</f>
        <v>9.5853814242689229E-5</v>
      </c>
      <c r="M25" s="60">
        <f>K25*1.09</f>
        <v>4.9324347906344124E-4</v>
      </c>
    </row>
    <row r="26" spans="1:14" x14ac:dyDescent="0.25">
      <c r="B26" s="23"/>
    </row>
    <row r="27" spans="1:14" x14ac:dyDescent="0.25">
      <c r="B27" s="7" t="s">
        <v>35</v>
      </c>
      <c r="D27" s="7">
        <v>11601</v>
      </c>
    </row>
    <row r="28" spans="1:14" x14ac:dyDescent="0.25">
      <c r="B28" s="7" t="s">
        <v>90</v>
      </c>
      <c r="N28" t="s">
        <v>1</v>
      </c>
    </row>
    <row r="29" spans="1:14" x14ac:dyDescent="0.25">
      <c r="A29" s="101" t="s">
        <v>36</v>
      </c>
      <c r="B29" s="101"/>
      <c r="C29" s="101"/>
      <c r="D29" s="101"/>
      <c r="E29" s="101"/>
      <c r="F29" s="101"/>
      <c r="G29" s="101"/>
      <c r="H29" s="101"/>
      <c r="I29" s="101"/>
      <c r="J29" s="101"/>
      <c r="K29" s="101"/>
      <c r="L29" s="101"/>
      <c r="M29" s="101"/>
    </row>
    <row r="30" spans="1:14" x14ac:dyDescent="0.25">
      <c r="H30" s="100" t="s">
        <v>37</v>
      </c>
      <c r="I30" s="100"/>
      <c r="J30" s="100" t="s">
        <v>10</v>
      </c>
      <c r="K30" s="100"/>
      <c r="L30" s="100" t="s">
        <v>11</v>
      </c>
      <c r="M30" s="100"/>
    </row>
    <row r="31" spans="1:14" x14ac:dyDescent="0.25">
      <c r="D31" s="7" t="s">
        <v>12</v>
      </c>
      <c r="H31" s="100" t="s">
        <v>13</v>
      </c>
      <c r="I31" s="100"/>
      <c r="J31" s="100" t="s">
        <v>38</v>
      </c>
      <c r="K31" s="100"/>
      <c r="L31" s="100" t="s">
        <v>38</v>
      </c>
      <c r="M31" s="100"/>
    </row>
    <row r="32" spans="1:14" x14ac:dyDescent="0.25">
      <c r="A32" s="7" t="s">
        <v>15</v>
      </c>
      <c r="B32" s="7" t="s">
        <v>16</v>
      </c>
      <c r="C32" s="7" t="s">
        <v>17</v>
      </c>
      <c r="D32" s="7" t="s">
        <v>18</v>
      </c>
      <c r="E32" s="18" t="s">
        <v>19</v>
      </c>
      <c r="F32" s="3" t="s">
        <v>20</v>
      </c>
      <c r="H32" s="100" t="s">
        <v>20</v>
      </c>
      <c r="I32" s="100"/>
      <c r="J32" s="100" t="s">
        <v>21</v>
      </c>
      <c r="K32" s="100"/>
      <c r="L32" s="100" t="s">
        <v>21</v>
      </c>
      <c r="M32" s="100"/>
    </row>
    <row r="33" spans="1:13" x14ac:dyDescent="0.25">
      <c r="A33" s="7" t="s">
        <v>22</v>
      </c>
      <c r="B33" s="7" t="s">
        <v>23</v>
      </c>
      <c r="C33" s="7" t="s">
        <v>24</v>
      </c>
      <c r="D33" s="7" t="s">
        <v>13</v>
      </c>
      <c r="E33" s="18" t="s">
        <v>25</v>
      </c>
      <c r="F33" s="3" t="s">
        <v>26</v>
      </c>
      <c r="H33" s="7" t="s">
        <v>28</v>
      </c>
      <c r="I33" s="7" t="s">
        <v>29</v>
      </c>
      <c r="J33" s="7" t="s">
        <v>28</v>
      </c>
      <c r="K33" s="7" t="s">
        <v>29</v>
      </c>
      <c r="L33" s="7" t="s">
        <v>28</v>
      </c>
      <c r="M33" s="7" t="s">
        <v>29</v>
      </c>
    </row>
    <row r="34" spans="1:13" x14ac:dyDescent="0.25">
      <c r="A34" s="7"/>
      <c r="E34" s="7" t="s">
        <v>28</v>
      </c>
      <c r="F34" s="7" t="s">
        <v>29</v>
      </c>
      <c r="G34" s="7" t="s">
        <v>27</v>
      </c>
      <c r="H34" s="7" t="s">
        <v>31</v>
      </c>
      <c r="I34" s="7" t="s">
        <v>31</v>
      </c>
      <c r="J34" s="100" t="s">
        <v>32</v>
      </c>
      <c r="K34" s="100"/>
      <c r="L34" s="100" t="s">
        <v>32</v>
      </c>
      <c r="M34" s="100"/>
    </row>
    <row r="35" spans="1:13" x14ac:dyDescent="0.25">
      <c r="A35" s="7">
        <v>459420009</v>
      </c>
      <c r="B35" s="19" t="s">
        <v>39</v>
      </c>
      <c r="C35" s="19">
        <v>50</v>
      </c>
      <c r="D35" s="7">
        <v>300</v>
      </c>
      <c r="E35" s="7">
        <v>109</v>
      </c>
      <c r="F35" s="7">
        <v>512</v>
      </c>
      <c r="G35" s="7">
        <f t="shared" ref="G35:G40" si="5">SUM(E35:F35)</f>
        <v>621</v>
      </c>
      <c r="H35" s="20">
        <f t="shared" ref="H35:H40" si="6">(D35*E35)/10^6</f>
        <v>3.27E-2</v>
      </c>
      <c r="I35" s="20">
        <f t="shared" ref="I35:I40" si="7">($D35*F35)/10^6</f>
        <v>0.15359999999999999</v>
      </c>
      <c r="J35" s="7">
        <f t="shared" ref="J35:J40" si="8">H35/D$41</f>
        <v>1.2576923076923076E-5</v>
      </c>
      <c r="K35" s="7">
        <f t="shared" ref="K35:K40" si="9">I35/$D$41</f>
        <v>5.9076923076923073E-5</v>
      </c>
      <c r="L35" s="7">
        <f>J35*1.1</f>
        <v>1.3834615384615385E-5</v>
      </c>
      <c r="M35" s="7">
        <f>K35*1.1</f>
        <v>6.498461538461539E-5</v>
      </c>
    </row>
    <row r="36" spans="1:13" x14ac:dyDescent="0.25">
      <c r="A36" s="7">
        <v>459421005</v>
      </c>
      <c r="B36" s="19" t="s">
        <v>39</v>
      </c>
      <c r="C36" s="19">
        <v>75</v>
      </c>
      <c r="D36" s="7">
        <v>300</v>
      </c>
      <c r="E36" s="7">
        <v>162</v>
      </c>
      <c r="F36" s="7">
        <v>632</v>
      </c>
      <c r="G36" s="7">
        <f t="shared" si="5"/>
        <v>794</v>
      </c>
      <c r="H36" s="20">
        <f t="shared" si="6"/>
        <v>4.8599999999999997E-2</v>
      </c>
      <c r="I36" s="20">
        <f t="shared" si="7"/>
        <v>0.18959999999999999</v>
      </c>
      <c r="J36" s="7">
        <f t="shared" si="8"/>
        <v>1.8692307692307692E-5</v>
      </c>
      <c r="K36" s="7">
        <f t="shared" si="9"/>
        <v>7.2923076923076923E-5</v>
      </c>
      <c r="L36" s="7">
        <f t="shared" ref="L36:M40" si="10">J36*1.1</f>
        <v>2.0561538461538461E-5</v>
      </c>
      <c r="M36" s="7">
        <f t="shared" si="10"/>
        <v>8.0215384615384616E-5</v>
      </c>
    </row>
    <row r="37" spans="1:13" x14ac:dyDescent="0.25">
      <c r="A37" s="7">
        <v>459481008</v>
      </c>
      <c r="B37" s="19" t="s">
        <v>39</v>
      </c>
      <c r="C37" s="19">
        <v>50</v>
      </c>
      <c r="D37" s="7">
        <v>550</v>
      </c>
      <c r="E37" s="7">
        <v>120</v>
      </c>
      <c r="F37" s="7">
        <v>457</v>
      </c>
      <c r="G37" s="7">
        <f t="shared" si="5"/>
        <v>577</v>
      </c>
      <c r="H37" s="20">
        <f t="shared" si="6"/>
        <v>6.6000000000000003E-2</v>
      </c>
      <c r="I37" s="20">
        <f t="shared" si="7"/>
        <v>0.25135000000000002</v>
      </c>
      <c r="J37" s="7">
        <f t="shared" si="8"/>
        <v>2.5384615384615386E-5</v>
      </c>
      <c r="K37" s="7">
        <f t="shared" si="9"/>
        <v>9.6673076923076931E-5</v>
      </c>
      <c r="L37" s="7">
        <f t="shared" si="10"/>
        <v>2.7923076923076927E-5</v>
      </c>
      <c r="M37" s="7">
        <f t="shared" si="10"/>
        <v>1.0634038461538463E-4</v>
      </c>
    </row>
    <row r="38" spans="1:13" x14ac:dyDescent="0.25">
      <c r="A38" s="7">
        <v>459482004</v>
      </c>
      <c r="B38" s="19" t="s">
        <v>39</v>
      </c>
      <c r="C38" s="19">
        <v>75</v>
      </c>
      <c r="D38" s="7">
        <v>550</v>
      </c>
      <c r="E38" s="7">
        <v>152</v>
      </c>
      <c r="F38" s="7">
        <v>667</v>
      </c>
      <c r="G38" s="7">
        <f t="shared" si="5"/>
        <v>819</v>
      </c>
      <c r="H38" s="20">
        <f t="shared" si="6"/>
        <v>8.3599999999999994E-2</v>
      </c>
      <c r="I38" s="20">
        <f t="shared" si="7"/>
        <v>0.36685000000000001</v>
      </c>
      <c r="J38" s="7">
        <f t="shared" si="8"/>
        <v>3.215384615384615E-5</v>
      </c>
      <c r="K38" s="7">
        <f t="shared" si="9"/>
        <v>1.4109615384615384E-4</v>
      </c>
      <c r="L38" s="7">
        <f t="shared" si="10"/>
        <v>3.5369230769230771E-5</v>
      </c>
      <c r="M38" s="7">
        <f t="shared" si="10"/>
        <v>1.5520576923076923E-4</v>
      </c>
    </row>
    <row r="39" spans="1:13" x14ac:dyDescent="0.25">
      <c r="A39" s="7">
        <v>459493006</v>
      </c>
      <c r="B39" s="19" t="s">
        <v>39</v>
      </c>
      <c r="C39" s="19">
        <v>50</v>
      </c>
      <c r="D39" s="7">
        <v>400</v>
      </c>
      <c r="E39" s="7">
        <v>117</v>
      </c>
      <c r="F39" s="7">
        <v>481</v>
      </c>
      <c r="G39" s="7">
        <f t="shared" si="5"/>
        <v>598</v>
      </c>
      <c r="H39" s="20">
        <f t="shared" si="6"/>
        <v>4.6800000000000001E-2</v>
      </c>
      <c r="I39" s="20">
        <f t="shared" si="7"/>
        <v>0.19239999999999999</v>
      </c>
      <c r="J39" s="7">
        <f t="shared" si="8"/>
        <v>1.8E-5</v>
      </c>
      <c r="K39" s="7">
        <f t="shared" si="9"/>
        <v>7.3999999999999996E-5</v>
      </c>
      <c r="L39" s="7">
        <f t="shared" si="10"/>
        <v>1.9800000000000004E-5</v>
      </c>
      <c r="M39" s="7">
        <f t="shared" si="10"/>
        <v>8.14E-5</v>
      </c>
    </row>
    <row r="40" spans="1:13" ht="13.8" thickBot="1" x14ac:dyDescent="0.3">
      <c r="A40" s="7">
        <v>459494002</v>
      </c>
      <c r="B40" s="19" t="s">
        <v>39</v>
      </c>
      <c r="C40" s="19">
        <v>75</v>
      </c>
      <c r="D40" s="22">
        <v>500</v>
      </c>
      <c r="E40" s="7">
        <v>155</v>
      </c>
      <c r="F40" s="7">
        <v>666</v>
      </c>
      <c r="G40" s="7">
        <f t="shared" si="5"/>
        <v>821</v>
      </c>
      <c r="H40" s="20">
        <f t="shared" si="6"/>
        <v>7.7499999999999999E-2</v>
      </c>
      <c r="I40" s="20">
        <f t="shared" si="7"/>
        <v>0.33300000000000002</v>
      </c>
      <c r="J40" s="22">
        <f t="shared" si="8"/>
        <v>2.9807692307692308E-5</v>
      </c>
      <c r="K40" s="22">
        <f t="shared" si="9"/>
        <v>1.2807692307692308E-4</v>
      </c>
      <c r="L40" s="22">
        <f t="shared" si="10"/>
        <v>3.2788461538461541E-5</v>
      </c>
      <c r="M40" s="22">
        <f t="shared" si="10"/>
        <v>1.4088461538461539E-4</v>
      </c>
    </row>
    <row r="41" spans="1:13" x14ac:dyDescent="0.25">
      <c r="A41" s="7" t="s">
        <v>34</v>
      </c>
      <c r="B41" s="19"/>
      <c r="C41" s="19"/>
      <c r="D41" s="7">
        <f>SUM(D35:D40)</f>
        <v>2600</v>
      </c>
      <c r="H41" s="20">
        <f>SUM(H35:H40)</f>
        <v>0.35520000000000002</v>
      </c>
      <c r="I41" s="20">
        <f>SUM(I35:I40)</f>
        <v>1.4867999999999999</v>
      </c>
      <c r="J41" s="7">
        <f>H41/D41</f>
        <v>1.3661538461538463E-4</v>
      </c>
      <c r="K41" s="7">
        <f>I41/D41</f>
        <v>5.7184615384615379E-4</v>
      </c>
      <c r="L41" s="45">
        <f>J41*1.09</f>
        <v>1.4891076923076926E-4</v>
      </c>
      <c r="M41" s="45">
        <f>K41*1.09</f>
        <v>6.2331230769230772E-4</v>
      </c>
    </row>
    <row r="42" spans="1:13" x14ac:dyDescent="0.25">
      <c r="H42" s="20"/>
      <c r="I42" s="20"/>
    </row>
    <row r="43" spans="1:13" x14ac:dyDescent="0.25">
      <c r="B43" s="7" t="s">
        <v>35</v>
      </c>
      <c r="D43" s="7">
        <v>4387</v>
      </c>
    </row>
    <row r="44" spans="1:13" x14ac:dyDescent="0.25">
      <c r="B44" s="7" t="s">
        <v>90</v>
      </c>
    </row>
    <row r="45" spans="1:13" x14ac:dyDescent="0.25">
      <c r="A45" s="101" t="s">
        <v>92</v>
      </c>
      <c r="B45" s="101"/>
      <c r="C45" s="101"/>
      <c r="D45" s="101"/>
      <c r="E45" s="101"/>
      <c r="F45" s="101"/>
      <c r="G45" s="101"/>
      <c r="H45" s="101"/>
      <c r="I45" s="101"/>
      <c r="J45" s="101"/>
      <c r="K45" s="101"/>
      <c r="L45" s="101"/>
      <c r="M45" s="101"/>
    </row>
    <row r="46" spans="1:13" x14ac:dyDescent="0.25">
      <c r="H46" s="100" t="s">
        <v>40</v>
      </c>
      <c r="I46" s="100"/>
      <c r="J46" s="100" t="s">
        <v>10</v>
      </c>
      <c r="K46" s="100"/>
      <c r="L46" s="100" t="s">
        <v>11</v>
      </c>
      <c r="M46" s="100"/>
    </row>
    <row r="47" spans="1:13" x14ac:dyDescent="0.25">
      <c r="D47" s="7" t="s">
        <v>12</v>
      </c>
      <c r="H47" s="100" t="s">
        <v>13</v>
      </c>
      <c r="I47" s="100"/>
      <c r="J47" s="100" t="s">
        <v>93</v>
      </c>
      <c r="K47" s="100"/>
      <c r="L47" s="100" t="s">
        <v>93</v>
      </c>
      <c r="M47" s="100"/>
    </row>
    <row r="48" spans="1:13" x14ac:dyDescent="0.25">
      <c r="A48" s="7" t="s">
        <v>15</v>
      </c>
      <c r="B48" s="7" t="s">
        <v>16</v>
      </c>
      <c r="D48" s="7" t="s">
        <v>18</v>
      </c>
      <c r="E48" s="18" t="s">
        <v>19</v>
      </c>
      <c r="F48" s="3" t="s">
        <v>20</v>
      </c>
      <c r="H48" s="100" t="s">
        <v>20</v>
      </c>
      <c r="I48" s="100"/>
      <c r="J48" s="100" t="s">
        <v>21</v>
      </c>
      <c r="K48" s="100"/>
      <c r="L48" s="100" t="s">
        <v>21</v>
      </c>
      <c r="M48" s="100"/>
    </row>
    <row r="49" spans="1:14" x14ac:dyDescent="0.25">
      <c r="A49" s="7" t="s">
        <v>22</v>
      </c>
      <c r="B49" s="7" t="s">
        <v>23</v>
      </c>
      <c r="D49" s="7" t="s">
        <v>13</v>
      </c>
      <c r="E49" s="18" t="s">
        <v>25</v>
      </c>
      <c r="F49" s="3" t="s">
        <v>26</v>
      </c>
      <c r="H49" s="7" t="s">
        <v>28</v>
      </c>
      <c r="I49" s="7" t="s">
        <v>29</v>
      </c>
      <c r="J49" s="7" t="s">
        <v>28</v>
      </c>
      <c r="K49" s="7" t="s">
        <v>29</v>
      </c>
      <c r="L49" s="7" t="s">
        <v>28</v>
      </c>
      <c r="M49" s="7" t="s">
        <v>29</v>
      </c>
    </row>
    <row r="50" spans="1:14" x14ac:dyDescent="0.25">
      <c r="A50" s="7"/>
      <c r="E50" s="7" t="s">
        <v>28</v>
      </c>
      <c r="F50" s="7" t="s">
        <v>29</v>
      </c>
      <c r="G50" s="7" t="s">
        <v>27</v>
      </c>
      <c r="H50" s="7" t="s">
        <v>31</v>
      </c>
      <c r="I50" s="7" t="s">
        <v>31</v>
      </c>
      <c r="J50" s="100" t="s">
        <v>32</v>
      </c>
      <c r="K50" s="100"/>
      <c r="L50" s="100" t="s">
        <v>32</v>
      </c>
      <c r="M50" s="100"/>
    </row>
    <row r="51" spans="1:14" x14ac:dyDescent="0.25">
      <c r="A51" s="7">
        <v>448633006</v>
      </c>
      <c r="B51" s="19" t="s">
        <v>41</v>
      </c>
      <c r="C51" s="19">
        <v>1000</v>
      </c>
      <c r="D51" s="7">
        <v>6</v>
      </c>
      <c r="E51" s="7">
        <v>1296</v>
      </c>
      <c r="F51" s="7">
        <v>8121</v>
      </c>
      <c r="G51" s="7">
        <f>SUM(E51:F51)</f>
        <v>9417</v>
      </c>
      <c r="H51" s="20">
        <f>(D51*E51)/10^6</f>
        <v>7.7759999999999999E-3</v>
      </c>
      <c r="I51" s="20">
        <f>($D51*F51)/10^6</f>
        <v>4.8725999999999998E-2</v>
      </c>
      <c r="J51" s="7">
        <f t="shared" ref="J51:J61" si="11">H51/D$62</f>
        <v>9.6476426799007451E-6</v>
      </c>
      <c r="K51" s="7">
        <f t="shared" ref="K51:K61" si="12">I51/D$62</f>
        <v>6.0454094292803967E-5</v>
      </c>
      <c r="L51" s="7">
        <f>J51*1.1</f>
        <v>1.061240694789082E-5</v>
      </c>
      <c r="M51" s="7">
        <f>K51*1.1</f>
        <v>6.6499503722084363E-5</v>
      </c>
    </row>
    <row r="52" spans="1:14" x14ac:dyDescent="0.25">
      <c r="A52" s="7">
        <v>448634002</v>
      </c>
      <c r="B52" s="19" t="s">
        <v>41</v>
      </c>
      <c r="C52" s="19">
        <v>1500</v>
      </c>
      <c r="D52" s="7">
        <v>37</v>
      </c>
      <c r="E52" s="7">
        <v>2506</v>
      </c>
      <c r="F52" s="7">
        <v>7908</v>
      </c>
      <c r="G52" s="7">
        <f t="shared" ref="G52:G61" si="13">SUM(E52:F52)</f>
        <v>10414</v>
      </c>
      <c r="H52" s="20">
        <f t="shared" ref="H52:H61" si="14">(D52*E52)/10^6</f>
        <v>9.2721999999999999E-2</v>
      </c>
      <c r="I52" s="20">
        <f t="shared" ref="I52:I61" si="15">($D52*F52)/10^6</f>
        <v>0.29259600000000002</v>
      </c>
      <c r="J52" s="7">
        <f t="shared" si="11"/>
        <v>1.1503970223325061E-4</v>
      </c>
      <c r="K52" s="7">
        <f t="shared" si="12"/>
        <v>3.6302233250620351E-4</v>
      </c>
      <c r="L52" s="7">
        <f>J52*1.1</f>
        <v>1.2654367245657568E-4</v>
      </c>
      <c r="M52" s="7">
        <f>K52*1.1</f>
        <v>3.9932456575682388E-4</v>
      </c>
      <c r="N52" t="s">
        <v>1</v>
      </c>
    </row>
    <row r="53" spans="1:14" x14ac:dyDescent="0.25">
      <c r="A53" s="7">
        <v>459208000</v>
      </c>
      <c r="B53" s="19" t="s">
        <v>42</v>
      </c>
      <c r="C53" s="19">
        <v>150</v>
      </c>
      <c r="D53" s="7">
        <v>131</v>
      </c>
      <c r="E53" s="7">
        <v>266</v>
      </c>
      <c r="F53" s="7">
        <v>1748</v>
      </c>
      <c r="G53" s="7">
        <f t="shared" si="13"/>
        <v>2014</v>
      </c>
      <c r="H53" s="20">
        <f t="shared" si="14"/>
        <v>3.4846000000000002E-2</v>
      </c>
      <c r="I53" s="20">
        <f t="shared" si="15"/>
        <v>0.228988</v>
      </c>
      <c r="J53" s="7">
        <f t="shared" si="11"/>
        <v>4.3233250620347396E-5</v>
      </c>
      <c r="K53" s="7">
        <f t="shared" si="12"/>
        <v>2.8410421836228288E-4</v>
      </c>
      <c r="L53" s="7">
        <f t="shared" ref="L53:M61" si="16">J53*1.1</f>
        <v>4.7556575682382139E-5</v>
      </c>
      <c r="M53" s="7">
        <f t="shared" si="16"/>
        <v>3.1251464019851118E-4</v>
      </c>
    </row>
    <row r="54" spans="1:14" x14ac:dyDescent="0.25">
      <c r="A54" s="7">
        <v>459208050</v>
      </c>
      <c r="B54" s="19" t="s">
        <v>42</v>
      </c>
      <c r="C54" s="19">
        <v>150</v>
      </c>
      <c r="D54" s="7">
        <v>30</v>
      </c>
      <c r="E54" s="7">
        <v>266</v>
      </c>
      <c r="F54" s="7">
        <v>1748</v>
      </c>
      <c r="G54" s="7">
        <f t="shared" si="13"/>
        <v>2014</v>
      </c>
      <c r="H54" s="20">
        <f t="shared" si="14"/>
        <v>7.9799999999999992E-3</v>
      </c>
      <c r="I54" s="20">
        <f t="shared" si="15"/>
        <v>5.2440000000000001E-2</v>
      </c>
      <c r="J54" s="7">
        <f t="shared" si="11"/>
        <v>9.9007444168734486E-6</v>
      </c>
      <c r="K54" s="7">
        <f t="shared" si="12"/>
        <v>6.5062034739454092E-5</v>
      </c>
      <c r="L54" s="7">
        <f t="shared" si="16"/>
        <v>1.0890818858560795E-5</v>
      </c>
      <c r="M54" s="7">
        <f t="shared" si="16"/>
        <v>7.1568238213399503E-5</v>
      </c>
    </row>
    <row r="55" spans="1:14" x14ac:dyDescent="0.25">
      <c r="A55" s="7">
        <v>459210004</v>
      </c>
      <c r="B55" s="19" t="s">
        <v>42</v>
      </c>
      <c r="C55" s="19">
        <v>300</v>
      </c>
      <c r="D55" s="7">
        <v>80</v>
      </c>
      <c r="E55" s="7">
        <v>506</v>
      </c>
      <c r="F55" s="7">
        <v>2888</v>
      </c>
      <c r="G55" s="7">
        <f t="shared" si="13"/>
        <v>3394</v>
      </c>
      <c r="H55" s="20">
        <f t="shared" si="14"/>
        <v>4.0480000000000002E-2</v>
      </c>
      <c r="I55" s="20">
        <f t="shared" si="15"/>
        <v>0.23104</v>
      </c>
      <c r="J55" s="7">
        <f t="shared" si="11"/>
        <v>5.0223325062034741E-5</v>
      </c>
      <c r="K55" s="7">
        <f t="shared" si="12"/>
        <v>2.8665012406947892E-4</v>
      </c>
      <c r="L55" s="7">
        <f t="shared" si="16"/>
        <v>5.524565756823822E-5</v>
      </c>
      <c r="M55" s="7">
        <f t="shared" si="16"/>
        <v>3.1531513647642682E-4</v>
      </c>
    </row>
    <row r="56" spans="1:14" x14ac:dyDescent="0.25">
      <c r="A56" s="7">
        <v>459460001</v>
      </c>
      <c r="B56" s="19" t="s">
        <v>42</v>
      </c>
      <c r="C56" s="19">
        <v>150</v>
      </c>
      <c r="D56" s="7">
        <v>232</v>
      </c>
      <c r="E56" s="7">
        <v>266</v>
      </c>
      <c r="F56" s="7">
        <v>1730</v>
      </c>
      <c r="G56" s="7">
        <f t="shared" si="13"/>
        <v>1996</v>
      </c>
      <c r="H56" s="20">
        <f t="shared" si="14"/>
        <v>6.1712000000000003E-2</v>
      </c>
      <c r="I56" s="20">
        <f t="shared" si="15"/>
        <v>0.40135999999999999</v>
      </c>
      <c r="J56" s="7">
        <f t="shared" si="11"/>
        <v>7.6565756823821342E-5</v>
      </c>
      <c r="K56" s="7">
        <f t="shared" si="12"/>
        <v>4.9796526054590566E-4</v>
      </c>
      <c r="L56" s="7">
        <f t="shared" si="16"/>
        <v>8.4222332506203487E-5</v>
      </c>
      <c r="M56" s="7">
        <f t="shared" si="16"/>
        <v>5.4776178660049623E-4</v>
      </c>
    </row>
    <row r="57" spans="1:14" x14ac:dyDescent="0.25">
      <c r="A57" s="7">
        <v>459460051</v>
      </c>
      <c r="B57" s="19" t="s">
        <v>42</v>
      </c>
      <c r="C57" s="19">
        <v>150</v>
      </c>
      <c r="D57" s="7">
        <v>74</v>
      </c>
      <c r="E57" s="7">
        <v>266</v>
      </c>
      <c r="F57" s="7">
        <v>1730</v>
      </c>
      <c r="G57" s="7">
        <f t="shared" si="13"/>
        <v>1996</v>
      </c>
      <c r="H57" s="20">
        <f t="shared" si="14"/>
        <v>1.9684E-2</v>
      </c>
      <c r="I57" s="20">
        <f>($D57*F57)/10^6</f>
        <v>0.12801999999999999</v>
      </c>
      <c r="J57" s="7">
        <f t="shared" si="11"/>
        <v>2.442183622828784E-5</v>
      </c>
      <c r="K57" s="7">
        <f t="shared" si="12"/>
        <v>1.5883374689826303E-4</v>
      </c>
      <c r="L57" s="7">
        <f t="shared" si="16"/>
        <v>2.6864019851116626E-5</v>
      </c>
      <c r="M57" s="7">
        <f t="shared" si="16"/>
        <v>1.7471712158808936E-4</v>
      </c>
    </row>
    <row r="58" spans="1:14" x14ac:dyDescent="0.25">
      <c r="A58" s="7">
        <v>459462003</v>
      </c>
      <c r="B58" s="19" t="s">
        <v>42</v>
      </c>
      <c r="C58" s="19">
        <v>300</v>
      </c>
      <c r="D58" s="7">
        <v>140</v>
      </c>
      <c r="E58" s="7">
        <v>506</v>
      </c>
      <c r="F58" s="7">
        <v>2860</v>
      </c>
      <c r="G58" s="7">
        <f t="shared" si="13"/>
        <v>3366</v>
      </c>
      <c r="H58" s="20">
        <f t="shared" si="14"/>
        <v>7.084E-2</v>
      </c>
      <c r="I58" s="20">
        <f t="shared" si="15"/>
        <v>0.40039999999999998</v>
      </c>
      <c r="J58" s="7">
        <f t="shared" si="11"/>
        <v>8.7890818858560793E-5</v>
      </c>
      <c r="K58" s="7">
        <f t="shared" si="12"/>
        <v>4.9677419354838702E-4</v>
      </c>
      <c r="L58" s="7">
        <f t="shared" si="16"/>
        <v>9.667990074441688E-5</v>
      </c>
      <c r="M58" s="7">
        <f t="shared" si="16"/>
        <v>5.4645161290322577E-4</v>
      </c>
    </row>
    <row r="59" spans="1:14" x14ac:dyDescent="0.25">
      <c r="A59" s="7">
        <v>459462053</v>
      </c>
      <c r="B59" s="19" t="s">
        <v>42</v>
      </c>
      <c r="C59" s="19">
        <v>300</v>
      </c>
      <c r="D59" s="7">
        <v>32</v>
      </c>
      <c r="E59" s="7">
        <v>506</v>
      </c>
      <c r="F59" s="7">
        <v>2860</v>
      </c>
      <c r="G59" s="7">
        <f t="shared" si="13"/>
        <v>3366</v>
      </c>
      <c r="H59" s="20">
        <f t="shared" si="14"/>
        <v>1.6192000000000002E-2</v>
      </c>
      <c r="I59" s="20">
        <f t="shared" si="15"/>
        <v>9.1520000000000004E-2</v>
      </c>
      <c r="J59" s="7">
        <f t="shared" si="11"/>
        <v>2.0089330024813898E-5</v>
      </c>
      <c r="K59" s="7">
        <f t="shared" si="12"/>
        <v>1.1354838709677419E-4</v>
      </c>
      <c r="L59" s="7">
        <f t="shared" si="16"/>
        <v>2.2098263027295288E-5</v>
      </c>
      <c r="M59" s="7">
        <f t="shared" si="16"/>
        <v>1.2490322580645163E-4</v>
      </c>
    </row>
    <row r="60" spans="1:14" x14ac:dyDescent="0.25">
      <c r="A60" s="7">
        <v>459463000</v>
      </c>
      <c r="B60" s="19" t="s">
        <v>42</v>
      </c>
      <c r="C60" s="19">
        <v>500</v>
      </c>
      <c r="D60" s="7">
        <v>28</v>
      </c>
      <c r="E60" s="7">
        <v>697</v>
      </c>
      <c r="F60" s="7">
        <v>5193</v>
      </c>
      <c r="G60" s="7">
        <f t="shared" si="13"/>
        <v>5890</v>
      </c>
      <c r="H60" s="20">
        <f t="shared" si="14"/>
        <v>1.9515999999999999E-2</v>
      </c>
      <c r="I60" s="20">
        <f t="shared" si="15"/>
        <v>0.14540400000000001</v>
      </c>
      <c r="J60" s="7">
        <f t="shared" si="11"/>
        <v>2.4213399503722083E-5</v>
      </c>
      <c r="K60" s="7">
        <f t="shared" si="12"/>
        <v>1.8040198511166253E-4</v>
      </c>
      <c r="L60" s="7">
        <f t="shared" si="16"/>
        <v>2.6634739454094293E-5</v>
      </c>
      <c r="M60" s="7">
        <f t="shared" si="16"/>
        <v>1.9844218362282878E-4</v>
      </c>
    </row>
    <row r="61" spans="1:14" ht="13.8" thickBot="1" x14ac:dyDescent="0.3">
      <c r="A61" s="7">
        <v>459463050</v>
      </c>
      <c r="B61" s="19" t="s">
        <v>42</v>
      </c>
      <c r="C61" s="19">
        <v>500</v>
      </c>
      <c r="D61" s="22">
        <v>16</v>
      </c>
      <c r="E61" s="7">
        <v>697</v>
      </c>
      <c r="F61" s="7">
        <v>5193</v>
      </c>
      <c r="G61" s="7">
        <f t="shared" si="13"/>
        <v>5890</v>
      </c>
      <c r="H61" s="20">
        <f t="shared" si="14"/>
        <v>1.1152E-2</v>
      </c>
      <c r="I61" s="20">
        <f t="shared" si="15"/>
        <v>8.3087999999999995E-2</v>
      </c>
      <c r="J61" s="22">
        <f t="shared" si="11"/>
        <v>1.3836228287841192E-5</v>
      </c>
      <c r="K61" s="22">
        <f t="shared" si="12"/>
        <v>1.0308684863523573E-4</v>
      </c>
      <c r="L61" s="22">
        <f t="shared" si="16"/>
        <v>1.5219851116625313E-5</v>
      </c>
      <c r="M61" s="22">
        <f t="shared" si="16"/>
        <v>1.1339553349875931E-4</v>
      </c>
    </row>
    <row r="62" spans="1:14" x14ac:dyDescent="0.25">
      <c r="A62" s="7" t="s">
        <v>34</v>
      </c>
      <c r="B62" s="19"/>
      <c r="C62" s="19"/>
      <c r="D62" s="7">
        <f>SUM(D51:D61)</f>
        <v>806</v>
      </c>
      <c r="H62" s="20">
        <f>SUM(H51:H61)</f>
        <v>0.38289999999999996</v>
      </c>
      <c r="I62" s="20">
        <f>SUM(I51:I61)</f>
        <v>2.1035820000000003</v>
      </c>
      <c r="J62" s="7">
        <f>H62/D62</f>
        <v>4.7506203473945404E-4</v>
      </c>
      <c r="K62" s="7">
        <f>I62/D62</f>
        <v>2.6099032258064519E-3</v>
      </c>
      <c r="L62" s="45">
        <f>J62*1.09</f>
        <v>5.1781761786600495E-4</v>
      </c>
      <c r="M62" s="45">
        <f>K62*1.09</f>
        <v>2.8447945161290326E-3</v>
      </c>
    </row>
    <row r="64" spans="1:14" x14ac:dyDescent="0.25">
      <c r="B64" s="7" t="s">
        <v>35</v>
      </c>
      <c r="D64" s="7">
        <v>2929</v>
      </c>
      <c r="I64" s="7" t="s">
        <v>1</v>
      </c>
    </row>
    <row r="65" spans="2:2" x14ac:dyDescent="0.25">
      <c r="B65" s="7" t="s">
        <v>90</v>
      </c>
    </row>
  </sheetData>
  <mergeCells count="38">
    <mergeCell ref="H3:K3"/>
    <mergeCell ref="J34:K34"/>
    <mergeCell ref="L34:M34"/>
    <mergeCell ref="H31:I31"/>
    <mergeCell ref="J31:K31"/>
    <mergeCell ref="L31:M31"/>
    <mergeCell ref="H32:I32"/>
    <mergeCell ref="J32:K32"/>
    <mergeCell ref="L32:M32"/>
    <mergeCell ref="J14:K14"/>
    <mergeCell ref="L14:M14"/>
    <mergeCell ref="A29:M29"/>
    <mergeCell ref="H30:I30"/>
    <mergeCell ref="J30:K30"/>
    <mergeCell ref="L30:M30"/>
    <mergeCell ref="A11:M11"/>
    <mergeCell ref="A45:M45"/>
    <mergeCell ref="H46:I46"/>
    <mergeCell ref="J46:K46"/>
    <mergeCell ref="L46:M46"/>
    <mergeCell ref="H4:K4"/>
    <mergeCell ref="H12:I12"/>
    <mergeCell ref="J12:K12"/>
    <mergeCell ref="L12:M12"/>
    <mergeCell ref="J16:K16"/>
    <mergeCell ref="L16:M16"/>
    <mergeCell ref="H13:I13"/>
    <mergeCell ref="J13:K13"/>
    <mergeCell ref="L13:M13"/>
    <mergeCell ref="H14:I14"/>
    <mergeCell ref="J50:K50"/>
    <mergeCell ref="L50:M50"/>
    <mergeCell ref="H47:I47"/>
    <mergeCell ref="J47:K47"/>
    <mergeCell ref="L47:M47"/>
    <mergeCell ref="H48:I48"/>
    <mergeCell ref="J48:K48"/>
    <mergeCell ref="L48:M48"/>
  </mergeCells>
  <phoneticPr fontId="5" type="noConversion"/>
  <pageMargins left="0.75" right="0.75" top="1" bottom="1" header="0.5" footer="0.5"/>
  <pageSetup orientation="portrait" r:id="rId1"/>
  <headerFooter alignWithMargins="0"/>
  <ignoredErrors>
    <ignoredError sqref="G17:G24 G35:G40 G51:G61" formulaRange="1"/>
  </ignoredErrors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4A81384F0AC4446BCFA4541262B40A3" ma:contentTypeVersion="" ma:contentTypeDescription="Create a new document." ma:contentTypeScope="" ma:versionID="7858f3f591b3ecf1ab3064870dd50f80">
  <xsd:schema xmlns:xsd="http://www.w3.org/2001/XMLSchema" xmlns:xs="http://www.w3.org/2001/XMLSchema" xmlns:p="http://schemas.microsoft.com/office/2006/metadata/properties" xmlns:ns2="c85253b9-0a55-49a1-98ad-b5b6252d7079" targetNamespace="http://schemas.microsoft.com/office/2006/metadata/properties" ma:root="true" ma:fieldsID="ce7e9296015639994c0241091a34abd8" ns2:_="">
    <xsd:import namespace="c85253b9-0a55-49a1-98ad-b5b6252d7079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2:Document_x0020_Status" minOccurs="0"/>
                <xsd:element ref="ns2:Document_x0020_Typ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5253b9-0a55-49a1-98ad-b5b6252d7079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  <xsd:element name="Document_x0020_Status" ma:index="9" nillable="true" ma:displayName="Document Status" ma:default="Draft" ma:format="Dropdown" ma:internalName="Document_x0020_Status">
      <xsd:simpleType>
        <xsd:restriction base="dms:Choice">
          <xsd:enumeration value="Draft"/>
          <xsd:enumeration value="Final"/>
        </xsd:restriction>
      </xsd:simpleType>
    </xsd:element>
    <xsd:element name="Document_x0020_Type" ma:index="10" nillable="true" ma:displayName="Document Type" ma:default="Question" ma:format="Dropdown" ma:internalName="Document_x0020_Type">
      <xsd:simpleType>
        <xsd:restriction base="dms:Choice">
          <xsd:enumeration value="Answer"/>
          <xsd:enumeration value="Question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Document_x0020_Status xmlns="c85253b9-0a55-49a1-98ad-b5b6252d7079">Draft</Document_x0020_Status>
    <Comments xmlns="c85253b9-0a55-49a1-98ad-b5b6252d7079" xsi:nil="true"/>
    <Document_x0020_Type xmlns="c85253b9-0a55-49a1-98ad-b5b6252d7079">Question</Document_x0020_Type>
  </documentManagement>
</p:properties>
</file>

<file path=customXml/itemProps1.xml><?xml version="1.0" encoding="utf-8"?>
<ds:datastoreItem xmlns:ds="http://schemas.openxmlformats.org/officeDocument/2006/customXml" ds:itemID="{12C7875B-B821-42FE-A842-82BD45DAFB4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426620E-1A2B-443D-BBC4-97F0AB612F7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5253b9-0a55-49a1-98ad-b5b6252d707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D53220-60F7-4A71-BE3D-08252DECD334}">
  <ds:schemaRefs>
    <ds:schemaRef ds:uri="http://schemas.openxmlformats.org/package/2006/metadata/core-properties"/>
    <ds:schemaRef ds:uri="http://purl.org/dc/dcmitype/"/>
    <ds:schemaRef ds:uri="http://purl.org/dc/terms/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c85253b9-0a55-49a1-98ad-b5b6252d7079"/>
    <ds:schemaRef ds:uri="http://purl.org/dc/elements/1.1/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2015 Annual TX Losses Energy</vt:lpstr>
      <vt:lpstr>2015 Hourly Load - RC2016</vt:lpstr>
      <vt:lpstr>Hourly Loads p.u. of Peak</vt:lpstr>
      <vt:lpstr>WLEF</vt:lpstr>
      <vt:lpstr>TX-Fleet Losses At Peak</vt:lpstr>
    </vt:vector>
  </TitlesOfParts>
  <Company>Florida Power &amp; Light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RKM0TKW</dc:creator>
  <cp:lastModifiedBy>FPL_User</cp:lastModifiedBy>
  <cp:lastPrinted>2010-03-01T14:25:00Z</cp:lastPrinted>
  <dcterms:created xsi:type="dcterms:W3CDTF">2007-09-21T17:00:27Z</dcterms:created>
  <dcterms:modified xsi:type="dcterms:W3CDTF">2016-04-16T00:05:27Z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ReviewCycleID">
    <vt:i4>-1414563765</vt:i4>
  </property>
  <property fmtid="{D5CDD505-2E9C-101B-9397-08002B2CF9AE}" pid="3" name="_NewReviewCycle">
    <vt:lpwstr/>
  </property>
  <property fmtid="{D5CDD505-2E9C-101B-9397-08002B2CF9AE}" pid="4" name="_EmailEntryID">
    <vt:lpwstr>00000000AEC2FF81E353DB49BB53C786D947641607000A1612154BC505429F6FE1D5A24C41820000000E38EA00002B617A8F06E7124F9D8C7AE069F68EF90019A16AECAD0000</vt:lpwstr>
  </property>
  <property fmtid="{D5CDD505-2E9C-101B-9397-08002B2CF9AE}" pid="5" name="_EmailStoreID0">
    <vt:lpwstr>0000000038A1BB1005E5101AA1BB08002B2A56C20000454D534D44422E444C4C00000000000000001B55FA20AA6611CD9BC800AA002FC45A0C000000474F58455856533034002F6F3D46504C2F6F753D45786368616E67652041646D696E6973747261746976652047726F7570202846594449424F484632335350444C54292</vt:lpwstr>
  </property>
  <property fmtid="{D5CDD505-2E9C-101B-9397-08002B2CF9AE}" pid="6" name="_EmailStoreID1">
    <vt:lpwstr>F636E3D526563697069656E74732F636E3D414C533059485000</vt:lpwstr>
  </property>
  <property fmtid="{D5CDD505-2E9C-101B-9397-08002B2CF9AE}" pid="7" name="_ReviewingToolsShownOnce">
    <vt:lpwstr/>
  </property>
  <property fmtid="{D5CDD505-2E9C-101B-9397-08002B2CF9AE}" pid="8" name="ContentTypeId">
    <vt:lpwstr>0x01010074A81384F0AC4446BCFA4541262B40A3</vt:lpwstr>
  </property>
</Properties>
</file>