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2" windowWidth="18192" windowHeight="876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R13" i="1" l="1"/>
  <c r="R15" i="1" l="1"/>
  <c r="P15" i="1"/>
  <c r="M15" i="1" l="1"/>
  <c r="R10" i="1" l="1"/>
  <c r="I15" i="1"/>
  <c r="E15" i="1" l="1"/>
  <c r="D15" i="1"/>
  <c r="F13" i="1"/>
  <c r="F12" i="1"/>
  <c r="F11" i="1"/>
  <c r="F10" i="1"/>
  <c r="F9" i="1"/>
  <c r="F8" i="1"/>
  <c r="F15" i="1" s="1"/>
</calcChain>
</file>

<file path=xl/sharedStrings.xml><?xml version="1.0" encoding="utf-8"?>
<sst xmlns="http://schemas.openxmlformats.org/spreadsheetml/2006/main" count="37" uniqueCount="20">
  <si>
    <t>Annual Reduction in fuel costs (nominal $):</t>
  </si>
  <si>
    <t>Status Quo</t>
  </si>
  <si>
    <t>GT Rep Case</t>
  </si>
  <si>
    <t>Delta</t>
  </si>
  <si>
    <t xml:space="preserve">System </t>
  </si>
  <si>
    <t>Net Fuel</t>
  </si>
  <si>
    <t>Year</t>
  </si>
  <si>
    <t>(Millions)</t>
  </si>
  <si>
    <t xml:space="preserve">Nominal = </t>
  </si>
  <si>
    <t>System Net</t>
  </si>
  <si>
    <t>Fuel Savings</t>
  </si>
  <si>
    <t>(M$)</t>
  </si>
  <si>
    <t xml:space="preserve">Nominal (M$): </t>
  </si>
  <si>
    <t>GE 7FA .05 Compressor Upgrades</t>
  </si>
  <si>
    <t>Peaker Upgrade</t>
  </si>
  <si>
    <t>Total of</t>
  </si>
  <si>
    <t>All 3 Projects</t>
  </si>
  <si>
    <t>2016 Solar</t>
  </si>
  <si>
    <t xml:space="preserve">OCEC </t>
  </si>
  <si>
    <t>OPC 002178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</si>
</sst>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6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4" xfId="0" applyFill="1" applyBorder="1" applyAlignment="1">
      <alignment horizontal="center"/>
    </xf>
    <xf numFmtId="6" fontId="0" fillId="0" borderId="5" xfId="0" applyNumberFormat="1" applyFill="1" applyBorder="1" applyAlignment="1">
      <alignment horizontal="center"/>
    </xf>
    <xf numFmtId="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Normal="100" workbookViewId="0">
      <selection activeCell="A4" sqref="A4"/>
    </sheetView>
  </sheetViews>
  <sheetFormatPr defaultRowHeight="14.4" x14ac:dyDescent="0.3"/>
  <cols>
    <col min="1" max="1" width="11.77734375" customWidth="1"/>
    <col min="2" max="2" width="0" hidden="1" customWidth="1"/>
    <col min="4" max="4" width="15.33203125" bestFit="1" customWidth="1"/>
    <col min="5" max="5" width="11.88671875" bestFit="1" customWidth="1"/>
    <col min="6" max="6" width="16.33203125" customWidth="1"/>
    <col min="10" max="10" width="12.88671875" customWidth="1"/>
    <col min="12" max="12" width="14.44140625" bestFit="1" customWidth="1"/>
    <col min="13" max="13" width="11.88671875" bestFit="1" customWidth="1"/>
    <col min="15" max="15" width="14.44140625" bestFit="1" customWidth="1"/>
    <col min="16" max="16" width="11.88671875" bestFit="1" customWidth="1"/>
    <col min="18" max="18" width="12.44140625" bestFit="1" customWidth="1"/>
  </cols>
  <sheetData>
    <row r="1" spans="1:18" x14ac:dyDescent="0.3">
      <c r="A1" t="s">
        <v>0</v>
      </c>
    </row>
    <row r="2" spans="1:18" s="25" customFormat="1" ht="33" customHeight="1" x14ac:dyDescent="0.3">
      <c r="A2" s="24" t="s">
        <v>19</v>
      </c>
    </row>
    <row r="3" spans="1:18" ht="15" thickBot="1" x14ac:dyDescent="0.35">
      <c r="D3" s="23" t="s">
        <v>14</v>
      </c>
      <c r="E3" s="23"/>
      <c r="F3" s="23"/>
      <c r="H3" s="23" t="s">
        <v>13</v>
      </c>
      <c r="I3" s="23"/>
      <c r="J3" s="23"/>
    </row>
    <row r="4" spans="1:18" ht="15" thickBot="1" x14ac:dyDescent="0.35">
      <c r="D4" s="1" t="s">
        <v>1</v>
      </c>
      <c r="E4" s="1" t="s">
        <v>2</v>
      </c>
      <c r="F4" s="1" t="s">
        <v>3</v>
      </c>
      <c r="H4" s="7"/>
      <c r="I4" s="1" t="s">
        <v>9</v>
      </c>
      <c r="L4" s="23" t="s">
        <v>17</v>
      </c>
      <c r="M4" s="23"/>
      <c r="O4" s="23" t="s">
        <v>18</v>
      </c>
      <c r="P4" s="23"/>
    </row>
    <row r="5" spans="1:18" x14ac:dyDescent="0.3">
      <c r="D5" s="2" t="s">
        <v>4</v>
      </c>
      <c r="E5" s="2" t="s">
        <v>4</v>
      </c>
      <c r="F5" s="2" t="s">
        <v>4</v>
      </c>
      <c r="H5" s="7"/>
      <c r="I5" s="1" t="s">
        <v>10</v>
      </c>
      <c r="L5" s="7"/>
      <c r="M5" s="1" t="s">
        <v>9</v>
      </c>
      <c r="O5" s="7"/>
      <c r="P5" s="1" t="s">
        <v>9</v>
      </c>
    </row>
    <row r="6" spans="1:18" ht="15" thickBot="1" x14ac:dyDescent="0.35">
      <c r="D6" s="2" t="s">
        <v>5</v>
      </c>
      <c r="E6" s="2" t="s">
        <v>5</v>
      </c>
      <c r="F6" s="2" t="s">
        <v>5</v>
      </c>
      <c r="H6" s="8" t="s">
        <v>6</v>
      </c>
      <c r="I6" s="9" t="s">
        <v>11</v>
      </c>
      <c r="L6" s="7"/>
      <c r="M6" s="1" t="s">
        <v>10</v>
      </c>
      <c r="O6" s="7"/>
      <c r="P6" s="1" t="s">
        <v>10</v>
      </c>
      <c r="R6" s="12" t="s">
        <v>15</v>
      </c>
    </row>
    <row r="7" spans="1:18" ht="15" thickBot="1" x14ac:dyDescent="0.35">
      <c r="C7" s="3" t="s">
        <v>6</v>
      </c>
      <c r="D7" s="3" t="s">
        <v>7</v>
      </c>
      <c r="E7" s="3" t="s">
        <v>7</v>
      </c>
      <c r="F7" s="3" t="s">
        <v>7</v>
      </c>
      <c r="H7" s="10">
        <v>2014</v>
      </c>
      <c r="I7" s="5">
        <v>0</v>
      </c>
      <c r="L7" s="8" t="s">
        <v>6</v>
      </c>
      <c r="M7" s="9" t="s">
        <v>11</v>
      </c>
      <c r="O7" s="8" t="s">
        <v>6</v>
      </c>
      <c r="P7" s="11" t="s">
        <v>11</v>
      </c>
      <c r="R7" s="3" t="s">
        <v>16</v>
      </c>
    </row>
    <row r="8" spans="1:18" x14ac:dyDescent="0.3">
      <c r="C8" s="2">
        <v>2015</v>
      </c>
      <c r="D8" s="4">
        <v>2748.16</v>
      </c>
      <c r="E8" s="4">
        <v>2748.16</v>
      </c>
      <c r="F8" s="5">
        <f>E8-D8</f>
        <v>0</v>
      </c>
      <c r="H8" s="10">
        <v>2015</v>
      </c>
      <c r="I8" s="5">
        <v>5</v>
      </c>
      <c r="L8" s="2">
        <v>2015</v>
      </c>
      <c r="M8" s="4">
        <v>0</v>
      </c>
      <c r="O8" s="2">
        <v>2015</v>
      </c>
      <c r="P8" s="4">
        <v>0</v>
      </c>
    </row>
    <row r="9" spans="1:18" x14ac:dyDescent="0.3">
      <c r="C9" s="2">
        <v>2016</v>
      </c>
      <c r="D9" s="4">
        <v>2870.17</v>
      </c>
      <c r="E9" s="4">
        <v>2871.02</v>
      </c>
      <c r="F9" s="5">
        <f t="shared" ref="F9:F13" si="0">E9-D9</f>
        <v>0.84999999999990905</v>
      </c>
      <c r="H9" s="10">
        <v>2016</v>
      </c>
      <c r="I9" s="5">
        <v>-14</v>
      </c>
      <c r="L9" s="2">
        <v>2016</v>
      </c>
      <c r="M9" s="4">
        <v>0</v>
      </c>
      <c r="O9" s="2">
        <v>2016</v>
      </c>
      <c r="P9" s="4">
        <v>0</v>
      </c>
    </row>
    <row r="10" spans="1:18" x14ac:dyDescent="0.3">
      <c r="C10" s="2">
        <v>2017</v>
      </c>
      <c r="D10" s="4">
        <v>2939.34</v>
      </c>
      <c r="E10" s="4">
        <v>2922.11</v>
      </c>
      <c r="F10" s="13">
        <f t="shared" si="0"/>
        <v>-17.230000000000018</v>
      </c>
      <c r="G10" s="14"/>
      <c r="H10" s="15">
        <v>2017</v>
      </c>
      <c r="I10" s="13">
        <v>-23</v>
      </c>
      <c r="J10" s="14"/>
      <c r="K10" s="14"/>
      <c r="L10" s="16">
        <v>2017</v>
      </c>
      <c r="M10" s="17">
        <v>-26.249171143514982</v>
      </c>
      <c r="N10" s="14"/>
      <c r="O10" s="16">
        <v>2017</v>
      </c>
      <c r="P10" s="18">
        <v>0</v>
      </c>
      <c r="Q10" s="14"/>
      <c r="R10" s="13">
        <f>M10+I10+F10</f>
        <v>-66.479171143515003</v>
      </c>
    </row>
    <row r="11" spans="1:18" x14ac:dyDescent="0.3">
      <c r="C11" s="2">
        <v>2018</v>
      </c>
      <c r="D11" s="4">
        <v>3137.74</v>
      </c>
      <c r="E11" s="4">
        <v>3124.04</v>
      </c>
      <c r="F11" s="13">
        <f t="shared" si="0"/>
        <v>-13.699999999999818</v>
      </c>
      <c r="G11" s="14"/>
      <c r="H11" s="15">
        <v>2018</v>
      </c>
      <c r="I11" s="13">
        <v>-46</v>
      </c>
      <c r="J11" s="14"/>
      <c r="K11" s="14"/>
      <c r="L11" s="16">
        <v>2018</v>
      </c>
      <c r="M11" s="17">
        <v>-21.965241749807912</v>
      </c>
      <c r="N11" s="14"/>
      <c r="O11" s="16">
        <v>2018</v>
      </c>
      <c r="P11" s="18">
        <v>0</v>
      </c>
      <c r="Q11" s="14"/>
      <c r="R11" s="13"/>
    </row>
    <row r="12" spans="1:18" x14ac:dyDescent="0.3">
      <c r="C12" s="2">
        <v>2019</v>
      </c>
      <c r="D12" s="4">
        <v>3405.98</v>
      </c>
      <c r="E12" s="4">
        <v>3380.42</v>
      </c>
      <c r="F12" s="13">
        <f t="shared" si="0"/>
        <v>-25.559999999999945</v>
      </c>
      <c r="G12" s="14"/>
      <c r="H12" s="15">
        <v>2019</v>
      </c>
      <c r="I12" s="13">
        <v>-32</v>
      </c>
      <c r="J12" s="14"/>
      <c r="K12" s="14"/>
      <c r="L12" s="16">
        <v>2019</v>
      </c>
      <c r="M12" s="17">
        <v>-29.229735226400447</v>
      </c>
      <c r="N12" s="14"/>
      <c r="O12" s="16">
        <v>2019</v>
      </c>
      <c r="P12" s="13">
        <v>-19.340000000000146</v>
      </c>
      <c r="Q12" s="14"/>
      <c r="R12" s="13"/>
    </row>
    <row r="13" spans="1:18" x14ac:dyDescent="0.3">
      <c r="C13" s="2">
        <v>2020</v>
      </c>
      <c r="D13" s="4">
        <v>3748.94</v>
      </c>
      <c r="E13" s="4">
        <v>3726.03</v>
      </c>
      <c r="F13" s="13">
        <f t="shared" si="0"/>
        <v>-22.909999999999854</v>
      </c>
      <c r="G13" s="14"/>
      <c r="H13" s="19">
        <v>2020</v>
      </c>
      <c r="I13" s="20">
        <v>-29</v>
      </c>
      <c r="J13" s="14"/>
      <c r="K13" s="14"/>
      <c r="L13" s="16">
        <v>2020</v>
      </c>
      <c r="M13" s="17">
        <v>-27.441396776669077</v>
      </c>
      <c r="N13" s="14"/>
      <c r="O13" s="16">
        <v>2020</v>
      </c>
      <c r="P13" s="13">
        <v>-59.269999999999982</v>
      </c>
      <c r="Q13" s="14"/>
      <c r="R13" s="13">
        <f>SUM(F13,I13,M13,P13)</f>
        <v>-138.62139677666892</v>
      </c>
    </row>
    <row r="14" spans="1:18" x14ac:dyDescent="0.3">
      <c r="F14" s="14"/>
      <c r="G14" s="14"/>
      <c r="H14" s="16"/>
      <c r="I14" s="16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3">
      <c r="C15" s="6" t="s">
        <v>8</v>
      </c>
      <c r="D15" s="4">
        <f>SUM(D8:D13)</f>
        <v>18850.329999999998</v>
      </c>
      <c r="E15" s="4">
        <f>SUM(E8:E13)</f>
        <v>18771.780000000002</v>
      </c>
      <c r="F15" s="21">
        <f>SUM(F8:F13)</f>
        <v>-78.549999999999727</v>
      </c>
      <c r="G15" s="14"/>
      <c r="H15" s="22" t="s">
        <v>12</v>
      </c>
      <c r="I15" s="21">
        <f>SUM(I7:I13)</f>
        <v>-139</v>
      </c>
      <c r="J15" s="14"/>
      <c r="K15" s="14"/>
      <c r="L15" s="22" t="s">
        <v>12</v>
      </c>
      <c r="M15" s="21">
        <f>SUM(M8:M13)</f>
        <v>-104.88554489639242</v>
      </c>
      <c r="N15" s="14"/>
      <c r="O15" s="22" t="s">
        <v>12</v>
      </c>
      <c r="P15" s="21">
        <f>SUM(P8:P13)</f>
        <v>-78.610000000000127</v>
      </c>
      <c r="Q15" s="14"/>
      <c r="R15" s="21">
        <f>M15+I15+F15+P15</f>
        <v>-401.04554489639224</v>
      </c>
    </row>
    <row r="16" spans="1:18" x14ac:dyDescent="0.3"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</sheetData>
  <mergeCells count="4">
    <mergeCell ref="D3:F3"/>
    <mergeCell ref="L4:M4"/>
    <mergeCell ref="H3:J3"/>
    <mergeCell ref="O4:P4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2016-04-06T23:05:47Z</dcterms:created>
  <dcterms:modified xsi:type="dcterms:W3CDTF">2016-04-06T23:07:22Z</dcterms:modified>
</cp:coreProperties>
</file>