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PE 2881" sheetId="1" r:id="rId1"/>
  </sheets>
  <calcPr calcId="145621"/>
</workbook>
</file>

<file path=xl/calcChain.xml><?xml version="1.0" encoding="utf-8"?>
<calcChain xmlns="http://schemas.openxmlformats.org/spreadsheetml/2006/main">
  <c r="E30" i="1" l="1"/>
  <c r="F28" i="1"/>
  <c r="F29" i="1" s="1"/>
  <c r="C29" i="1" s="1"/>
  <c r="C28" i="1"/>
  <c r="C27" i="1"/>
  <c r="C26" i="1"/>
  <c r="C25" i="1"/>
  <c r="F19" i="1"/>
  <c r="F20" i="1" s="1"/>
  <c r="E19" i="1"/>
  <c r="E20" i="1" s="1"/>
  <c r="F18" i="1"/>
  <c r="C18" i="1"/>
  <c r="C17" i="1"/>
  <c r="C16" i="1"/>
  <c r="C15" i="1"/>
  <c r="F9" i="1"/>
  <c r="F8" i="1"/>
  <c r="F10" i="1" s="1"/>
  <c r="E8" i="1"/>
  <c r="E9" i="1" s="1"/>
  <c r="C8" i="1"/>
  <c r="C7" i="1"/>
  <c r="C6" i="1"/>
  <c r="C5" i="1"/>
  <c r="C9" i="1" l="1"/>
  <c r="E10" i="1"/>
  <c r="C10" i="1"/>
  <c r="C20" i="1"/>
  <c r="F30" i="1"/>
  <c r="C30" i="1" s="1"/>
  <c r="C19" i="1"/>
</calcChain>
</file>

<file path=xl/sharedStrings.xml><?xml version="1.0" encoding="utf-8"?>
<sst xmlns="http://schemas.openxmlformats.org/spreadsheetml/2006/main" count="29" uniqueCount="15">
  <si>
    <t>Plant Crist - Plant Barry 230kV Upgrade</t>
  </si>
  <si>
    <t>PE 2881</t>
  </si>
  <si>
    <t>Item 01</t>
  </si>
  <si>
    <t>Plant Crist - Plant Barry 230kV Transmission Line</t>
  </si>
  <si>
    <t>Design</t>
  </si>
  <si>
    <t>Material</t>
  </si>
  <si>
    <t>Labor</t>
  </si>
  <si>
    <t>Overheads</t>
  </si>
  <si>
    <t>TOTAL</t>
  </si>
  <si>
    <t>Contingency</t>
  </si>
  <si>
    <t>Item 02</t>
  </si>
  <si>
    <t>Plant Crist 230 kV Substation</t>
  </si>
  <si>
    <t>Item 03</t>
  </si>
  <si>
    <t>ECUA Substation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</si>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</sst>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0" fontId="6" fillId="0" borderId="0" xfId="1" applyNumberFormat="1" applyFont="1" applyAlignment="1"/>
    <xf numFmtId="0" fontId="5" fillId="2" borderId="0" xfId="0" applyFont="1" applyFill="1" applyAlignment="1">
      <alignment horizontal="center"/>
    </xf>
    <xf numFmtId="0" fontId="6" fillId="2" borderId="0" xfId="1" applyNumberFormat="1" applyFont="1" applyFill="1" applyAlignment="1"/>
    <xf numFmtId="0" fontId="7" fillId="2" borderId="0" xfId="0" applyFont="1" applyFill="1"/>
    <xf numFmtId="0" fontId="5" fillId="2" borderId="0" xfId="0" applyFont="1" applyFill="1"/>
    <xf numFmtId="0" fontId="8" fillId="2" borderId="0" xfId="0" applyFont="1" applyFill="1"/>
    <xf numFmtId="5" fontId="3" fillId="2" borderId="0" xfId="3" applyNumberFormat="1" applyFont="1" applyFill="1" applyAlignment="1"/>
    <xf numFmtId="5" fontId="9" fillId="2" borderId="0" xfId="3" applyNumberFormat="1" applyFont="1" applyFill="1" applyAlignment="1"/>
    <xf numFmtId="0" fontId="3" fillId="2" borderId="0" xfId="3" applyNumberFormat="1" applyFont="1" applyFill="1"/>
    <xf numFmtId="42" fontId="10" fillId="2" borderId="0" xfId="2" applyNumberFormat="1" applyFont="1" applyFill="1" applyBorder="1" applyAlignment="1">
      <alignment horizontal="center"/>
    </xf>
    <xf numFmtId="0" fontId="3" fillId="2" borderId="0" xfId="3" applyFont="1" applyFill="1"/>
    <xf numFmtId="5" fontId="10" fillId="2" borderId="0" xfId="3" applyNumberFormat="1" applyFont="1" applyFill="1" applyAlignment="1"/>
    <xf numFmtId="0" fontId="6" fillId="2" borderId="0" xfId="3" applyNumberFormat="1" applyFont="1" applyFill="1"/>
    <xf numFmtId="0" fontId="9" fillId="2" borderId="0" xfId="3" applyNumberFormat="1" applyFont="1" applyFill="1" applyBorder="1" applyAlignment="1">
      <alignment horizontal="center"/>
    </xf>
    <xf numFmtId="42" fontId="10" fillId="2" borderId="0" xfId="2" applyNumberFormat="1" applyFont="1" applyFill="1" applyBorder="1" applyAlignment="1">
      <alignment horizontal="right"/>
    </xf>
    <xf numFmtId="42" fontId="10" fillId="2" borderId="0" xfId="3" applyNumberFormat="1" applyFont="1" applyFill="1" applyBorder="1" applyAlignment="1">
      <alignment horizontal="right"/>
    </xf>
    <xf numFmtId="164" fontId="10" fillId="2" borderId="0" xfId="4" applyNumberFormat="1" applyFont="1" applyFill="1" applyBorder="1" applyAlignment="1">
      <alignment horizontal="right"/>
    </xf>
    <xf numFmtId="164" fontId="10" fillId="2" borderId="0" xfId="4" applyNumberFormat="1" applyFont="1" applyFill="1" applyBorder="1" applyAlignment="1">
      <alignment horizontal="center"/>
    </xf>
    <xf numFmtId="164" fontId="10" fillId="2" borderId="1" xfId="4" applyNumberFormat="1" applyFont="1" applyFill="1" applyBorder="1" applyAlignment="1">
      <alignment horizontal="right"/>
    </xf>
    <xf numFmtId="164" fontId="10" fillId="2" borderId="0" xfId="4" applyNumberFormat="1" applyFont="1" applyFill="1" applyBorder="1" applyAlignment="1"/>
    <xf numFmtId="164" fontId="10" fillId="2" borderId="1" xfId="4" applyNumberFormat="1" applyFont="1" applyFill="1" applyBorder="1" applyAlignment="1"/>
    <xf numFmtId="165" fontId="10" fillId="2" borderId="0" xfId="5" applyNumberFormat="1" applyFont="1" applyFill="1" applyBorder="1" applyAlignment="1">
      <alignment horizontal="right"/>
    </xf>
  </cellXfs>
  <cellStyles count="6">
    <cellStyle name="Comma" xfId="4" builtinId="3"/>
    <cellStyle name="Currency" xfId="5" builtinId="4"/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F10"/>
    </sheetView>
  </sheetViews>
  <sheetFormatPr defaultRowHeight="21" customHeight="1" x14ac:dyDescent="0.25"/>
  <cols>
    <col min="3" max="3" width="14.28515625" bestFit="1" customWidth="1"/>
    <col min="5" max="5" width="12.28515625" bestFit="1" customWidth="1"/>
    <col min="6" max="6" width="14.28515625" bestFit="1" customWidth="1"/>
  </cols>
  <sheetData>
    <row r="1" spans="1:7" ht="15.75" x14ac:dyDescent="0.25">
      <c r="A1" s="3" t="s">
        <v>1</v>
      </c>
      <c r="B1" s="4" t="s">
        <v>0</v>
      </c>
      <c r="C1" s="4"/>
      <c r="D1" s="4"/>
      <c r="E1" s="4"/>
      <c r="F1" s="4"/>
      <c r="G1" s="2"/>
    </row>
    <row r="2" spans="1:7" ht="6" customHeight="1" x14ac:dyDescent="0.25">
      <c r="A2" s="5"/>
      <c r="B2" s="5"/>
      <c r="C2" s="5"/>
      <c r="D2" s="5"/>
      <c r="E2" s="5"/>
      <c r="F2" s="5"/>
      <c r="G2" s="1"/>
    </row>
    <row r="3" spans="1:7" ht="15.75" x14ac:dyDescent="0.25">
      <c r="A3" s="6" t="s">
        <v>2</v>
      </c>
      <c r="B3" s="6" t="s">
        <v>3</v>
      </c>
      <c r="C3" s="7"/>
      <c r="D3" s="7"/>
      <c r="E3" s="5"/>
      <c r="F3" s="5"/>
      <c r="G3" s="1"/>
    </row>
    <row r="4" spans="1:7" ht="21" customHeight="1" x14ac:dyDescent="0.25">
      <c r="A4" s="8"/>
      <c r="B4" s="9"/>
      <c r="C4" s="15" t="s">
        <v>14</v>
      </c>
      <c r="D4" s="10"/>
      <c r="E4" s="15">
        <v>2016</v>
      </c>
      <c r="F4" s="15">
        <v>2017</v>
      </c>
      <c r="G4" s="1"/>
    </row>
    <row r="5" spans="1:7" ht="15.75" x14ac:dyDescent="0.25">
      <c r="A5" s="8" t="s">
        <v>4</v>
      </c>
      <c r="B5" s="9"/>
      <c r="C5" s="16">
        <f>SUM(E5:F5)</f>
        <v>115000</v>
      </c>
      <c r="D5" s="11"/>
      <c r="E5" s="23">
        <v>115000</v>
      </c>
      <c r="F5" s="23">
        <v>0</v>
      </c>
      <c r="G5" s="1"/>
    </row>
    <row r="6" spans="1:7" ht="15.75" x14ac:dyDescent="0.25">
      <c r="A6" s="8" t="s">
        <v>5</v>
      </c>
      <c r="B6" s="9"/>
      <c r="C6" s="18">
        <f t="shared" ref="C6:C10" si="0">SUM(E6:F6)</f>
        <v>425000</v>
      </c>
      <c r="D6" s="19"/>
      <c r="E6" s="18">
        <v>0</v>
      </c>
      <c r="F6" s="18">
        <v>425000</v>
      </c>
      <c r="G6" s="1"/>
    </row>
    <row r="7" spans="1:7" ht="15.75" x14ac:dyDescent="0.25">
      <c r="A7" s="8" t="s">
        <v>6</v>
      </c>
      <c r="B7" s="12"/>
      <c r="C7" s="18">
        <f t="shared" si="0"/>
        <v>725000</v>
      </c>
      <c r="D7" s="19"/>
      <c r="E7" s="18">
        <v>0</v>
      </c>
      <c r="F7" s="18">
        <v>725000</v>
      </c>
      <c r="G7" s="1"/>
    </row>
    <row r="8" spans="1:7" ht="15.75" x14ac:dyDescent="0.25">
      <c r="A8" s="8" t="s">
        <v>9</v>
      </c>
      <c r="B8" s="12"/>
      <c r="C8" s="18">
        <f t="shared" si="0"/>
        <v>120750</v>
      </c>
      <c r="D8" s="19"/>
      <c r="E8" s="18">
        <f>SUM(E5:E7)*0.05</f>
        <v>5750</v>
      </c>
      <c r="F8" s="18">
        <f>SUM(F5:F7)*0.1</f>
        <v>115000</v>
      </c>
      <c r="G8" s="1"/>
    </row>
    <row r="9" spans="1:7" ht="15.75" x14ac:dyDescent="0.25">
      <c r="A9" s="13" t="s">
        <v>7</v>
      </c>
      <c r="B9" s="12"/>
      <c r="C9" s="20">
        <f t="shared" si="0"/>
        <v>485012.5</v>
      </c>
      <c r="D9" s="19"/>
      <c r="E9" s="20">
        <f>SUM(E5:E8)*0.35</f>
        <v>42262.5</v>
      </c>
      <c r="F9" s="20">
        <f>SUM(F5:F8)*0.35</f>
        <v>442750</v>
      </c>
      <c r="G9" s="1"/>
    </row>
    <row r="10" spans="1:7" ht="15.75" x14ac:dyDescent="0.25">
      <c r="A10" s="10"/>
      <c r="B10" s="10" t="s">
        <v>8</v>
      </c>
      <c r="C10" s="16">
        <f t="shared" si="0"/>
        <v>1870762.5</v>
      </c>
      <c r="D10" s="10"/>
      <c r="E10" s="17">
        <f>SUM(E5:E9)</f>
        <v>163012.5</v>
      </c>
      <c r="F10" s="17">
        <f>SUM(F5:F9)</f>
        <v>1707750</v>
      </c>
      <c r="G10" s="1"/>
    </row>
    <row r="11" spans="1:7" ht="21" customHeight="1" x14ac:dyDescent="0.25">
      <c r="A11" s="5"/>
      <c r="B11" s="5"/>
      <c r="C11" s="5"/>
      <c r="D11" s="5"/>
      <c r="E11" s="5"/>
      <c r="F11" s="5"/>
      <c r="G11" s="1"/>
    </row>
    <row r="12" spans="1:7" ht="21" customHeight="1" x14ac:dyDescent="0.25">
      <c r="A12" s="5"/>
      <c r="B12" s="5"/>
      <c r="C12" s="5"/>
      <c r="D12" s="5"/>
      <c r="E12" s="5"/>
      <c r="F12" s="5"/>
      <c r="G12" s="1"/>
    </row>
    <row r="13" spans="1:7" ht="21" customHeight="1" x14ac:dyDescent="0.25">
      <c r="A13" s="6" t="s">
        <v>10</v>
      </c>
      <c r="B13" s="6" t="s">
        <v>11</v>
      </c>
      <c r="C13" s="5"/>
      <c r="D13" s="5"/>
      <c r="E13" s="5"/>
      <c r="F13" s="5"/>
      <c r="G13" s="1"/>
    </row>
    <row r="14" spans="1:7" ht="21" customHeight="1" x14ac:dyDescent="0.25">
      <c r="A14" s="8"/>
      <c r="B14" s="9"/>
      <c r="C14" s="15" t="s">
        <v>14</v>
      </c>
      <c r="D14" s="10"/>
      <c r="E14" s="15">
        <v>2016</v>
      </c>
      <c r="F14" s="15">
        <v>2017</v>
      </c>
      <c r="G14" s="1"/>
    </row>
    <row r="15" spans="1:7" ht="15.75" x14ac:dyDescent="0.25">
      <c r="A15" s="8" t="s">
        <v>4</v>
      </c>
      <c r="B15" s="9"/>
      <c r="C15" s="16">
        <f t="shared" ref="C15:C20" si="1">SUM(E15:F15)</f>
        <v>10000</v>
      </c>
      <c r="D15" s="11"/>
      <c r="E15" s="23">
        <v>10000</v>
      </c>
      <c r="F15" s="23">
        <v>0</v>
      </c>
      <c r="G15" s="1"/>
    </row>
    <row r="16" spans="1:7" ht="15.75" x14ac:dyDescent="0.25">
      <c r="A16" s="8" t="s">
        <v>5</v>
      </c>
      <c r="B16" s="9"/>
      <c r="C16" s="18">
        <f t="shared" si="1"/>
        <v>15000</v>
      </c>
      <c r="D16" s="11"/>
      <c r="E16" s="18">
        <v>0</v>
      </c>
      <c r="F16" s="18">
        <v>15000</v>
      </c>
      <c r="G16" s="1"/>
    </row>
    <row r="17" spans="1:7" ht="15.75" x14ac:dyDescent="0.25">
      <c r="A17" s="8" t="s">
        <v>6</v>
      </c>
      <c r="B17" s="12"/>
      <c r="C17" s="18">
        <f t="shared" si="1"/>
        <v>10000</v>
      </c>
      <c r="D17" s="11"/>
      <c r="E17" s="18">
        <v>0</v>
      </c>
      <c r="F17" s="18">
        <v>10000</v>
      </c>
      <c r="G17" s="1"/>
    </row>
    <row r="18" spans="1:7" ht="15.75" x14ac:dyDescent="0.25">
      <c r="A18" s="8" t="s">
        <v>9</v>
      </c>
      <c r="B18" s="12"/>
      <c r="C18" s="18">
        <f t="shared" si="1"/>
        <v>2500</v>
      </c>
      <c r="D18" s="11"/>
      <c r="E18" s="18">
        <v>0</v>
      </c>
      <c r="F18" s="18">
        <f>SUM(F15:F17)*0.1</f>
        <v>2500</v>
      </c>
      <c r="G18" s="1"/>
    </row>
    <row r="19" spans="1:7" ht="15.75" x14ac:dyDescent="0.25">
      <c r="A19" s="13" t="s">
        <v>7</v>
      </c>
      <c r="B19" s="12"/>
      <c r="C19" s="20">
        <f t="shared" si="1"/>
        <v>13125</v>
      </c>
      <c r="D19" s="11"/>
      <c r="E19" s="20">
        <f>SUM(E15:E18)*0.35</f>
        <v>3500</v>
      </c>
      <c r="F19" s="20">
        <f>SUM(F15:F18)*0.35</f>
        <v>9625</v>
      </c>
      <c r="G19" s="1"/>
    </row>
    <row r="20" spans="1:7" ht="15.75" x14ac:dyDescent="0.25">
      <c r="A20" s="10"/>
      <c r="B20" s="14" t="s">
        <v>8</v>
      </c>
      <c r="C20" s="16">
        <f t="shared" si="1"/>
        <v>50625</v>
      </c>
      <c r="D20" s="10"/>
      <c r="E20" s="16">
        <f>SUM(E15:E19)</f>
        <v>13500</v>
      </c>
      <c r="F20" s="16">
        <f>SUM(F15:F19)</f>
        <v>37125</v>
      </c>
      <c r="G20" s="1"/>
    </row>
    <row r="21" spans="1:7" ht="21" customHeight="1" x14ac:dyDescent="0.25">
      <c r="A21" s="5"/>
      <c r="B21" s="5"/>
      <c r="C21" s="5"/>
      <c r="D21" s="5"/>
      <c r="E21" s="5"/>
      <c r="F21" s="5"/>
      <c r="G21" s="1"/>
    </row>
    <row r="22" spans="1:7" ht="21" customHeight="1" x14ac:dyDescent="0.25">
      <c r="A22" s="5"/>
      <c r="B22" s="5"/>
      <c r="C22" s="5"/>
      <c r="D22" s="5"/>
      <c r="E22" s="5"/>
      <c r="F22" s="5"/>
      <c r="G22" s="1"/>
    </row>
    <row r="23" spans="1:7" ht="21" customHeight="1" x14ac:dyDescent="0.25">
      <c r="A23" s="6" t="s">
        <v>12</v>
      </c>
      <c r="B23" s="6" t="s">
        <v>13</v>
      </c>
      <c r="C23" s="5"/>
      <c r="D23" s="5"/>
      <c r="E23" s="5"/>
      <c r="F23" s="5"/>
      <c r="G23" s="1"/>
    </row>
    <row r="24" spans="1:7" ht="21" customHeight="1" x14ac:dyDescent="0.25">
      <c r="A24" s="8"/>
      <c r="B24" s="9"/>
      <c r="C24" s="15" t="s">
        <v>14</v>
      </c>
      <c r="D24" s="10"/>
      <c r="E24" s="15">
        <v>2016</v>
      </c>
      <c r="F24" s="15">
        <v>2017</v>
      </c>
      <c r="G24" s="1"/>
    </row>
    <row r="25" spans="1:7" ht="15.75" x14ac:dyDescent="0.25">
      <c r="A25" s="8" t="s">
        <v>4</v>
      </c>
      <c r="B25" s="9"/>
      <c r="C25" s="16">
        <f t="shared" ref="C25:C30" si="2">SUM(E25:F25)</f>
        <v>5000</v>
      </c>
      <c r="D25" s="11"/>
      <c r="E25" s="23">
        <v>0</v>
      </c>
      <c r="F25" s="23">
        <v>5000</v>
      </c>
      <c r="G25" s="1"/>
    </row>
    <row r="26" spans="1:7" ht="15.75" x14ac:dyDescent="0.25">
      <c r="A26" s="8" t="s">
        <v>5</v>
      </c>
      <c r="B26" s="9"/>
      <c r="C26" s="18">
        <f t="shared" si="2"/>
        <v>3000</v>
      </c>
      <c r="D26" s="11"/>
      <c r="E26" s="18">
        <v>0</v>
      </c>
      <c r="F26" s="18">
        <v>3000</v>
      </c>
      <c r="G26" s="1"/>
    </row>
    <row r="27" spans="1:7" ht="15.75" x14ac:dyDescent="0.25">
      <c r="A27" s="8" t="s">
        <v>6</v>
      </c>
      <c r="B27" s="12"/>
      <c r="C27" s="18">
        <f t="shared" si="2"/>
        <v>8000</v>
      </c>
      <c r="D27" s="11"/>
      <c r="E27" s="21">
        <v>0</v>
      </c>
      <c r="F27" s="18">
        <v>8000</v>
      </c>
      <c r="G27" s="1"/>
    </row>
    <row r="28" spans="1:7" ht="15.75" x14ac:dyDescent="0.25">
      <c r="A28" s="8" t="s">
        <v>9</v>
      </c>
      <c r="B28" s="12"/>
      <c r="C28" s="18">
        <f t="shared" si="2"/>
        <v>1600</v>
      </c>
      <c r="D28" s="11"/>
      <c r="E28" s="21">
        <v>0</v>
      </c>
      <c r="F28" s="18">
        <f>SUM(F25:F27)*0.1</f>
        <v>1600</v>
      </c>
      <c r="G28" s="1"/>
    </row>
    <row r="29" spans="1:7" ht="15.75" x14ac:dyDescent="0.25">
      <c r="A29" s="13" t="s">
        <v>7</v>
      </c>
      <c r="B29" s="12"/>
      <c r="C29" s="20">
        <f t="shared" si="2"/>
        <v>6160</v>
      </c>
      <c r="D29" s="11"/>
      <c r="E29" s="22">
        <v>0</v>
      </c>
      <c r="F29" s="20">
        <f>SUM(F25:F28)*0.35</f>
        <v>6160</v>
      </c>
      <c r="G29" s="1"/>
    </row>
    <row r="30" spans="1:7" ht="15.75" x14ac:dyDescent="0.25">
      <c r="A30" s="10"/>
      <c r="B30" s="14" t="s">
        <v>8</v>
      </c>
      <c r="C30" s="16">
        <f t="shared" si="2"/>
        <v>23760</v>
      </c>
      <c r="D30" s="10"/>
      <c r="E30" s="23">
        <f>SUM(E25:E29)</f>
        <v>0</v>
      </c>
      <c r="F30" s="23">
        <f>SUM(F25:F29)</f>
        <v>23760</v>
      </c>
      <c r="G30" s="1"/>
    </row>
  </sheetData>
  <pageMargins left="0.7" right="0.7" top="0.75" bottom="0.75" header="0.3" footer="0.3"/>
  <pageSetup orientation="portrait" r:id="rId1"/>
  <ignoredErrors>
    <ignoredError sqref="E10:F10 E20:F20 E30:F30 E8:F8 E19 F28 F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 2881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Bartling, Jill E.</dc:creator>
  <cp:lastModifiedBy>Rivera, Christa L.</cp:lastModifiedBy>
  <dcterms:created xsi:type="dcterms:W3CDTF">2016-11-17T17:45:15Z</dcterms:created>
  <dcterms:modified xsi:type="dcterms:W3CDTF">2016-12-09T20:37:06Z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544876373</vt:i4>
  </property>
  <property fmtid="{D5CDD505-2E9C-101B-9397-08002B2CF9AE}" pid="3" name="_NewReviewCycle">
    <vt:lpwstr/>
  </property>
  <property fmtid="{D5CDD505-2E9C-101B-9397-08002B2CF9AE}" pid="4" name="_EmailSubject">
    <vt:lpwstr>ROG 85</vt:lpwstr>
  </property>
  <property fmtid="{D5CDD505-2E9C-101B-9397-08002B2CF9AE}" pid="5" name="_AuthorEmail">
    <vt:lpwstr>JEBARTLI@southernco.com</vt:lpwstr>
  </property>
  <property fmtid="{D5CDD505-2E9C-101B-9397-08002B2CF9AE}" pid="6" name="_AuthorEmailDisplayName">
    <vt:lpwstr>Bartling, Jill E.</vt:lpwstr>
  </property>
  <property fmtid="{D5CDD505-2E9C-101B-9397-08002B2CF9AE}" pid="7" name="_ReviewingToolsShownOnce">
    <vt:lpwstr/>
  </property>
</Properties>
</file>