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700" windowHeight="7830" activeTab="0"/>
  </bookViews>
  <sheets>
    <sheet name="Shee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<sst xmlns="http://schemas.openxmlformats.org/spreadsheetml/2006/main" count="89" uniqueCount="61">
  <si>
    <t>2018 Severance Payment</t>
  </si>
  <si>
    <t>Name</t>
  </si>
  <si>
    <t>Title</t>
  </si>
  <si>
    <t>Company</t>
  </si>
  <si>
    <t>Dept</t>
  </si>
  <si>
    <t>Amount</t>
  </si>
  <si>
    <t>UIF Share</t>
  </si>
  <si>
    <t>Dietz Kellmann</t>
  </si>
  <si>
    <t>Chief Operation Officer &amp; Chief Development Officer</t>
  </si>
  <si>
    <t>Corix Infrastructure Inc.</t>
  </si>
  <si>
    <t>Hamish Cumming</t>
  </si>
  <si>
    <t>Chief Legal Officer &amp; Corporate Secretary</t>
  </si>
  <si>
    <t>Scott Thomson</t>
  </si>
  <si>
    <t>CEO and President</t>
  </si>
  <si>
    <t>Dale Douglas</t>
  </si>
  <si>
    <t>Vice President, Corporate Development</t>
  </si>
  <si>
    <t>Joanne Thomson</t>
  </si>
  <si>
    <t>Director, Corporate Communications</t>
  </si>
  <si>
    <t>Tess Dungan-Huynh</t>
  </si>
  <si>
    <t>Administrative/Accounts Payable Clerk</t>
  </si>
  <si>
    <t>Binu Malhotra</t>
  </si>
  <si>
    <t>IT Project Manager</t>
  </si>
  <si>
    <t>Rae Alcock</t>
  </si>
  <si>
    <t>Intermediate Helpdesk Analyst</t>
  </si>
  <si>
    <t>Vladimir Safonov</t>
  </si>
  <si>
    <t>Network Administrator</t>
  </si>
  <si>
    <t>Tony Wong</t>
  </si>
  <si>
    <t>Programmer/Analyst</t>
  </si>
  <si>
    <t>Glen Ohs</t>
  </si>
  <si>
    <t>Senior Manager, Energy Governance</t>
  </si>
  <si>
    <t>Shelley Strutt</t>
  </si>
  <si>
    <t>Divisional Finance Controller</t>
  </si>
  <si>
    <t>Fiona Vaux</t>
  </si>
  <si>
    <t>Executive Assistant</t>
  </si>
  <si>
    <t>Eric Van Roon</t>
  </si>
  <si>
    <t>Senior Vice President (Corporate Development)</t>
  </si>
  <si>
    <t>Dennis DoDo</t>
  </si>
  <si>
    <t xml:space="preserve">Chief Financial Officer </t>
  </si>
  <si>
    <t>Ken Hebden</t>
  </si>
  <si>
    <t xml:space="preserve">IT Team Lead - Solutions Architect </t>
  </si>
  <si>
    <t>2019 Severance Payment</t>
  </si>
  <si>
    <t>Lidia Pilch</t>
  </si>
  <si>
    <t>Senior Proposal Specialist</t>
  </si>
  <si>
    <t>Heddy He</t>
  </si>
  <si>
    <t>Anthony O'Hern</t>
  </si>
  <si>
    <t>Intermediate IT Support Analyst</t>
  </si>
  <si>
    <t xml:space="preserve">Dennis Seifert </t>
  </si>
  <si>
    <t>GIS Administrator</t>
  </si>
  <si>
    <t>Cary Bhudri</t>
  </si>
  <si>
    <t>Director, Audit Services</t>
  </si>
  <si>
    <t>Lauren Manteuffel</t>
  </si>
  <si>
    <t>Vice President, Financial Planning &amp; Analysis</t>
  </si>
  <si>
    <t>Ann Tuck</t>
  </si>
  <si>
    <t>VP and General Counsel (Canada) &amp; Corporate Secretary</t>
  </si>
  <si>
    <t>Accrual</t>
  </si>
  <si>
    <t>Accrual for disputed terminated employee</t>
  </si>
  <si>
    <t>2020 Severance Payment</t>
  </si>
  <si>
    <t>Mark Orsmond</t>
  </si>
  <si>
    <t>Chief Financial Officer</t>
  </si>
  <si>
    <t>David Kitching</t>
  </si>
  <si>
    <t>Vice President, Engineering and Asset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</si>
</sst>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u val="single"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6" applyNumberFormat="1" applyFont="1" applyFill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164" fontId="4" fillId="0" borderId="1" xfId="16" applyNumberFormat="1" applyFont="1" applyFill="1" applyBorder="1" applyAlignment="1">
      <alignment horizontal="center"/>
    </xf>
    <xf numFmtId="164" fontId="5" fillId="0" borderId="2" xfId="16" applyNumberFormat="1" applyFont="1" applyFill="1" applyBorder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tabSelected="1" workbookViewId="0" topLeftCell="A1">
      <selection pane="topLeft" activeCell="E5" sqref="E5"/>
    </sheetView>
  </sheetViews>
  <sheetFormatPr defaultRowHeight="15"/>
  <cols>
    <col min="3" max="3" width="17.5714285714286" bestFit="1" customWidth="1"/>
    <col min="4" max="4" width="48.4285714285714" bestFit="1" customWidth="1"/>
    <col min="5" max="5" width="20.7142857142857" bestFit="1" customWidth="1"/>
    <col min="6" max="6" width="4.85714285714286" bestFit="1" customWidth="1"/>
    <col min="7" max="7" width="13.4285714285714" customWidth="1"/>
    <col min="8" max="8" width="10" bestFit="1" customWidth="1"/>
  </cols>
  <sheetData>
    <row r="1" spans="1:8" ht="15">
      <c r="A1" s="1"/>
      <c r="B1" s="1"/>
      <c r="C1" s="1"/>
      <c r="D1" s="1"/>
      <c r="E1" s="1"/>
      <c r="F1" s="2"/>
      <c r="G1" s="3"/>
      <c r="H1" s="3"/>
    </row>
    <row r="2" spans="1:8" ht="15">
      <c r="A2" s="1"/>
      <c r="B2" s="4" t="s">
        <v>0</v>
      </c>
      <c r="C2" s="1"/>
      <c r="D2" s="1"/>
      <c r="E2" s="1"/>
      <c r="F2" s="2"/>
      <c r="G2" s="3"/>
      <c r="H2" s="3"/>
    </row>
    <row r="3" spans="1:8" ht="15">
      <c r="A3" s="1"/>
      <c r="B3" s="1"/>
      <c r="C3" s="1"/>
      <c r="D3" s="1"/>
      <c r="E3" s="1"/>
      <c r="F3" s="2"/>
      <c r="G3" s="3"/>
      <c r="H3" s="3"/>
    </row>
    <row r="4" spans="1:8" ht="15">
      <c r="A4" s="2"/>
      <c r="B4" s="2"/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6" t="s">
        <v>6</v>
      </c>
    </row>
    <row r="5" spans="1:8" ht="15">
      <c r="A5" s="1"/>
      <c r="B5" s="1"/>
      <c r="C5" s="1" t="s">
        <v>7</v>
      </c>
      <c r="D5" s="1" t="s">
        <v>8</v>
      </c>
      <c r="E5" s="1" t="s">
        <v>9</v>
      </c>
      <c r="F5" s="2">
        <v>6300</v>
      </c>
      <c r="G5" s="3">
        <v>1437014.67</v>
      </c>
      <c r="H5" s="3">
        <f>G5*0.076031</f>
        <v>109257.66237476999</v>
      </c>
    </row>
    <row r="6" spans="1:8" ht="15">
      <c r="A6" s="1"/>
      <c r="B6" s="1"/>
      <c r="C6" s="1" t="s">
        <v>10</v>
      </c>
      <c r="D6" s="1" t="s">
        <v>11</v>
      </c>
      <c r="E6" s="1" t="s">
        <v>9</v>
      </c>
      <c r="F6" s="2">
        <v>8060</v>
      </c>
      <c r="G6" s="3">
        <v>1213695.50</v>
      </c>
      <c r="H6" s="3">
        <f t="shared" si="0" ref="H6:H21">G6*0.076031</f>
        <v>92278.482560500008</v>
      </c>
    </row>
    <row r="7" spans="1:8" ht="15">
      <c r="A7" s="1"/>
      <c r="B7" s="1"/>
      <c r="C7" s="1" t="s">
        <v>12</v>
      </c>
      <c r="D7" s="1" t="s">
        <v>13</v>
      </c>
      <c r="E7" s="1" t="s">
        <v>9</v>
      </c>
      <c r="F7" s="2">
        <v>8000</v>
      </c>
      <c r="G7" s="3">
        <v>39059.070000000007</v>
      </c>
      <c r="H7" s="3">
        <f t="shared" si="0"/>
        <v>2969.7001511700005</v>
      </c>
    </row>
    <row r="8" spans="1:8" ht="15">
      <c r="A8" s="1"/>
      <c r="B8" s="1"/>
      <c r="C8" s="1" t="s">
        <v>14</v>
      </c>
      <c r="D8" s="1" t="s">
        <v>15</v>
      </c>
      <c r="E8" s="1" t="s">
        <v>9</v>
      </c>
      <c r="F8" s="2">
        <v>6300</v>
      </c>
      <c r="G8" s="3">
        <v>167149.04</v>
      </c>
      <c r="H8" s="3">
        <f t="shared" si="0"/>
        <v>12708.508660240001</v>
      </c>
    </row>
    <row r="9" spans="1:8" ht="15">
      <c r="A9" s="1"/>
      <c r="B9" s="1"/>
      <c r="C9" s="1" t="s">
        <v>16</v>
      </c>
      <c r="D9" s="1" t="s">
        <v>17</v>
      </c>
      <c r="E9" s="1" t="s">
        <v>9</v>
      </c>
      <c r="F9" s="2">
        <v>7501</v>
      </c>
      <c r="G9" s="3">
        <v>68028.73</v>
      </c>
      <c r="H9" s="3">
        <f t="shared" si="0"/>
        <v>5172.2923706299998</v>
      </c>
    </row>
    <row r="10" spans="1:8" ht="15">
      <c r="A10" s="1"/>
      <c r="B10" s="1"/>
      <c r="C10" s="1" t="s">
        <v>18</v>
      </c>
      <c r="D10" s="1" t="s">
        <v>19</v>
      </c>
      <c r="E10" s="1" t="s">
        <v>9</v>
      </c>
      <c r="F10" s="2">
        <v>8020</v>
      </c>
      <c r="G10" s="3">
        <v>12500</v>
      </c>
      <c r="H10" s="3">
        <f t="shared" si="0"/>
        <v>950.3875</v>
      </c>
    </row>
    <row r="11" spans="1:8" ht="15">
      <c r="A11" s="1"/>
      <c r="B11" s="1"/>
      <c r="C11" s="1" t="s">
        <v>20</v>
      </c>
      <c r="D11" s="1" t="s">
        <v>21</v>
      </c>
      <c r="E11" s="1" t="s">
        <v>9</v>
      </c>
      <c r="F11" s="2">
        <v>8032</v>
      </c>
      <c r="G11" s="3">
        <v>27253.93</v>
      </c>
      <c r="H11" s="3">
        <f t="shared" si="0"/>
        <v>2072.14355183</v>
      </c>
    </row>
    <row r="12" spans="1:8" ht="15">
      <c r="A12" s="1"/>
      <c r="B12" s="1"/>
      <c r="C12" s="1" t="s">
        <v>22</v>
      </c>
      <c r="D12" s="1" t="s">
        <v>23</v>
      </c>
      <c r="E12" s="1" t="s">
        <v>9</v>
      </c>
      <c r="F12" s="2">
        <v>8033</v>
      </c>
      <c r="G12" s="3">
        <v>45989.61</v>
      </c>
      <c r="H12" s="3">
        <f t="shared" si="0"/>
        <v>3496.6360379100001</v>
      </c>
    </row>
    <row r="13" spans="1:8" ht="15">
      <c r="A13" s="1"/>
      <c r="B13" s="1"/>
      <c r="C13" s="1" t="s">
        <v>24</v>
      </c>
      <c r="D13" s="1" t="s">
        <v>25</v>
      </c>
      <c r="E13" s="1" t="s">
        <v>9</v>
      </c>
      <c r="F13" s="2">
        <v>8033</v>
      </c>
      <c r="G13" s="3">
        <v>10057.700000000001</v>
      </c>
      <c r="H13" s="3">
        <f t="shared" si="0"/>
        <v>764.69698870000002</v>
      </c>
    </row>
    <row r="14" spans="1:8" ht="15">
      <c r="A14" s="1"/>
      <c r="B14" s="1"/>
      <c r="C14" s="1" t="s">
        <v>26</v>
      </c>
      <c r="D14" s="1" t="s">
        <v>27</v>
      </c>
      <c r="E14" s="1" t="s">
        <v>9</v>
      </c>
      <c r="F14" s="2">
        <v>8034</v>
      </c>
      <c r="G14" s="3">
        <v>8729.3700000000008</v>
      </c>
      <c r="H14" s="3">
        <f t="shared" si="0"/>
        <v>663.70273047000012</v>
      </c>
    </row>
    <row r="15" spans="1:8" ht="15">
      <c r="A15" s="1"/>
      <c r="B15" s="1"/>
      <c r="C15" s="1" t="s">
        <v>28</v>
      </c>
      <c r="D15" s="1" t="s">
        <v>29</v>
      </c>
      <c r="E15" s="1" t="s">
        <v>9</v>
      </c>
      <c r="F15" s="2">
        <v>8090</v>
      </c>
      <c r="G15" s="3">
        <v>25053.72</v>
      </c>
      <c r="H15" s="3">
        <f t="shared" si="0"/>
        <v>1904.8593853200002</v>
      </c>
    </row>
    <row r="16" spans="1:8" ht="15">
      <c r="A16" s="1"/>
      <c r="B16" s="1"/>
      <c r="C16" s="1" t="s">
        <v>30</v>
      </c>
      <c r="D16" s="1" t="s">
        <v>31</v>
      </c>
      <c r="E16" s="1" t="s">
        <v>9</v>
      </c>
      <c r="F16" s="2">
        <v>8020</v>
      </c>
      <c r="G16" s="3">
        <v>23000</v>
      </c>
      <c r="H16" s="3">
        <f t="shared" si="0"/>
        <v>1748.713</v>
      </c>
    </row>
    <row r="17" spans="1:8" ht="15">
      <c r="A17" s="1"/>
      <c r="B17" s="1"/>
      <c r="C17" s="1" t="s">
        <v>32</v>
      </c>
      <c r="D17" s="1" t="s">
        <v>33</v>
      </c>
      <c r="E17" s="1" t="s">
        <v>9</v>
      </c>
      <c r="F17" s="2">
        <v>8000</v>
      </c>
      <c r="G17" s="3">
        <v>74975</v>
      </c>
      <c r="H17" s="3">
        <f t="shared" si="0"/>
        <v>5700.4242249999998</v>
      </c>
    </row>
    <row r="18" spans="1:8" ht="15">
      <c r="A18" s="1"/>
      <c r="B18" s="1"/>
      <c r="C18" s="1" t="s">
        <v>34</v>
      </c>
      <c r="D18" s="1" t="s">
        <v>35</v>
      </c>
      <c r="E18" s="1" t="s">
        <v>9</v>
      </c>
      <c r="F18" s="2">
        <v>6300</v>
      </c>
      <c r="G18" s="3">
        <v>553000</v>
      </c>
      <c r="H18" s="3">
        <f t="shared" si="0"/>
        <v>42045.143000000004</v>
      </c>
    </row>
    <row r="19" spans="1:8" ht="15">
      <c r="A19" s="1"/>
      <c r="B19" s="1"/>
      <c r="C19" s="1" t="s">
        <v>36</v>
      </c>
      <c r="D19" s="1" t="s">
        <v>37</v>
      </c>
      <c r="E19" s="1" t="s">
        <v>9</v>
      </c>
      <c r="F19" s="2">
        <v>8020</v>
      </c>
      <c r="G19" s="3">
        <v>657635</v>
      </c>
      <c r="H19" s="3">
        <f t="shared" si="0"/>
        <v>50000.646685</v>
      </c>
    </row>
    <row r="20" spans="1:8" ht="15">
      <c r="A20" s="1"/>
      <c r="B20" s="1"/>
      <c r="C20" s="1" t="s">
        <v>38</v>
      </c>
      <c r="D20" s="1" t="s">
        <v>39</v>
      </c>
      <c r="E20" s="1" t="s">
        <v>9</v>
      </c>
      <c r="F20" s="2">
        <v>8031</v>
      </c>
      <c r="G20" s="3">
        <v>52658.58</v>
      </c>
      <c r="H20" s="3">
        <f t="shared" si="0"/>
        <v>4003.6844959800001</v>
      </c>
    </row>
    <row r="21" spans="1:8" ht="15.75" thickBot="1">
      <c r="A21" s="1"/>
      <c r="B21" s="1"/>
      <c r="C21" s="1"/>
      <c r="D21" s="1"/>
      <c r="E21" s="1"/>
      <c r="F21" s="2"/>
      <c r="G21" s="7">
        <f>SUM(G5:G20)</f>
        <v>4415799.92</v>
      </c>
      <c r="H21" s="7">
        <f t="shared" si="0"/>
        <v>335737.68371751998</v>
      </c>
    </row>
    <row r="22" spans="1:8" ht="15">
      <c r="A22" s="1"/>
      <c r="B22" s="1"/>
      <c r="C22" s="1"/>
      <c r="D22" s="1"/>
      <c r="E22" s="1"/>
      <c r="F22" s="2"/>
      <c r="G22" s="3"/>
      <c r="H22" s="3"/>
    </row>
    <row r="23" spans="1:8" ht="15">
      <c r="A23" s="1"/>
      <c r="B23" s="1"/>
      <c r="C23" s="1"/>
      <c r="D23" s="1"/>
      <c r="E23" s="1"/>
      <c r="F23" s="2"/>
      <c r="G23" s="3"/>
      <c r="H23" s="3"/>
    </row>
    <row r="24" spans="1:8" ht="15">
      <c r="A24" s="1"/>
      <c r="B24" s="4" t="s">
        <v>40</v>
      </c>
      <c r="C24" s="1"/>
      <c r="D24" s="1"/>
      <c r="E24" s="1"/>
      <c r="F24" s="2"/>
      <c r="G24" s="3"/>
      <c r="H24" s="3"/>
    </row>
    <row r="25" spans="1:8" ht="15">
      <c r="A25" s="1"/>
      <c r="B25" s="1"/>
      <c r="C25" s="1"/>
      <c r="D25" s="1"/>
      <c r="E25" s="1"/>
      <c r="F25" s="2"/>
      <c r="G25" s="3"/>
      <c r="H25" s="3"/>
    </row>
    <row r="26" spans="1:8" ht="15">
      <c r="A26" s="1"/>
      <c r="B26" s="1"/>
      <c r="C26" s="1" t="s">
        <v>41</v>
      </c>
      <c r="D26" s="1" t="s">
        <v>42</v>
      </c>
      <c r="E26" s="1" t="s">
        <v>9</v>
      </c>
      <c r="F26" s="2">
        <v>7501</v>
      </c>
      <c r="G26" s="3">
        <v>25289.05</v>
      </c>
      <c r="H26" s="3">
        <f t="shared" si="1" ref="H26:H35">G26*0.076031</f>
        <v>1922.75176055</v>
      </c>
    </row>
    <row r="27" spans="1:8" ht="15">
      <c r="A27" s="1"/>
      <c r="B27" s="1"/>
      <c r="C27" s="1" t="s">
        <v>43</v>
      </c>
      <c r="D27" s="1" t="s">
        <v>21</v>
      </c>
      <c r="E27" s="1" t="s">
        <v>9</v>
      </c>
      <c r="F27" s="2">
        <v>8033</v>
      </c>
      <c r="G27" s="3">
        <v>24440</v>
      </c>
      <c r="H27" s="3">
        <f t="shared" si="1"/>
        <v>1858.1976400000001</v>
      </c>
    </row>
    <row r="28" spans="1:8" ht="15">
      <c r="A28" s="1"/>
      <c r="B28" s="1"/>
      <c r="C28" s="1" t="s">
        <v>44</v>
      </c>
      <c r="D28" s="1" t="s">
        <v>45</v>
      </c>
      <c r="E28" s="1" t="s">
        <v>9</v>
      </c>
      <c r="F28" s="2">
        <v>8033</v>
      </c>
      <c r="G28" s="3">
        <v>52852</v>
      </c>
      <c r="H28" s="3">
        <f t="shared" si="1"/>
        <v>4018.3904120000002</v>
      </c>
    </row>
    <row r="29" spans="1:8" ht="15">
      <c r="A29" s="1"/>
      <c r="B29" s="1"/>
      <c r="C29" s="1" t="s">
        <v>16</v>
      </c>
      <c r="D29" s="1" t="s">
        <v>17</v>
      </c>
      <c r="E29" s="1" t="s">
        <v>9</v>
      </c>
      <c r="F29" s="2">
        <v>7501</v>
      </c>
      <c r="G29" s="3">
        <v>68915.27</v>
      </c>
      <c r="H29" s="3">
        <f t="shared" si="1"/>
        <v>5239.69689337</v>
      </c>
    </row>
    <row r="30" spans="1:8" ht="15">
      <c r="A30" s="1"/>
      <c r="B30" s="1"/>
      <c r="C30" s="1" t="s">
        <v>46</v>
      </c>
      <c r="D30" s="1" t="s">
        <v>47</v>
      </c>
      <c r="E30" s="1" t="s">
        <v>9</v>
      </c>
      <c r="F30" s="2">
        <v>8033</v>
      </c>
      <c r="G30" s="3">
        <v>11671.74</v>
      </c>
      <c r="H30" s="3">
        <f t="shared" si="1"/>
        <v>887.41406394000001</v>
      </c>
    </row>
    <row r="31" spans="1:8" ht="15">
      <c r="A31" s="1"/>
      <c r="B31" s="1"/>
      <c r="C31" s="1" t="s">
        <v>48</v>
      </c>
      <c r="D31" s="1" t="s">
        <v>49</v>
      </c>
      <c r="E31" s="1" t="s">
        <v>9</v>
      </c>
      <c r="F31" s="2">
        <v>8020</v>
      </c>
      <c r="G31" s="3">
        <v>75000</v>
      </c>
      <c r="H31" s="3">
        <f t="shared" si="1"/>
        <v>5702.3249999999998</v>
      </c>
    </row>
    <row r="32" spans="1:8" ht="15">
      <c r="A32" s="1"/>
      <c r="B32" s="1"/>
      <c r="C32" s="1" t="s">
        <v>50</v>
      </c>
      <c r="D32" s="1" t="s">
        <v>51</v>
      </c>
      <c r="E32" s="1" t="s">
        <v>9</v>
      </c>
      <c r="F32" s="2">
        <v>8020</v>
      </c>
      <c r="G32" s="3">
        <v>100384.62</v>
      </c>
      <c r="H32" s="3">
        <f t="shared" si="1"/>
        <v>7632.3430432199993</v>
      </c>
    </row>
    <row r="33" spans="1:8" ht="15">
      <c r="A33" s="1"/>
      <c r="B33" s="1"/>
      <c r="C33" s="1" t="s">
        <v>52</v>
      </c>
      <c r="D33" s="1" t="s">
        <v>53</v>
      </c>
      <c r="E33" s="1" t="s">
        <v>9</v>
      </c>
      <c r="F33" s="2">
        <v>8060</v>
      </c>
      <c r="G33" s="3">
        <v>350000</v>
      </c>
      <c r="H33" s="3">
        <f t="shared" si="1"/>
        <v>26610.850000000002</v>
      </c>
    </row>
    <row r="34" spans="1:8" ht="15">
      <c r="A34" s="1"/>
      <c r="B34" s="1"/>
      <c r="C34" s="1" t="s">
        <v>54</v>
      </c>
      <c r="D34" s="1" t="s">
        <v>55</v>
      </c>
      <c r="E34" s="1"/>
      <c r="F34" s="2"/>
      <c r="G34" s="3">
        <v>40000</v>
      </c>
      <c r="H34" s="3">
        <f t="shared" si="1"/>
        <v>3041.24</v>
      </c>
    </row>
    <row r="35" spans="1:8" ht="15.75" thickBot="1">
      <c r="A35" s="1"/>
      <c r="B35" s="1"/>
      <c r="C35" s="1"/>
      <c r="D35" s="1"/>
      <c r="E35" s="1"/>
      <c r="F35" s="2"/>
      <c r="G35" s="7">
        <f>SUM(G26:G34)</f>
        <v>748552.67999999993</v>
      </c>
      <c r="H35" s="7">
        <f t="shared" si="1"/>
        <v>56913.208813079997</v>
      </c>
    </row>
    <row r="36" spans="1:8" ht="15">
      <c r="A36" s="1"/>
      <c r="B36" s="1"/>
      <c r="C36" s="1"/>
      <c r="D36" s="1"/>
      <c r="E36" s="1"/>
      <c r="F36" s="2"/>
      <c r="G36" s="3"/>
      <c r="H36" s="3"/>
    </row>
    <row r="37" spans="1:8" ht="15">
      <c r="A37" s="1"/>
      <c r="B37" s="1"/>
      <c r="C37" s="1"/>
      <c r="D37" s="1"/>
      <c r="E37" s="1"/>
      <c r="F37" s="2"/>
      <c r="G37" s="3"/>
      <c r="H37" s="3"/>
    </row>
    <row r="38" spans="1:8" ht="15">
      <c r="A38" s="1"/>
      <c r="B38" s="4" t="s">
        <v>56</v>
      </c>
      <c r="C38" s="1"/>
      <c r="D38" s="1"/>
      <c r="E38" s="1"/>
      <c r="F38" s="2"/>
      <c r="G38" s="3"/>
      <c r="H38" s="3"/>
    </row>
    <row r="39" spans="1:8" ht="15">
      <c r="A39" s="1"/>
      <c r="B39" s="1"/>
      <c r="C39" s="1" t="s">
        <v>57</v>
      </c>
      <c r="D39" s="1" t="s">
        <v>58</v>
      </c>
      <c r="E39" s="1" t="s">
        <v>9</v>
      </c>
      <c r="F39" s="2">
        <v>8020</v>
      </c>
      <c r="G39" s="3">
        <v>841000</v>
      </c>
      <c r="H39" s="3">
        <f t="shared" si="2" ref="H39:H41">G39*0.076031</f>
        <v>63942.071000000004</v>
      </c>
    </row>
    <row r="40" spans="1:8" ht="15">
      <c r="A40" s="1"/>
      <c r="B40" s="1"/>
      <c r="C40" s="1" t="s">
        <v>59</v>
      </c>
      <c r="D40" s="1" t="s">
        <v>60</v>
      </c>
      <c r="E40" s="1" t="s">
        <v>9</v>
      </c>
      <c r="F40" s="2">
        <v>8050</v>
      </c>
      <c r="G40" s="3">
        <v>125704.16</v>
      </c>
      <c r="H40" s="3">
        <f t="shared" si="2"/>
        <v>9557.4129889600008</v>
      </c>
    </row>
    <row r="41" spans="1:8" ht="15.75" thickBot="1">
      <c r="A41" s="1"/>
      <c r="B41" s="1"/>
      <c r="C41" s="1"/>
      <c r="D41" s="1"/>
      <c r="E41" s="1"/>
      <c r="F41" s="2"/>
      <c r="G41" s="7">
        <f>SUM(G39:G40)</f>
        <v>966704.16</v>
      </c>
      <c r="H41" s="7">
        <f t="shared" si="2"/>
        <v>73499.483988959997</v>
      </c>
    </row>
    <row r="42" spans="1:8" ht="15">
      <c r="A42" s="1"/>
      <c r="B42" s="1"/>
      <c r="C42" s="1"/>
      <c r="D42" s="1"/>
      <c r="E42" s="1"/>
      <c r="F42" s="2"/>
      <c r="G42" s="3"/>
      <c r="H42" s="3"/>
    </row>
  </sheetData>
  <pageMargins left="0.7" right="0.7" top="0.75" bottom="0.75" header="0.3" footer="0.3"/>
  <pageSetup orientation="portrait" r:id="rId1"/>
  <headerFooter>
    <oddFooter>&amp;L&amp;"Times New Roman,Regular"&amp;9O3131749.v1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9E968-8C0D-4B7C-B6A7-647DE620F74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9ab288a-8589-4c39-bdd2-e9c983f1a4bf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BCCE2E-7DC1-4279-BAD7-A9AAE7E05B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A3E7E-F09D-4A97-A3E0-4A7EE1864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Jared Deason</dc:creator>
  <cp:keywords/>
  <dc:description/>
  <cp:lastModifiedBy>Martin S. Friedman</cp:lastModifiedBy>
  <dcterms:created xsi:type="dcterms:W3CDTF">2021-01-04T21:42:58Z</dcterms:created>
  <dcterms:modified xsi:type="dcterms:W3CDTF">2021-01-04T21:42:58Z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1</vt:lpwstr>
  </property>
  <property fmtid="{D5CDD505-2E9C-101B-9397-08002B2CF9AE}" pid="9" name="CUS_DocIDString">
    <vt:lpwstr>&amp;"Times New Roman,Regular"&amp;9O3131749.v1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O3131749.v1</vt:lpwstr>
  </property>
</Properties>
</file>