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bookViews>
    <workbookView xWindow="30165" yWindow="3570" windowWidth="21600" windowHeight="11385" tabRatio="646" firstSheet="3" activeTab="8"/>
  </bookViews>
  <sheets>
    <sheet name="2013" sheetId="15" r:id="rId1"/>
    <sheet name="2014" sheetId="16" r:id="rId2"/>
    <sheet name="2015" sheetId="17" r:id="rId3"/>
    <sheet name="2016" sheetId="18" r:id="rId4"/>
    <sheet name="2017" sheetId="19" r:id="rId5"/>
    <sheet name="2018" sheetId="20" r:id="rId6"/>
    <sheet name="2019" sheetId="21" r:id="rId7"/>
    <sheet name="2020" sheetId="22" r:id="rId8"/>
    <sheet name="2021" sheetId="23" r:id="rId9"/>
  </sheets>
  <externalReferences>
    <externalReference r:id="rId17"/>
    <externalReference r:id="rId18"/>
    <externalReference r:id="rId19"/>
    <externalReference r:id="rId20"/>
  </externalReferences>
  <definedNames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 localSheetId="6">#REF!</definedName>
    <definedName name="\K" localSheetId="7">#REF!</definedName>
    <definedName name="\K" localSheetId="8">#REF!</definedName>
    <definedName name="\K">#REF!</definedName>
    <definedName name="\l" localSheetId="0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 localSheetId="6">#REF!</definedName>
    <definedName name="\l" localSheetId="7">#REF!</definedName>
    <definedName name="\l" localSheetId="8">#REF!</definedName>
    <definedName name="\l">#REF!</definedName>
    <definedName name="\p">#N/A</definedName>
    <definedName name="\W" localSheetId="0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 localSheetId="6">#REF!</definedName>
    <definedName name="\W" localSheetId="7">#REF!</definedName>
    <definedName name="\W" localSheetId="8">#REF!</definedName>
    <definedName name="\W">#REF!</definedName>
    <definedName name="\y" localSheetId="0">#REF!</definedName>
    <definedName name="\y" localSheetId="1">#REF!</definedName>
    <definedName name="\y" localSheetId="2">#REF!</definedName>
    <definedName name="\y" localSheetId="3">#REF!</definedName>
    <definedName name="\y" localSheetId="4">#REF!</definedName>
    <definedName name="\y" localSheetId="5">#REF!</definedName>
    <definedName name="\y" localSheetId="6">#REF!</definedName>
    <definedName name="\y" localSheetId="7">#REF!</definedName>
    <definedName name="\y" localSheetId="8">#REF!</definedName>
    <definedName name="\y">#REF!</definedName>
    <definedName name="___DOC1" localSheetId="0">#REF!</definedName>
    <definedName name="___DOC1" localSheetId="1">#REF!</definedName>
    <definedName name="___DOC1" localSheetId="2">#REF!</definedName>
    <definedName name="___DOC1" localSheetId="3">#REF!</definedName>
    <definedName name="___DOC1" localSheetId="4">#REF!</definedName>
    <definedName name="___DOC1" localSheetId="5">#REF!</definedName>
    <definedName name="___DOC1" localSheetId="6">#REF!</definedName>
    <definedName name="___DOC1" localSheetId="7">#REF!</definedName>
    <definedName name="___DOC1" localSheetId="8">#REF!</definedName>
    <definedName name="___DOC1">#REF!</definedName>
    <definedName name="___DOC2">#REF!</definedName>
    <definedName name="___ESY12" localSheetId="0">#REF!</definedName>
    <definedName name="___ESY12" localSheetId="1">#REF!</definedName>
    <definedName name="___ESY12" localSheetId="2">#REF!</definedName>
    <definedName name="___ESY12" localSheetId="3">#REF!</definedName>
    <definedName name="___ESY12" localSheetId="4">#REF!</definedName>
    <definedName name="___ESY12" localSheetId="5">#REF!</definedName>
    <definedName name="___ESY12" localSheetId="6">#REF!</definedName>
    <definedName name="___ESY12" localSheetId="7">#REF!</definedName>
    <definedName name="___ESY12" localSheetId="8">#REF!</definedName>
    <definedName name="___ESY12">#REF!</definedName>
    <definedName name="___INP5" localSheetId="0">#REF!</definedName>
    <definedName name="___INP5" localSheetId="1">#REF!</definedName>
    <definedName name="___INP5" localSheetId="2">#REF!</definedName>
    <definedName name="___INP5" localSheetId="3">#REF!</definedName>
    <definedName name="___INP5" localSheetId="4">#REF!</definedName>
    <definedName name="___INP5" localSheetId="5">#REF!</definedName>
    <definedName name="___INP5" localSheetId="6">#REF!</definedName>
    <definedName name="___INP5" localSheetId="7">#REF!</definedName>
    <definedName name="___INP5" localSheetId="8">#REF!</definedName>
    <definedName name="___INP5">#REF!</definedName>
    <definedName name="___PG1">#N/A</definedName>
    <definedName name="___PG2">#N/A</definedName>
    <definedName name="___PG3">#N/A</definedName>
    <definedName name="___SCH1" localSheetId="0">#REF!</definedName>
    <definedName name="___SCH1" localSheetId="1">#REF!</definedName>
    <definedName name="___SCH1" localSheetId="2">#REF!</definedName>
    <definedName name="___SCH1" localSheetId="3">#REF!</definedName>
    <definedName name="___SCH1" localSheetId="4">#REF!</definedName>
    <definedName name="___SCH1" localSheetId="5">#REF!</definedName>
    <definedName name="___SCH1" localSheetId="6">#REF!</definedName>
    <definedName name="___SCH1" localSheetId="7">#REF!</definedName>
    <definedName name="___SCH1" localSheetId="8">#REF!</definedName>
    <definedName name="___SCH1">#REF!</definedName>
    <definedName name="___SCH2">#REF!</definedName>
    <definedName name="__DOC1">#REF!</definedName>
    <definedName name="__DOC2">#REF!</definedName>
    <definedName name="__ESY12" localSheetId="0">#REF!</definedName>
    <definedName name="__ESY12" localSheetId="1">#REF!</definedName>
    <definedName name="__ESY12" localSheetId="2">#REF!</definedName>
    <definedName name="__ESY12" localSheetId="3">#REF!</definedName>
    <definedName name="__ESY12" localSheetId="4">#REF!</definedName>
    <definedName name="__ESY12" localSheetId="5">#REF!</definedName>
    <definedName name="__ESY12" localSheetId="6">#REF!</definedName>
    <definedName name="__ESY12" localSheetId="7">#REF!</definedName>
    <definedName name="__ESY12" localSheetId="8">#REF!</definedName>
    <definedName name="__ESY12">#REF!</definedName>
    <definedName name="__INP5" localSheetId="0">#REF!</definedName>
    <definedName name="__INP5" localSheetId="1">#REF!</definedName>
    <definedName name="__INP5" localSheetId="2">#REF!</definedName>
    <definedName name="__INP5" localSheetId="3">#REF!</definedName>
    <definedName name="__INP5" localSheetId="4">#REF!</definedName>
    <definedName name="__INP5" localSheetId="5">#REF!</definedName>
    <definedName name="__INP5" localSheetId="6">#REF!</definedName>
    <definedName name="__INP5" localSheetId="7">#REF!</definedName>
    <definedName name="__INP5" localSheetId="8">#REF!</definedName>
    <definedName name="__INP5">#REF!</definedName>
    <definedName name="__PG1">#N/A</definedName>
    <definedName name="__PG2">#N/A</definedName>
    <definedName name="__PG3">#N/A</definedName>
    <definedName name="__SCH1" localSheetId="0">#REF!</definedName>
    <definedName name="__SCH1" localSheetId="1">#REF!</definedName>
    <definedName name="__SCH1" localSheetId="2">#REF!</definedName>
    <definedName name="__SCH1" localSheetId="3">#REF!</definedName>
    <definedName name="__SCH1" localSheetId="4">#REF!</definedName>
    <definedName name="__SCH1" localSheetId="5">#REF!</definedName>
    <definedName name="__SCH1" localSheetId="6">#REF!</definedName>
    <definedName name="__SCH1" localSheetId="7">#REF!</definedName>
    <definedName name="__SCH1" localSheetId="8">#REF!</definedName>
    <definedName name="__SCH1">#REF!</definedName>
    <definedName name="__SCH2">#REF!</definedName>
    <definedName name="_12MOS" localSheetId="0">#REF!</definedName>
    <definedName name="_12MOS" localSheetId="1">#REF!</definedName>
    <definedName name="_12MOS" localSheetId="2">#REF!</definedName>
    <definedName name="_12MOS" localSheetId="3">#REF!</definedName>
    <definedName name="_12MOS" localSheetId="4">#REF!</definedName>
    <definedName name="_12MOS" localSheetId="5">#REF!</definedName>
    <definedName name="_12MOS" localSheetId="6">#REF!</definedName>
    <definedName name="_12MOS" localSheetId="7">#REF!</definedName>
    <definedName name="_12MOS" localSheetId="8">#REF!</definedName>
    <definedName name="_12MOS">#REF!</definedName>
    <definedName name="_12MOSA" localSheetId="0">#REF!</definedName>
    <definedName name="_12MOSA" localSheetId="1">#REF!</definedName>
    <definedName name="_12MOSA" localSheetId="2">#REF!</definedName>
    <definedName name="_12MOSA" localSheetId="3">#REF!</definedName>
    <definedName name="_12MOSA" localSheetId="4">#REF!</definedName>
    <definedName name="_12MOSA" localSheetId="5">#REF!</definedName>
    <definedName name="_12MOSA" localSheetId="6">#REF!</definedName>
    <definedName name="_12MOSA" localSheetId="7">#REF!</definedName>
    <definedName name="_12MOSA" localSheetId="8">#REF!</definedName>
    <definedName name="_12MOSA">#REF!</definedName>
    <definedName name="_1990" localSheetId="0">#REF!</definedName>
    <definedName name="_1990" localSheetId="1">#REF!</definedName>
    <definedName name="_1990" localSheetId="2">#REF!</definedName>
    <definedName name="_1990" localSheetId="3">#REF!</definedName>
    <definedName name="_1990" localSheetId="4">#REF!</definedName>
    <definedName name="_1990" localSheetId="5">#REF!</definedName>
    <definedName name="_1990" localSheetId="6">#REF!</definedName>
    <definedName name="_1990" localSheetId="7">#REF!</definedName>
    <definedName name="_1990" localSheetId="8">#REF!</definedName>
    <definedName name="_1990">#REF!</definedName>
    <definedName name="_1990C" localSheetId="0">#REF!</definedName>
    <definedName name="_1990C" localSheetId="1">#REF!</definedName>
    <definedName name="_1990C" localSheetId="2">#REF!</definedName>
    <definedName name="_1990C" localSheetId="3">#REF!</definedName>
    <definedName name="_1990C" localSheetId="4">#REF!</definedName>
    <definedName name="_1990C" localSheetId="5">#REF!</definedName>
    <definedName name="_1990C" localSheetId="6">#REF!</definedName>
    <definedName name="_1990C" localSheetId="7">#REF!</definedName>
    <definedName name="_1990C" localSheetId="8">#REF!</definedName>
    <definedName name="_1990C">#REF!</definedName>
    <definedName name="_1991" localSheetId="0">#REF!</definedName>
    <definedName name="_1991" localSheetId="1">#REF!</definedName>
    <definedName name="_1991" localSheetId="2">#REF!</definedName>
    <definedName name="_1991" localSheetId="3">#REF!</definedName>
    <definedName name="_1991" localSheetId="4">#REF!</definedName>
    <definedName name="_1991" localSheetId="5">#REF!</definedName>
    <definedName name="_1991" localSheetId="6">#REF!</definedName>
    <definedName name="_1991" localSheetId="7">#REF!</definedName>
    <definedName name="_1991" localSheetId="8">#REF!</definedName>
    <definedName name="_1991">#REF!</definedName>
    <definedName name="_1991C" localSheetId="0">#REF!</definedName>
    <definedName name="_1991C" localSheetId="1">#REF!</definedName>
    <definedName name="_1991C" localSheetId="2">#REF!</definedName>
    <definedName name="_1991C" localSheetId="3">#REF!</definedName>
    <definedName name="_1991C" localSheetId="4">#REF!</definedName>
    <definedName name="_1991C" localSheetId="5">#REF!</definedName>
    <definedName name="_1991C" localSheetId="6">#REF!</definedName>
    <definedName name="_1991C" localSheetId="7">#REF!</definedName>
    <definedName name="_1991C" localSheetId="8">#REF!</definedName>
    <definedName name="_1991C">#REF!</definedName>
    <definedName name="_DOC1" localSheetId="0">#REF!</definedName>
    <definedName name="_DOC1" localSheetId="1">#REF!</definedName>
    <definedName name="_DOC1" localSheetId="2">#REF!</definedName>
    <definedName name="_DOC1" localSheetId="3">#REF!</definedName>
    <definedName name="_DOC1" localSheetId="4">#REF!</definedName>
    <definedName name="_DOC1" localSheetId="5">#REF!</definedName>
    <definedName name="_DOC1" localSheetId="6">#REF!</definedName>
    <definedName name="_DOC1" localSheetId="7">#REF!</definedName>
    <definedName name="_DOC1" localSheetId="8">#REF!</definedName>
    <definedName name="_DOC1">#REF!</definedName>
    <definedName name="_DOC2">#REF!</definedName>
    <definedName name="_ESY12" localSheetId="0">#REF!</definedName>
    <definedName name="_ESY12" localSheetId="1">#REF!</definedName>
    <definedName name="_ESY12" localSheetId="2">#REF!</definedName>
    <definedName name="_ESY12" localSheetId="3">#REF!</definedName>
    <definedName name="_ESY12" localSheetId="4">#REF!</definedName>
    <definedName name="_ESY12" localSheetId="5">#REF!</definedName>
    <definedName name="_ESY12" localSheetId="6">#REF!</definedName>
    <definedName name="_ESY12" localSheetId="7">#REF!</definedName>
    <definedName name="_ESY12" localSheetId="8">#REF!</definedName>
    <definedName name="_ESY12">#REF!</definedName>
    <definedName name="_INP5" localSheetId="0">#REF!</definedName>
    <definedName name="_INP5" localSheetId="1">#REF!</definedName>
    <definedName name="_INP5" localSheetId="2">#REF!</definedName>
    <definedName name="_INP5" localSheetId="3">#REF!</definedName>
    <definedName name="_INP5" localSheetId="4">#REF!</definedName>
    <definedName name="_INP5" localSheetId="5">#REF!</definedName>
    <definedName name="_INP5" localSheetId="6">#REF!</definedName>
    <definedName name="_INP5" localSheetId="7">#REF!</definedName>
    <definedName name="_INP5" localSheetId="8">#REF!</definedName>
    <definedName name="_INP5">#REF!</definedName>
    <definedName name="_PG1">#N/A</definedName>
    <definedName name="_PG2">#N/A</definedName>
    <definedName name="_PG3">#N/A</definedName>
    <definedName name="_SCH1" localSheetId="0">#REF!</definedName>
    <definedName name="_SCH1" localSheetId="1">#REF!</definedName>
    <definedName name="_SCH1" localSheetId="2">#REF!</definedName>
    <definedName name="_SCH1" localSheetId="3">#REF!</definedName>
    <definedName name="_SCH1" localSheetId="4">#REF!</definedName>
    <definedName name="_SCH1" localSheetId="5">#REF!</definedName>
    <definedName name="_SCH1" localSheetId="6">#REF!</definedName>
    <definedName name="_SCH1" localSheetId="7">#REF!</definedName>
    <definedName name="_SCH1" localSheetId="8">#REF!</definedName>
    <definedName name="_SCH1">#REF!</definedName>
    <definedName name="_SCH2">#REF!</definedName>
    <definedName name="A8_" localSheetId="0">#REF!</definedName>
    <definedName name="A8_" localSheetId="1">#REF!</definedName>
    <definedName name="A8_" localSheetId="2">#REF!</definedName>
    <definedName name="A8_" localSheetId="3">#REF!</definedName>
    <definedName name="A8_" localSheetId="4">#REF!</definedName>
    <definedName name="A8_" localSheetId="5">#REF!</definedName>
    <definedName name="A8_" localSheetId="6">#REF!</definedName>
    <definedName name="A8_" localSheetId="7">#REF!</definedName>
    <definedName name="A8_" localSheetId="8">#REF!</definedName>
    <definedName name="A8_">#REF!</definedName>
    <definedName name="ANNUAL" localSheetId="0">#REF!</definedName>
    <definedName name="ANNUAL" localSheetId="1">#REF!</definedName>
    <definedName name="ANNUAL" localSheetId="2">#REF!</definedName>
    <definedName name="ANNUAL" localSheetId="3">#REF!</definedName>
    <definedName name="ANNUAL" localSheetId="4">#REF!</definedName>
    <definedName name="ANNUAL" localSheetId="5">#REF!</definedName>
    <definedName name="ANNUAL" localSheetId="6">#REF!</definedName>
    <definedName name="ANNUAL" localSheetId="7">#REF!</definedName>
    <definedName name="ANNUAL" localSheetId="8">#REF!</definedName>
    <definedName name="ANNUAL">#REF!</definedName>
    <definedName name="BONNIE">#N/A</definedName>
    <definedName name="CMCY" localSheetId="0">#REF!</definedName>
    <definedName name="CMCY" localSheetId="1">#REF!</definedName>
    <definedName name="CMCY" localSheetId="2">#REF!</definedName>
    <definedName name="CMCY" localSheetId="3">#REF!</definedName>
    <definedName name="CMCY" localSheetId="4">#REF!</definedName>
    <definedName name="CMCY" localSheetId="5">#REF!</definedName>
    <definedName name="CMCY" localSheetId="6">#REF!</definedName>
    <definedName name="CMCY" localSheetId="7">#REF!</definedName>
    <definedName name="CMCY" localSheetId="8">#REF!</definedName>
    <definedName name="CMCY">#REF!</definedName>
    <definedName name="COLUMN1" localSheetId="0">#REF!</definedName>
    <definedName name="COLUMN1" localSheetId="1">#REF!</definedName>
    <definedName name="COLUMN1" localSheetId="2">#REF!</definedName>
    <definedName name="COLUMN1" localSheetId="3">#REF!</definedName>
    <definedName name="COLUMN1" localSheetId="4">#REF!</definedName>
    <definedName name="COLUMN1" localSheetId="5">#REF!</definedName>
    <definedName name="COLUMN1" localSheetId="6">#REF!</definedName>
    <definedName name="COLUMN1" localSheetId="7">#REF!</definedName>
    <definedName name="COLUMN1" localSheetId="8">#REF!</definedName>
    <definedName name="COLUMN1">#REF!</definedName>
    <definedName name="COLUMN2" localSheetId="0">#REF!</definedName>
    <definedName name="COLUMN2" localSheetId="1">#REF!</definedName>
    <definedName name="COLUMN2" localSheetId="2">#REF!</definedName>
    <definedName name="COLUMN2" localSheetId="3">#REF!</definedName>
    <definedName name="COLUMN2" localSheetId="4">#REF!</definedName>
    <definedName name="COLUMN2" localSheetId="5">#REF!</definedName>
    <definedName name="COLUMN2" localSheetId="6">#REF!</definedName>
    <definedName name="COLUMN2" localSheetId="7">#REF!</definedName>
    <definedName name="COLUMN2" localSheetId="8">#REF!</definedName>
    <definedName name="COLUMN2">#REF!</definedName>
    <definedName name="COLUMN3" localSheetId="0">#REF!</definedName>
    <definedName name="COLUMN3" localSheetId="1">#REF!</definedName>
    <definedName name="COLUMN3" localSheetId="2">#REF!</definedName>
    <definedName name="COLUMN3" localSheetId="3">#REF!</definedName>
    <definedName name="COLUMN3" localSheetId="4">#REF!</definedName>
    <definedName name="COLUMN3" localSheetId="5">#REF!</definedName>
    <definedName name="COLUMN3" localSheetId="6">#REF!</definedName>
    <definedName name="COLUMN3" localSheetId="7">#REF!</definedName>
    <definedName name="COLUMN3" localSheetId="8">#REF!</definedName>
    <definedName name="COLUMN3">#REF!</definedName>
    <definedName name="COLUMN4" localSheetId="0">#REF!</definedName>
    <definedName name="COLUMN4" localSheetId="1">#REF!</definedName>
    <definedName name="COLUMN4" localSheetId="2">#REF!</definedName>
    <definedName name="COLUMN4" localSheetId="3">#REF!</definedName>
    <definedName name="COLUMN4" localSheetId="4">#REF!</definedName>
    <definedName name="COLUMN4" localSheetId="5">#REF!</definedName>
    <definedName name="COLUMN4" localSheetId="6">#REF!</definedName>
    <definedName name="COLUMN4" localSheetId="7">#REF!</definedName>
    <definedName name="COLUMN4" localSheetId="8">#REF!</definedName>
    <definedName name="COLUMN4">#REF!</definedName>
    <definedName name="COLUMN5" localSheetId="0">#REF!</definedName>
    <definedName name="COLUMN5" localSheetId="1">#REF!</definedName>
    <definedName name="COLUMN5" localSheetId="2">#REF!</definedName>
    <definedName name="COLUMN5" localSheetId="3">#REF!</definedName>
    <definedName name="COLUMN5" localSheetId="4">#REF!</definedName>
    <definedName name="COLUMN5" localSheetId="5">#REF!</definedName>
    <definedName name="COLUMN5" localSheetId="6">#REF!</definedName>
    <definedName name="COLUMN5" localSheetId="7">#REF!</definedName>
    <definedName name="COLUMN5" localSheetId="8">#REF!</definedName>
    <definedName name="COLUMN5">#REF!</definedName>
    <definedName name="COLUMN6" localSheetId="0">#REF!</definedName>
    <definedName name="COLUMN6" localSheetId="1">#REF!</definedName>
    <definedName name="COLUMN6" localSheetId="2">#REF!</definedName>
    <definedName name="COLUMN6" localSheetId="3">#REF!</definedName>
    <definedName name="COLUMN6" localSheetId="4">#REF!</definedName>
    <definedName name="COLUMN6" localSheetId="5">#REF!</definedName>
    <definedName name="COLUMN6" localSheetId="6">#REF!</definedName>
    <definedName name="COLUMN6" localSheetId="7">#REF!</definedName>
    <definedName name="COLUMN6" localSheetId="8">#REF!</definedName>
    <definedName name="COLUMN6">#REF!</definedName>
    <definedName name="COLUMN7" localSheetId="0">#REF!</definedName>
    <definedName name="COLUMN7" localSheetId="1">#REF!</definedName>
    <definedName name="COLUMN7" localSheetId="2">#REF!</definedName>
    <definedName name="COLUMN7" localSheetId="3">#REF!</definedName>
    <definedName name="COLUMN7" localSheetId="4">#REF!</definedName>
    <definedName name="COLUMN7" localSheetId="5">#REF!</definedName>
    <definedName name="COLUMN7" localSheetId="6">#REF!</definedName>
    <definedName name="COLUMN7" localSheetId="7">#REF!</definedName>
    <definedName name="COLUMN7" localSheetId="8">#REF!</definedName>
    <definedName name="COLUMN7">#REF!</definedName>
    <definedName name="COLUMN8" localSheetId="0">#REF!</definedName>
    <definedName name="COLUMN8" localSheetId="1">#REF!</definedName>
    <definedName name="COLUMN8" localSheetId="2">#REF!</definedName>
    <definedName name="COLUMN8" localSheetId="3">#REF!</definedName>
    <definedName name="COLUMN8" localSheetId="4">#REF!</definedName>
    <definedName name="COLUMN8" localSheetId="5">#REF!</definedName>
    <definedName name="COLUMN8" localSheetId="6">#REF!</definedName>
    <definedName name="COLUMN8" localSheetId="7">#REF!</definedName>
    <definedName name="COLUMN8" localSheetId="8">#REF!</definedName>
    <definedName name="COLUMN8">#REF!</definedName>
    <definedName name="COLUMN9" localSheetId="0">#REF!</definedName>
    <definedName name="COLUMN9" localSheetId="1">#REF!</definedName>
    <definedName name="COLUMN9" localSheetId="2">#REF!</definedName>
    <definedName name="COLUMN9" localSheetId="3">#REF!</definedName>
    <definedName name="COLUMN9" localSheetId="4">#REF!</definedName>
    <definedName name="COLUMN9" localSheetId="5">#REF!</definedName>
    <definedName name="COLUMN9" localSheetId="6">#REF!</definedName>
    <definedName name="COLUMN9" localSheetId="7">#REF!</definedName>
    <definedName name="COLUMN9" localSheetId="8">#REF!</definedName>
    <definedName name="COLUMN9">#REF!</definedName>
    <definedName name="COMPTAX" localSheetId="0">#REF!</definedName>
    <definedName name="COMPTAX" localSheetId="1">#REF!</definedName>
    <definedName name="COMPTAX" localSheetId="2">#REF!</definedName>
    <definedName name="COMPTAX" localSheetId="3">#REF!</definedName>
    <definedName name="COMPTAX" localSheetId="4">#REF!</definedName>
    <definedName name="COMPTAX" localSheetId="5">#REF!</definedName>
    <definedName name="COMPTAX" localSheetId="6">#REF!</definedName>
    <definedName name="COMPTAX" localSheetId="7">#REF!</definedName>
    <definedName name="COMPTAX" localSheetId="8">#REF!</definedName>
    <definedName name="COMPTAX">#REF!</definedName>
    <definedName name="CRIT5" localSheetId="0">#REF!</definedName>
    <definedName name="CRIT5" localSheetId="1">#REF!</definedName>
    <definedName name="CRIT5" localSheetId="2">#REF!</definedName>
    <definedName name="CRIT5" localSheetId="3">#REF!</definedName>
    <definedName name="CRIT5" localSheetId="4">#REF!</definedName>
    <definedName name="CRIT5" localSheetId="5">#REF!</definedName>
    <definedName name="CRIT5" localSheetId="6">#REF!</definedName>
    <definedName name="CRIT5" localSheetId="7">#REF!</definedName>
    <definedName name="CRIT5" localSheetId="8">#REF!</definedName>
    <definedName name="CRIT5">#REF!</definedName>
    <definedName name="Criteria_MI" localSheetId="0">#REF!</definedName>
    <definedName name="Criteria_MI" localSheetId="1">#REF!</definedName>
    <definedName name="Criteria_MI" localSheetId="2">#REF!</definedName>
    <definedName name="Criteria_MI" localSheetId="3">#REF!</definedName>
    <definedName name="Criteria_MI" localSheetId="4">#REF!</definedName>
    <definedName name="Criteria_MI" localSheetId="5">#REF!</definedName>
    <definedName name="Criteria_MI" localSheetId="6">#REF!</definedName>
    <definedName name="Criteria_MI" localSheetId="7">#REF!</definedName>
    <definedName name="Criteria_MI" localSheetId="8">#REF!</definedName>
    <definedName name="Criteria_MI">#REF!</definedName>
    <definedName name="DATE1" localSheetId="0">#REF!</definedName>
    <definedName name="DATE1" localSheetId="1">#REF!</definedName>
    <definedName name="DATE1" localSheetId="2">#REF!</definedName>
    <definedName name="DATE1" localSheetId="3">#REF!</definedName>
    <definedName name="DATE1" localSheetId="4">#REF!</definedName>
    <definedName name="DATE1" localSheetId="5">#REF!</definedName>
    <definedName name="DATE1" localSheetId="6">#REF!</definedName>
    <definedName name="DATE1" localSheetId="7">#REF!</definedName>
    <definedName name="DATE1" localSheetId="8">#REF!</definedName>
    <definedName name="DATE1">#REF!</definedName>
    <definedName name="DOC1A" localSheetId="0">#REF!</definedName>
    <definedName name="DOC1A" localSheetId="1">#REF!</definedName>
    <definedName name="DOC1A" localSheetId="2">#REF!</definedName>
    <definedName name="DOC1A" localSheetId="3">#REF!</definedName>
    <definedName name="DOC1A" localSheetId="4">#REF!</definedName>
    <definedName name="DOC1A" localSheetId="5">#REF!</definedName>
    <definedName name="DOC1A" localSheetId="6">#REF!</definedName>
    <definedName name="DOC1A" localSheetId="7">#REF!</definedName>
    <definedName name="DOC1A" localSheetId="8">#REF!</definedName>
    <definedName name="DOC1A">#REF!</definedName>
    <definedName name="ESYA" localSheetId="0">#REF!</definedName>
    <definedName name="ESYA" localSheetId="1">#REF!</definedName>
    <definedName name="ESYA" localSheetId="2">#REF!</definedName>
    <definedName name="ESYA" localSheetId="3">#REF!</definedName>
    <definedName name="ESYA" localSheetId="4">#REF!</definedName>
    <definedName name="ESYA" localSheetId="5">#REF!</definedName>
    <definedName name="ESYA" localSheetId="6">#REF!</definedName>
    <definedName name="ESYA" localSheetId="7">#REF!</definedName>
    <definedName name="ESYA" localSheetId="8">#REF!</definedName>
    <definedName name="ESYA">#REF!</definedName>
    <definedName name="ESYTD" localSheetId="0">#REF!</definedName>
    <definedName name="ESYTD" localSheetId="1">#REF!</definedName>
    <definedName name="ESYTD" localSheetId="2">#REF!</definedName>
    <definedName name="ESYTD" localSheetId="3">#REF!</definedName>
    <definedName name="ESYTD" localSheetId="4">#REF!</definedName>
    <definedName name="ESYTD" localSheetId="5">#REF!</definedName>
    <definedName name="ESYTD" localSheetId="6">#REF!</definedName>
    <definedName name="ESYTD" localSheetId="7">#REF!</definedName>
    <definedName name="ESYTD" localSheetId="8">#REF!</definedName>
    <definedName name="ESYTD">#REF!</definedName>
    <definedName name="ESYY" localSheetId="0">#REF!</definedName>
    <definedName name="ESYY" localSheetId="1">#REF!</definedName>
    <definedName name="ESYY" localSheetId="2">#REF!</definedName>
    <definedName name="ESYY" localSheetId="3">#REF!</definedName>
    <definedName name="ESYY" localSheetId="4">#REF!</definedName>
    <definedName name="ESYY" localSheetId="5">#REF!</definedName>
    <definedName name="ESYY" localSheetId="6">#REF!</definedName>
    <definedName name="ESYY" localSheetId="7">#REF!</definedName>
    <definedName name="ESYY" localSheetId="8">#REF!</definedName>
    <definedName name="ESYY">#REF!</definedName>
    <definedName name="Extract_MI" localSheetId="0">#REF!</definedName>
    <definedName name="Extract_MI" localSheetId="1">#REF!</definedName>
    <definedName name="Extract_MI" localSheetId="2">#REF!</definedName>
    <definedName name="Extract_MI" localSheetId="3">#REF!</definedName>
    <definedName name="Extract_MI" localSheetId="4">#REF!</definedName>
    <definedName name="Extract_MI" localSheetId="5">#REF!</definedName>
    <definedName name="Extract_MI" localSheetId="6">#REF!</definedName>
    <definedName name="Extract_MI" localSheetId="7">#REF!</definedName>
    <definedName name="Extract_MI" localSheetId="8">#REF!</definedName>
    <definedName name="Extract_MI">#REF!</definedName>
    <definedName name="FERC" localSheetId="0">#REF!</definedName>
    <definedName name="FERC" localSheetId="1">#REF!</definedName>
    <definedName name="FERC" localSheetId="2">#REF!</definedName>
    <definedName name="FERC" localSheetId="3">#REF!</definedName>
    <definedName name="FERC" localSheetId="4">#REF!</definedName>
    <definedName name="FERC" localSheetId="5">#REF!</definedName>
    <definedName name="FERC" localSheetId="6">#REF!</definedName>
    <definedName name="FERC" localSheetId="7">#REF!</definedName>
    <definedName name="FERC" localSheetId="8">#REF!</definedName>
    <definedName name="FERC">#REF!</definedName>
    <definedName name="FERCTAX" localSheetId="0">#REF!</definedName>
    <definedName name="FERCTAX" localSheetId="1">#REF!</definedName>
    <definedName name="FERCTAX" localSheetId="2">#REF!</definedName>
    <definedName name="FERCTAX" localSheetId="3">#REF!</definedName>
    <definedName name="FERCTAX" localSheetId="4">#REF!</definedName>
    <definedName name="FERCTAX" localSheetId="5">#REF!</definedName>
    <definedName name="FERCTAX" localSheetId="6">#REF!</definedName>
    <definedName name="FERCTAX" localSheetId="7">#REF!</definedName>
    <definedName name="FERCTAX" localSheetId="8">#REF!</definedName>
    <definedName name="FERCTAX">#REF!</definedName>
    <definedName name="FPSC" localSheetId="0">#REF!</definedName>
    <definedName name="FPSC" localSheetId="1">#REF!</definedName>
    <definedName name="FPSC" localSheetId="2">#REF!</definedName>
    <definedName name="FPSC" localSheetId="3">#REF!</definedName>
    <definedName name="FPSC" localSheetId="4">#REF!</definedName>
    <definedName name="FPSC" localSheetId="5">#REF!</definedName>
    <definedName name="FPSC" localSheetId="6">#REF!</definedName>
    <definedName name="FPSC" localSheetId="7">#REF!</definedName>
    <definedName name="FPSC" localSheetId="8">#REF!</definedName>
    <definedName name="FPSC">#REF!</definedName>
    <definedName name="FPSCTAX" localSheetId="0">#REF!</definedName>
    <definedName name="FPSCTAX" localSheetId="1">#REF!</definedName>
    <definedName name="FPSCTAX" localSheetId="2">#REF!</definedName>
    <definedName name="FPSCTAX" localSheetId="3">#REF!</definedName>
    <definedName name="FPSCTAX" localSheetId="4">#REF!</definedName>
    <definedName name="FPSCTAX" localSheetId="5">#REF!</definedName>
    <definedName name="FPSCTAX" localSheetId="6">#REF!</definedName>
    <definedName name="FPSCTAX" localSheetId="7">#REF!</definedName>
    <definedName name="FPSCTAX" localSheetId="8">#REF!</definedName>
    <definedName name="FPSCTAX">#REF!</definedName>
    <definedName name="GUY" localSheetId="0">#REF!</definedName>
    <definedName name="GUY" localSheetId="1">#REF!</definedName>
    <definedName name="GUY" localSheetId="2">#REF!</definedName>
    <definedName name="GUY" localSheetId="3">#REF!</definedName>
    <definedName name="GUY" localSheetId="4">#REF!</definedName>
    <definedName name="GUY" localSheetId="5">#REF!</definedName>
    <definedName name="GUY" localSheetId="6">#REF!</definedName>
    <definedName name="GUY" localSheetId="7">#REF!</definedName>
    <definedName name="GUY" localSheetId="8">#REF!</definedName>
    <definedName name="GUY">#REF!</definedName>
    <definedName name="HISTORY" localSheetId="0">#REF!</definedName>
    <definedName name="HISTORY" localSheetId="1">#REF!</definedName>
    <definedName name="HISTORY" localSheetId="2">#REF!</definedName>
    <definedName name="HISTORY" localSheetId="3">#REF!</definedName>
    <definedName name="HISTORY" localSheetId="4">#REF!</definedName>
    <definedName name="HISTORY" localSheetId="5">#REF!</definedName>
    <definedName name="HISTORY" localSheetId="6">#REF!</definedName>
    <definedName name="HISTORY" localSheetId="7">#REF!</definedName>
    <definedName name="HISTORY" localSheetId="8">#REF!</definedName>
    <definedName name="HISTORY">#REF!</definedName>
    <definedName name="INCSTA" localSheetId="0">#REF!</definedName>
    <definedName name="INCSTA" localSheetId="1">#REF!</definedName>
    <definedName name="INCSTA" localSheetId="2">#REF!</definedName>
    <definedName name="INCSTA" localSheetId="3">#REF!</definedName>
    <definedName name="INCSTA" localSheetId="4">#REF!</definedName>
    <definedName name="INCSTA" localSheetId="5">#REF!</definedName>
    <definedName name="INCSTA" localSheetId="6">#REF!</definedName>
    <definedName name="INCSTA" localSheetId="7">#REF!</definedName>
    <definedName name="INCSTA" localSheetId="8">#REF!</definedName>
    <definedName name="INCSTA">#REF!</definedName>
    <definedName name="INPUT5" localSheetId="0">#REF!</definedName>
    <definedName name="INPUT5" localSheetId="1">#REF!</definedName>
    <definedName name="INPUT5" localSheetId="2">#REF!</definedName>
    <definedName name="INPUT5" localSheetId="3">#REF!</definedName>
    <definedName name="INPUT5" localSheetId="4">#REF!</definedName>
    <definedName name="INPUT5" localSheetId="5">#REF!</definedName>
    <definedName name="INPUT5" localSheetId="6">#REF!</definedName>
    <definedName name="INPUT5" localSheetId="7">#REF!</definedName>
    <definedName name="INPUT5" localSheetId="8">#REF!</definedName>
    <definedName name="INPUT5">#REF!</definedName>
    <definedName name="LRIC12" localSheetId="0">#REF!</definedName>
    <definedName name="LRIC12" localSheetId="1">#REF!</definedName>
    <definedName name="LRIC12" localSheetId="2">#REF!</definedName>
    <definedName name="LRIC12" localSheetId="3">#REF!</definedName>
    <definedName name="LRIC12" localSheetId="4">#REF!</definedName>
    <definedName name="LRIC12" localSheetId="5">#REF!</definedName>
    <definedName name="LRIC12" localSheetId="6">#REF!</definedName>
    <definedName name="LRIC12" localSheetId="7">#REF!</definedName>
    <definedName name="LRIC12" localSheetId="8">#REF!</definedName>
    <definedName name="LRIC12">#REF!</definedName>
    <definedName name="LRICA" localSheetId="0">#REF!</definedName>
    <definedName name="LRICA" localSheetId="1">#REF!</definedName>
    <definedName name="LRICA" localSheetId="2">#REF!</definedName>
    <definedName name="LRICA" localSheetId="3">#REF!</definedName>
    <definedName name="LRICA" localSheetId="4">#REF!</definedName>
    <definedName name="LRICA" localSheetId="5">#REF!</definedName>
    <definedName name="LRICA" localSheetId="6">#REF!</definedName>
    <definedName name="LRICA" localSheetId="7">#REF!</definedName>
    <definedName name="LRICA" localSheetId="8">#REF!</definedName>
    <definedName name="LRICA">#REF!</definedName>
    <definedName name="LRICY" localSheetId="0">#REF!</definedName>
    <definedName name="LRICY" localSheetId="1">#REF!</definedName>
    <definedName name="LRICY" localSheetId="2">#REF!</definedName>
    <definedName name="LRICY" localSheetId="3">#REF!</definedName>
    <definedName name="LRICY" localSheetId="4">#REF!</definedName>
    <definedName name="LRICY" localSheetId="5">#REF!</definedName>
    <definedName name="LRICY" localSheetId="6">#REF!</definedName>
    <definedName name="LRICY" localSheetId="7">#REF!</definedName>
    <definedName name="LRICY" localSheetId="8">#REF!</definedName>
    <definedName name="LRICY">#REF!</definedName>
    <definedName name="LRICYTD" localSheetId="0">#REF!</definedName>
    <definedName name="LRICYTD" localSheetId="1">#REF!</definedName>
    <definedName name="LRICYTD" localSheetId="2">#REF!</definedName>
    <definedName name="LRICYTD" localSheetId="3">#REF!</definedName>
    <definedName name="LRICYTD" localSheetId="4">#REF!</definedName>
    <definedName name="LRICYTD" localSheetId="5">#REF!</definedName>
    <definedName name="LRICYTD" localSheetId="6">#REF!</definedName>
    <definedName name="LRICYTD" localSheetId="7">#REF!</definedName>
    <definedName name="LRICYTD" localSheetId="8">#REF!</definedName>
    <definedName name="LRICYTD">#REF!</definedName>
    <definedName name="MACROS" localSheetId="0">#REF!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 localSheetId="6">#REF!</definedName>
    <definedName name="MACROS" localSheetId="7">#REF!</definedName>
    <definedName name="MACROS" localSheetId="8">#REF!</definedName>
    <definedName name="MACROS">#REF!</definedName>
    <definedName name="MONTH" localSheetId="0">#REF!</definedName>
    <definedName name="MONTH" localSheetId="1">#REF!</definedName>
    <definedName name="MONTH" localSheetId="2">#REF!</definedName>
    <definedName name="MONTH" localSheetId="3">#REF!</definedName>
    <definedName name="MONTH" localSheetId="4">#REF!</definedName>
    <definedName name="MONTH" localSheetId="5">#REF!</definedName>
    <definedName name="MONTH" localSheetId="6">#REF!</definedName>
    <definedName name="MONTH" localSheetId="7">#REF!</definedName>
    <definedName name="MONTH" localSheetId="8">#REF!</definedName>
    <definedName name="MONTH">#REF!</definedName>
    <definedName name="MONTHS">#N/A</definedName>
    <definedName name="OBO" localSheetId="0">#REF!</definedName>
    <definedName name="OBO" localSheetId="1">#REF!</definedName>
    <definedName name="OBO" localSheetId="2">#REF!</definedName>
    <definedName name="OBO" localSheetId="3">#REF!</definedName>
    <definedName name="OBO" localSheetId="4">#REF!</definedName>
    <definedName name="OBO" localSheetId="5">#REF!</definedName>
    <definedName name="OBO" localSheetId="6">#REF!</definedName>
    <definedName name="OBO" localSheetId="7">#REF!</definedName>
    <definedName name="OBO" localSheetId="8">#REF!</definedName>
    <definedName name="OBO">#REF!</definedName>
    <definedName name="OBODEFTX" localSheetId="0">#REF!</definedName>
    <definedName name="OBODEFTX" localSheetId="1">#REF!</definedName>
    <definedName name="OBODEFTX" localSheetId="2">#REF!</definedName>
    <definedName name="OBODEFTX" localSheetId="3">#REF!</definedName>
    <definedName name="OBODEFTX" localSheetId="4">#REF!</definedName>
    <definedName name="OBODEFTX" localSheetId="5">#REF!</definedName>
    <definedName name="OBODEFTX" localSheetId="6">#REF!</definedName>
    <definedName name="OBODEFTX" localSheetId="7">#REF!</definedName>
    <definedName name="OBODEFTX" localSheetId="8">#REF!</definedName>
    <definedName name="OBODEFTX">#REF!</definedName>
    <definedName name="OTHINC" localSheetId="0">#REF!</definedName>
    <definedName name="OTHINC" localSheetId="1">#REF!</definedName>
    <definedName name="OTHINC" localSheetId="2">#REF!</definedName>
    <definedName name="OTHINC" localSheetId="3">#REF!</definedName>
    <definedName name="OTHINC" localSheetId="4">#REF!</definedName>
    <definedName name="OTHINC" localSheetId="5">#REF!</definedName>
    <definedName name="OTHINC" localSheetId="6">#REF!</definedName>
    <definedName name="OTHINC" localSheetId="7">#REF!</definedName>
    <definedName name="OTHINC" localSheetId="8">#REF!</definedName>
    <definedName name="OTHINC">#REF!</definedName>
    <definedName name="OUTPUT5" localSheetId="0">#REF!</definedName>
    <definedName name="OUTPUT5" localSheetId="1">#REF!</definedName>
    <definedName name="OUTPUT5" localSheetId="2">#REF!</definedName>
    <definedName name="OUTPUT5" localSheetId="3">#REF!</definedName>
    <definedName name="OUTPUT5" localSheetId="4">#REF!</definedName>
    <definedName name="OUTPUT5" localSheetId="5">#REF!</definedName>
    <definedName name="OUTPUT5" localSheetId="6">#REF!</definedName>
    <definedName name="OUTPUT5" localSheetId="7">#REF!</definedName>
    <definedName name="OUTPUT5" localSheetId="8">#REF!</definedName>
    <definedName name="OUTPUT5">#REF!</definedName>
    <definedName name="PAGE1" localSheetId="0">#REF!</definedName>
    <definedName name="PAGE1" localSheetId="1">#REF!</definedName>
    <definedName name="PAGE1" localSheetId="2">#REF!</definedName>
    <definedName name="PAGE1" localSheetId="3">#REF!</definedName>
    <definedName name="PAGE1" localSheetId="4">#REF!</definedName>
    <definedName name="PAGE1" localSheetId="5">#REF!</definedName>
    <definedName name="PAGE1" localSheetId="6">#REF!</definedName>
    <definedName name="PAGE1" localSheetId="7">#REF!</definedName>
    <definedName name="PAGE1" localSheetId="8">#REF!</definedName>
    <definedName name="PAGE1">#REF!</definedName>
    <definedName name="PAGE2" localSheetId="0">#REF!</definedName>
    <definedName name="PAGE2" localSheetId="1">#REF!</definedName>
    <definedName name="PAGE2" localSheetId="2">#REF!</definedName>
    <definedName name="PAGE2" localSheetId="3">#REF!</definedName>
    <definedName name="PAGE2" localSheetId="4">#REF!</definedName>
    <definedName name="PAGE2" localSheetId="5">#REF!</definedName>
    <definedName name="PAGE2" localSheetId="6">#REF!</definedName>
    <definedName name="PAGE2" localSheetId="7">#REF!</definedName>
    <definedName name="PAGE2" localSheetId="8">#REF!</definedName>
    <definedName name="PAGE2">#REF!</definedName>
    <definedName name="PAGE21" localSheetId="0">#REF!</definedName>
    <definedName name="PAGE21" localSheetId="1">#REF!</definedName>
    <definedName name="PAGE21" localSheetId="2">#REF!</definedName>
    <definedName name="PAGE21" localSheetId="3">#REF!</definedName>
    <definedName name="PAGE21" localSheetId="4">#REF!</definedName>
    <definedName name="PAGE21" localSheetId="5">#REF!</definedName>
    <definedName name="PAGE21" localSheetId="6">#REF!</definedName>
    <definedName name="PAGE21" localSheetId="7">#REF!</definedName>
    <definedName name="PAGE21" localSheetId="8">#REF!</definedName>
    <definedName name="PAGE21">#REF!</definedName>
    <definedName name="PAGE3" localSheetId="0">#REF!</definedName>
    <definedName name="PAGE3" localSheetId="1">#REF!</definedName>
    <definedName name="PAGE3" localSheetId="2">#REF!</definedName>
    <definedName name="PAGE3" localSheetId="3">#REF!</definedName>
    <definedName name="PAGE3" localSheetId="4">#REF!</definedName>
    <definedName name="PAGE3" localSheetId="5">#REF!</definedName>
    <definedName name="PAGE3" localSheetId="6">#REF!</definedName>
    <definedName name="PAGE3" localSheetId="7">#REF!</definedName>
    <definedName name="PAGE3" localSheetId="8">#REF!</definedName>
    <definedName name="PAGE3">#REF!</definedName>
    <definedName name="PERIOD" localSheetId="0">#REF!</definedName>
    <definedName name="PERIOD" localSheetId="1">#REF!</definedName>
    <definedName name="PERIOD" localSheetId="2">#REF!</definedName>
    <definedName name="PERIOD" localSheetId="3">#REF!</definedName>
    <definedName name="PERIOD" localSheetId="4">#REF!</definedName>
    <definedName name="PERIOD" localSheetId="5">#REF!</definedName>
    <definedName name="PERIOD" localSheetId="6">#REF!</definedName>
    <definedName name="PERIOD" localSheetId="7">#REF!</definedName>
    <definedName name="PERIOD" localSheetId="8">#REF!</definedName>
    <definedName name="PERIOD">#REF!</definedName>
    <definedName name="PRINT" localSheetId="0">#REF!</definedName>
    <definedName name="PRINT" localSheetId="1">#REF!</definedName>
    <definedName name="PRINT" localSheetId="2">#REF!</definedName>
    <definedName name="PRINT" localSheetId="3">#REF!</definedName>
    <definedName name="PRINT" localSheetId="4">#REF!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>#REF!</definedName>
    <definedName name="_xlnm.Print_Area" localSheetId="0">'2013'!$A$7:$H$77</definedName>
    <definedName name="_xlnm.Print_Area" localSheetId="1">'2014'!$A$7:$H$77</definedName>
    <definedName name="_xlnm.Print_Area" localSheetId="2">'2015'!$A$7:$H$77</definedName>
    <definedName name="_xlnm.Print_Area" localSheetId="3">'2016'!$A$7:$H$77</definedName>
    <definedName name="_xlnm.Print_Area" localSheetId="4">'2017'!$A$7:$H$77</definedName>
    <definedName name="_xlnm.Print_Area" localSheetId="5">'2018'!$A$7:$H$77</definedName>
    <definedName name="_xlnm.Print_Area" localSheetId="6">'2019'!$A$7:$H$77</definedName>
    <definedName name="_xlnm.Print_Area" localSheetId="7">'2020'!$A$7:$H$77</definedName>
    <definedName name="_xlnm.Print_Area" localSheetId="8">'2021'!$A$7:$H$77</definedName>
    <definedName name="PRIOR" localSheetId="0">#REF!</definedName>
    <definedName name="PRIOR" localSheetId="1">#REF!</definedName>
    <definedName name="PRIOR" localSheetId="2">#REF!</definedName>
    <definedName name="PRIOR" localSheetId="3">#REF!</definedName>
    <definedName name="PRIOR" localSheetId="4">#REF!</definedName>
    <definedName name="PRIOR" localSheetId="5">#REF!</definedName>
    <definedName name="PRIOR" localSheetId="6">#REF!</definedName>
    <definedName name="PRIOR" localSheetId="7">#REF!</definedName>
    <definedName name="PRIOR" localSheetId="8">#REF!</definedName>
    <definedName name="PRIOR">#REF!</definedName>
    <definedName name="PURCHASE" localSheetId="0">#REF!</definedName>
    <definedName name="PURCHASE" localSheetId="1">#REF!</definedName>
    <definedName name="PURCHASE" localSheetId="2">#REF!</definedName>
    <definedName name="PURCHASE" localSheetId="3">#REF!</definedName>
    <definedName name="PURCHASE" localSheetId="4">#REF!</definedName>
    <definedName name="PURCHASE" localSheetId="5">#REF!</definedName>
    <definedName name="PURCHASE" localSheetId="6">#REF!</definedName>
    <definedName name="PURCHASE" localSheetId="7">#REF!</definedName>
    <definedName name="PURCHASE" localSheetId="8">#REF!</definedName>
    <definedName name="PURCHASE">#REF!</definedName>
    <definedName name="PURE" localSheetId="0">#REF!</definedName>
    <definedName name="PURE" localSheetId="1">#REF!</definedName>
    <definedName name="PURE" localSheetId="2">#REF!</definedName>
    <definedName name="PURE" localSheetId="3">#REF!</definedName>
    <definedName name="PURE" localSheetId="4">#REF!</definedName>
    <definedName name="PURE" localSheetId="5">#REF!</definedName>
    <definedName name="PURE" localSheetId="6">#REF!</definedName>
    <definedName name="PURE" localSheetId="7">#REF!</definedName>
    <definedName name="PURE" localSheetId="8">#REF!</definedName>
    <definedName name="PURE">#REF!</definedName>
    <definedName name="PUREC" localSheetId="0">#REF!</definedName>
    <definedName name="PUREC" localSheetId="1">#REF!</definedName>
    <definedName name="PUREC" localSheetId="2">#REF!</definedName>
    <definedName name="PUREC" localSheetId="3">#REF!</definedName>
    <definedName name="PUREC" localSheetId="4">#REF!</definedName>
    <definedName name="PUREC" localSheetId="5">#REF!</definedName>
    <definedName name="PUREC" localSheetId="6">#REF!</definedName>
    <definedName name="PUREC" localSheetId="7">#REF!</definedName>
    <definedName name="PUREC" localSheetId="8">#REF!</definedName>
    <definedName name="PUREC">#REF!</definedName>
    <definedName name="REVENUERPT" localSheetId="0">#REF!</definedName>
    <definedName name="REVENUERPT" localSheetId="1">#REF!</definedName>
    <definedName name="REVENUERPT" localSheetId="2">#REF!</definedName>
    <definedName name="REVENUERPT" localSheetId="3">#REF!</definedName>
    <definedName name="REVENUERPT" localSheetId="4">#REF!</definedName>
    <definedName name="REVENUERPT" localSheetId="5">#REF!</definedName>
    <definedName name="REVENUERPT" localSheetId="6">#REF!</definedName>
    <definedName name="REVENUERPT" localSheetId="7">#REF!</definedName>
    <definedName name="REVENUERPT" localSheetId="8">#REF!</definedName>
    <definedName name="REVENUERPT">#REF!</definedName>
    <definedName name="S" localSheetId="0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>#REF!</definedName>
    <definedName name="SAPBEXhrIndnt" hidden="1">"Wide"</definedName>
    <definedName name="SAPsysID" hidden="1">"708C5W7SBKP804JT78WJ0JNKI"</definedName>
    <definedName name="SAPwbID" hidden="1">"ARS"</definedName>
    <definedName name="SCH" localSheetId="0">#REF!</definedName>
    <definedName name="SCH" localSheetId="1">#REF!</definedName>
    <definedName name="SCH" localSheetId="2">#REF!</definedName>
    <definedName name="SCH" localSheetId="3">#REF!</definedName>
    <definedName name="SCH" localSheetId="4">#REF!</definedName>
    <definedName name="SCH" localSheetId="5">#REF!</definedName>
    <definedName name="SCH" localSheetId="6">#REF!</definedName>
    <definedName name="SCH" localSheetId="7">#REF!</definedName>
    <definedName name="SCH" localSheetId="8">#REF!</definedName>
    <definedName name="SCH">#REF!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 localSheetId="7">#REF!</definedName>
    <definedName name="T" localSheetId="8">#REF!</definedName>
    <definedName name="T">#REF!</definedName>
    <definedName name="TEN" localSheetId="0">#REF!</definedName>
    <definedName name="TEN" localSheetId="1">#REF!</definedName>
    <definedName name="TEN" localSheetId="2">#REF!</definedName>
    <definedName name="TEN" localSheetId="3">#REF!</definedName>
    <definedName name="TEN" localSheetId="4">#REF!</definedName>
    <definedName name="TEN" localSheetId="5">#REF!</definedName>
    <definedName name="TEN" localSheetId="6">#REF!</definedName>
    <definedName name="TEN" localSheetId="7">#REF!</definedName>
    <definedName name="TEN" localSheetId="8">#REF!</definedName>
    <definedName name="TEN">#REF!</definedName>
    <definedName name="TWO" localSheetId="0">#REF!</definedName>
    <definedName name="TWO" localSheetId="1">#REF!</definedName>
    <definedName name="TWO" localSheetId="2">#REF!</definedName>
    <definedName name="TWO" localSheetId="3">#REF!</definedName>
    <definedName name="TWO" localSheetId="4">#REF!</definedName>
    <definedName name="TWO" localSheetId="5">#REF!</definedName>
    <definedName name="TWO" localSheetId="6">#REF!</definedName>
    <definedName name="TWO" localSheetId="7">#REF!</definedName>
    <definedName name="TWO" localSheetId="8">#REF!</definedName>
    <definedName name="TWO">#REF!</definedName>
    <definedName name="WKSH" localSheetId="0">#REF!</definedName>
    <definedName name="WKSH" localSheetId="1">#REF!</definedName>
    <definedName name="WKSH" localSheetId="2">#REF!</definedName>
    <definedName name="WKSH" localSheetId="3">#REF!</definedName>
    <definedName name="WKSH" localSheetId="4">#REF!</definedName>
    <definedName name="WKSH" localSheetId="5">#REF!</definedName>
    <definedName name="WKSH" localSheetId="6">#REF!</definedName>
    <definedName name="WKSH" localSheetId="7">#REF!</definedName>
    <definedName name="WKSH" localSheetId="8">#REF!</definedName>
    <definedName name="WKSH">#REF!</definedName>
    <definedName name="wrn.ACTUAL._.ALL._.PAGES." localSheetId="0" hidden="1">{"ACTUAL",#N/A,FALSE,"OVER_UND"}</definedName>
    <definedName name="wrn.ACTUAL._.ALL._.PAGES." localSheetId="1" hidden="1">{"ACTUAL",#N/A,FALSE,"OVER_UND"}</definedName>
    <definedName name="wrn.ACTUAL._.ALL._.PAGES." localSheetId="2" hidden="1">{"ACTUAL",#N/A,FALSE,"OVER_UND"}</definedName>
    <definedName name="wrn.ACTUAL._.ALL._.PAGES." localSheetId="3" hidden="1">{"ACTUAL",#N/A,FALSE,"OVER_UND"}</definedName>
    <definedName name="wrn.ACTUAL._.ALL._.PAGES." localSheetId="4" hidden="1">{"ACTUAL",#N/A,FALSE,"OVER_UND"}</definedName>
    <definedName name="wrn.ACTUAL._.ALL._.PAGES." localSheetId="5" hidden="1">{"ACTUAL",#N/A,FALSE,"OVER_UND"}</definedName>
    <definedName name="wrn.ACTUAL._.ALL._.PAGES." localSheetId="6" hidden="1">{"ACTUAL",#N/A,FALSE,"OVER_UND"}</definedName>
    <definedName name="wrn.ACTUAL._.ALL._.PAGES." localSheetId="7" hidden="1">{"ACTUAL",#N/A,FALSE,"OVER_UND"}</definedName>
    <definedName name="wrn.ACTUAL._.ALL._.PAGES." localSheetId="8" hidden="1">{"ACTUAL",#N/A,FALSE,"OVER_UND"}</definedName>
    <definedName name="wrn.ACTUAL._.ALL._.PAGES." hidden="1">{"ACTUAL",#N/A,FALSE,"OVER_UND"}</definedName>
    <definedName name="wrn.All._.Periods." localSheetId="0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2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3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4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5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6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7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8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0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2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3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4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5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6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7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8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0" hidden="1">{"APAGE1",#N/A,FALSE,"JAN95_OU"}</definedName>
    <definedName name="wrn.APAGE1." localSheetId="1" hidden="1">{"APAGE1",#N/A,FALSE,"JAN95_OU"}</definedName>
    <definedName name="wrn.APAGE1." localSheetId="2" hidden="1">{"APAGE1",#N/A,FALSE,"JAN95_OU"}</definedName>
    <definedName name="wrn.APAGE1." localSheetId="3" hidden="1">{"APAGE1",#N/A,FALSE,"JAN95_OU"}</definedName>
    <definedName name="wrn.APAGE1." localSheetId="4" hidden="1">{"APAGE1",#N/A,FALSE,"JAN95_OU"}</definedName>
    <definedName name="wrn.APAGE1." localSheetId="5" hidden="1">{"APAGE1",#N/A,FALSE,"JAN95_OU"}</definedName>
    <definedName name="wrn.APAGE1." localSheetId="6" hidden="1">{"APAGE1",#N/A,FALSE,"JAN95_OU"}</definedName>
    <definedName name="wrn.APAGE1." localSheetId="7" hidden="1">{"APAGE1",#N/A,FALSE,"JAN95_OU"}</definedName>
    <definedName name="wrn.APAGE1." localSheetId="8" hidden="1">{"APAGE1",#N/A,FALSE,"JAN95_OU"}</definedName>
    <definedName name="wrn.APAGE1." hidden="1">{"APAGE1",#N/A,FALSE,"JAN95_OU"}</definedName>
    <definedName name="wrn.APAGE2." localSheetId="0" hidden="1">{"APAGE2",#N/A,FALSE,"JAN95_OU"}</definedName>
    <definedName name="wrn.APAGE2." localSheetId="1" hidden="1">{"APAGE2",#N/A,FALSE,"JAN95_OU"}</definedName>
    <definedName name="wrn.APAGE2." localSheetId="2" hidden="1">{"APAGE2",#N/A,FALSE,"JAN95_OU"}</definedName>
    <definedName name="wrn.APAGE2." localSheetId="3" hidden="1">{"APAGE2",#N/A,FALSE,"JAN95_OU"}</definedName>
    <definedName name="wrn.APAGE2." localSheetId="4" hidden="1">{"APAGE2",#N/A,FALSE,"JAN95_OU"}</definedName>
    <definedName name="wrn.APAGE2." localSheetId="5" hidden="1">{"APAGE2",#N/A,FALSE,"JAN95_OU"}</definedName>
    <definedName name="wrn.APAGE2." localSheetId="6" hidden="1">{"APAGE2",#N/A,FALSE,"JAN95_OU"}</definedName>
    <definedName name="wrn.APAGE2." localSheetId="7" hidden="1">{"APAGE2",#N/A,FALSE,"JAN95_OU"}</definedName>
    <definedName name="wrn.APAGE2." localSheetId="8" hidden="1">{"APAGE2",#N/A,FALSE,"JAN95_OU"}</definedName>
    <definedName name="wrn.APAGE2." hidden="1">{"APAGE2",#N/A,FALSE,"JAN95_OU"}</definedName>
    <definedName name="wrn.APAGE3." localSheetId="0" hidden="1">{"APAGE3",#N/A,FALSE,"JAN95_OU"}</definedName>
    <definedName name="wrn.APAGE3." localSheetId="1" hidden="1">{"APAGE3",#N/A,FALSE,"JAN95_OU"}</definedName>
    <definedName name="wrn.APAGE3." localSheetId="2" hidden="1">{"APAGE3",#N/A,FALSE,"JAN95_OU"}</definedName>
    <definedName name="wrn.APAGE3." localSheetId="3" hidden="1">{"APAGE3",#N/A,FALSE,"JAN95_OU"}</definedName>
    <definedName name="wrn.APAGE3." localSheetId="4" hidden="1">{"APAGE3",#N/A,FALSE,"JAN95_OU"}</definedName>
    <definedName name="wrn.APAGE3." localSheetId="5" hidden="1">{"APAGE3",#N/A,FALSE,"JAN95_OU"}</definedName>
    <definedName name="wrn.APAGE3." localSheetId="6" hidden="1">{"APAGE3",#N/A,FALSE,"JAN95_OU"}</definedName>
    <definedName name="wrn.APAGE3." localSheetId="7" hidden="1">{"APAGE3",#N/A,FALSE,"JAN95_OU"}</definedName>
    <definedName name="wrn.APAGE3." localSheetId="8" hidden="1">{"APAGE3",#N/A,FALSE,"JAN95_OU"}</definedName>
    <definedName name="wrn.APAGE3." hidden="1">{"APAGE3",#N/A,FALSE,"JAN95_OU"}</definedName>
    <definedName name="wrn.Apr94_Sep95." localSheetId="0" hidden="1">{"Apr95_Sep95",#N/A,FALSE,"Actual Estimt (Apr 95 - Sep 95)"}</definedName>
    <definedName name="wrn.Apr94_Sep95." localSheetId="1" hidden="1">{"Apr95_Sep95",#N/A,FALSE,"Actual Estimt (Apr 95 - Sep 95)"}</definedName>
    <definedName name="wrn.Apr94_Sep95." localSheetId="2" hidden="1">{"Apr95_Sep95",#N/A,FALSE,"Actual Estimt (Apr 95 - Sep 95)"}</definedName>
    <definedName name="wrn.Apr94_Sep95." localSheetId="3" hidden="1">{"Apr95_Sep95",#N/A,FALSE,"Actual Estimt (Apr 95 - Sep 95)"}</definedName>
    <definedName name="wrn.Apr94_Sep95." localSheetId="4" hidden="1">{"Apr95_Sep95",#N/A,FALSE,"Actual Estimt (Apr 95 - Sep 95)"}</definedName>
    <definedName name="wrn.Apr94_Sep95." localSheetId="5" hidden="1">{"Apr95_Sep95",#N/A,FALSE,"Actual Estimt (Apr 95 - Sep 95)"}</definedName>
    <definedName name="wrn.Apr94_Sep95." localSheetId="6" hidden="1">{"Apr95_Sep95",#N/A,FALSE,"Actual Estimt (Apr 95 - Sep 95)"}</definedName>
    <definedName name="wrn.Apr94_Sep95." localSheetId="7" hidden="1">{"Apr95_Sep95",#N/A,FALSE,"Actual Estimt (Apr 95 - Sep 95)"}</definedName>
    <definedName name="wrn.Apr94_Sep95." localSheetId="8" hidden="1">{"Apr95_Sep95",#N/A,FALSE,"Actual Estimt (Apr 95 - Sep 95)"}</definedName>
    <definedName name="wrn.Apr94_Sep95." hidden="1">{"Apr95_Sep95",#N/A,FALSE,"Actual Estimt (Apr 95 - Sep 95)"}</definedName>
    <definedName name="wrn.Apr95_Sep95." localSheetId="0" hidden="1">{"Apr95_Sep95",#N/A,FALSE,"Actual~Estimt (Apr 95 - Sep 95)";"Apr95_Sep95",#N/A,FALSE,#N/A;"Apr95_Sep95",#N/A,FALSE,#N/A;"Apr95_Sep95",#N/A,FALSE,#N/A;"Apr95_Sep95",#N/A,FALSE,#N/A}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localSheetId="2" hidden="1">{"Apr95_Sep95",#N/A,FALSE,"Actual~Estimt (Apr 95 - Sep 95)";"Apr95_Sep95",#N/A,FALSE,#N/A;"Apr95_Sep95",#N/A,FALSE,#N/A;"Apr95_Sep95",#N/A,FALSE,#N/A;"Apr95_Sep95",#N/A,FALSE,#N/A}</definedName>
    <definedName name="wrn.Apr95_Sep95." localSheetId="3" hidden="1">{"Apr95_Sep95",#N/A,FALSE,"Actual~Estimt (Apr 95 - Sep 95)";"Apr95_Sep95",#N/A,FALSE,#N/A;"Apr95_Sep95",#N/A,FALSE,#N/A;"Apr95_Sep95",#N/A,FALSE,#N/A;"Apr95_Sep95",#N/A,FALSE,#N/A}</definedName>
    <definedName name="wrn.Apr95_Sep95." localSheetId="4" hidden="1">{"Apr95_Sep95",#N/A,FALSE,"Actual~Estimt (Apr 95 - Sep 95)";"Apr95_Sep95",#N/A,FALSE,#N/A;"Apr95_Sep95",#N/A,FALSE,#N/A;"Apr95_Sep95",#N/A,FALSE,#N/A;"Apr95_Sep95",#N/A,FALSE,#N/A}</definedName>
    <definedName name="wrn.Apr95_Sep95." localSheetId="5" hidden="1">{"Apr95_Sep95",#N/A,FALSE,"Actual~Estimt (Apr 95 - Sep 95)";"Apr95_Sep95",#N/A,FALSE,#N/A;"Apr95_Sep95",#N/A,FALSE,#N/A;"Apr95_Sep95",#N/A,FALSE,#N/A;"Apr95_Sep95",#N/A,FALSE,#N/A}</definedName>
    <definedName name="wrn.Apr95_Sep95." localSheetId="6" hidden="1">{"Apr95_Sep95",#N/A,FALSE,"Actual~Estimt (Apr 95 - Sep 95)";"Apr95_Sep95",#N/A,FALSE,#N/A;"Apr95_Sep95",#N/A,FALSE,#N/A;"Apr95_Sep95",#N/A,FALSE,#N/A;"Apr95_Sep95",#N/A,FALSE,#N/A}</definedName>
    <definedName name="wrn.Apr95_Sep95." localSheetId="7" hidden="1">{"Apr95_Sep95",#N/A,FALSE,"Actual~Estimt (Apr 95 - Sep 95)";"Apr95_Sep95",#N/A,FALSE,#N/A;"Apr95_Sep95",#N/A,FALSE,#N/A;"Apr95_Sep95",#N/A,FALSE,#N/A;"Apr95_Sep95",#N/A,FALSE,#N/A}</definedName>
    <definedName name="wrn.Apr95_Sep95." localSheetId="8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0" hidden="1">{"Apr94_Sep94",#N/A,FALSE,"Apr 94 - Sep 94"}</definedName>
    <definedName name="wrn.Laud._.Apr94._.Sep94." localSheetId="1" hidden="1">{"Apr94_Sep94",#N/A,FALSE,"Apr 94 - Sep 94"}</definedName>
    <definedName name="wrn.Laud._.Apr94._.Sep94." localSheetId="2" hidden="1">{"Apr94_Sep94",#N/A,FALSE,"Apr 94 - Sep 94"}</definedName>
    <definedName name="wrn.Laud._.Apr94._.Sep94." localSheetId="3" hidden="1">{"Apr94_Sep94",#N/A,FALSE,"Apr 94 - Sep 94"}</definedName>
    <definedName name="wrn.Laud._.Apr94._.Sep94." localSheetId="4" hidden="1">{"Apr94_Sep94",#N/A,FALSE,"Apr 94 - Sep 94"}</definedName>
    <definedName name="wrn.Laud._.Apr94._.Sep94." localSheetId="5" hidden="1">{"Apr94_Sep94",#N/A,FALSE,"Apr 94 - Sep 94"}</definedName>
    <definedName name="wrn.Laud._.Apr94._.Sep94." localSheetId="6" hidden="1">{"Apr94_Sep94",#N/A,FALSE,"Apr 94 - Sep 94"}</definedName>
    <definedName name="wrn.Laud._.Apr94._.Sep94." localSheetId="7" hidden="1">{"Apr94_Sep94",#N/A,FALSE,"Apr 94 - Sep 94"}</definedName>
    <definedName name="wrn.Laud._.Apr94._.Sep94." localSheetId="8" hidden="1">{"Apr94_Sep94",#N/A,FALSE,"Apr 94 - Sep 94"}</definedName>
    <definedName name="wrn.Laud._.Apr94._.Sep94." hidden="1">{"Apr94_Sep94",#N/A,FALSE,"Apr 94 - Sep 94"}</definedName>
    <definedName name="wrn.Laud._.Apr95._.Sep95." localSheetId="0" hidden="1">{"Apr95_Sep95",#N/A,FALSE,"Apr 95 - Sep 95"}</definedName>
    <definedName name="wrn.Laud._.Apr95._.Sep95." localSheetId="1" hidden="1">{"Apr95_Sep95",#N/A,FALSE,"Apr 95 - Sep 95"}</definedName>
    <definedName name="wrn.Laud._.Apr95._.Sep95." localSheetId="2" hidden="1">{"Apr95_Sep95",#N/A,FALSE,"Apr 95 - Sep 95"}</definedName>
    <definedName name="wrn.Laud._.Apr95._.Sep95." localSheetId="3" hidden="1">{"Apr95_Sep95",#N/A,FALSE,"Apr 95 - Sep 95"}</definedName>
    <definedName name="wrn.Laud._.Apr95._.Sep95." localSheetId="4" hidden="1">{"Apr95_Sep95",#N/A,FALSE,"Apr 95 - Sep 95"}</definedName>
    <definedName name="wrn.Laud._.Apr95._.Sep95." localSheetId="5" hidden="1">{"Apr95_Sep95",#N/A,FALSE,"Apr 95 - Sep 95"}</definedName>
    <definedName name="wrn.Laud._.Apr95._.Sep95." localSheetId="6" hidden="1">{"Apr95_Sep95",#N/A,FALSE,"Apr 95 - Sep 95"}</definedName>
    <definedName name="wrn.Laud._.Apr95._.Sep95." localSheetId="7" hidden="1">{"Apr95_Sep95",#N/A,FALSE,"Apr 95 - Sep 95"}</definedName>
    <definedName name="wrn.Laud._.Apr95._.Sep95." localSheetId="8" hidden="1">{"Apr95_Sep95",#N/A,FALSE,"Apr 95 - Sep 95"}</definedName>
    <definedName name="wrn.Laud._.Apr95._.Sep95." hidden="1">{"Apr95_Sep95",#N/A,FALSE,"Apr 95 - Sep 95"}</definedName>
    <definedName name="wrn.Laud._.Oct93._.Mar94." localSheetId="0" hidden="1">{"Oct93_Mar94",#N/A,FALSE,"Oct 93 - Mar 94"}</definedName>
    <definedName name="wrn.Laud._.Oct93._.Mar94." localSheetId="1" hidden="1">{"Oct93_Mar94",#N/A,FALSE,"Oct 93 - Mar 94"}</definedName>
    <definedName name="wrn.Laud._.Oct93._.Mar94." localSheetId="2" hidden="1">{"Oct93_Mar94",#N/A,FALSE,"Oct 93 - Mar 94"}</definedName>
    <definedName name="wrn.Laud._.Oct93._.Mar94." localSheetId="3" hidden="1">{"Oct93_Mar94",#N/A,FALSE,"Oct 93 - Mar 94"}</definedName>
    <definedName name="wrn.Laud._.Oct93._.Mar94." localSheetId="4" hidden="1">{"Oct93_Mar94",#N/A,FALSE,"Oct 93 - Mar 94"}</definedName>
    <definedName name="wrn.Laud._.Oct93._.Mar94." localSheetId="5" hidden="1">{"Oct93_Mar94",#N/A,FALSE,"Oct 93 - Mar 94"}</definedName>
    <definedName name="wrn.Laud._.Oct93._.Mar94." localSheetId="6" hidden="1">{"Oct93_Mar94",#N/A,FALSE,"Oct 93 - Mar 94"}</definedName>
    <definedName name="wrn.Laud._.Oct93._.Mar94." localSheetId="7" hidden="1">{"Oct93_Mar94",#N/A,FALSE,"Oct 93 - Mar 94"}</definedName>
    <definedName name="wrn.Laud._.Oct93._.Mar94." localSheetId="8" hidden="1">{"Oct93_Mar94",#N/A,FALSE,"Oct 93 - Mar 94"}</definedName>
    <definedName name="wrn.Laud._.Oct93._.Mar94." hidden="1">{"Oct93_Mar94",#N/A,FALSE,"Oct 93 - Mar 94"}</definedName>
    <definedName name="wrn.Laud._.Oct94._.Mar95." localSheetId="0" hidden="1">{"Oct94_Mar95",#N/A,FALSE,"Oct 94 - Mar 95"}</definedName>
    <definedName name="wrn.Laud._.Oct94._.Mar95." localSheetId="1" hidden="1">{"Oct94_Mar95",#N/A,FALSE,"Oct 94 - Mar 95"}</definedName>
    <definedName name="wrn.Laud._.Oct94._.Mar95." localSheetId="2" hidden="1">{"Oct94_Mar95",#N/A,FALSE,"Oct 94 - Mar 95"}</definedName>
    <definedName name="wrn.Laud._.Oct94._.Mar95." localSheetId="3" hidden="1">{"Oct94_Mar95",#N/A,FALSE,"Oct 94 - Mar 95"}</definedName>
    <definedName name="wrn.Laud._.Oct94._.Mar95." localSheetId="4" hidden="1">{"Oct94_Mar95",#N/A,FALSE,"Oct 94 - Mar 95"}</definedName>
    <definedName name="wrn.Laud._.Oct94._.Mar95." localSheetId="5" hidden="1">{"Oct94_Mar95",#N/A,FALSE,"Oct 94 - Mar 95"}</definedName>
    <definedName name="wrn.Laud._.Oct94._.Mar95." localSheetId="6" hidden="1">{"Oct94_Mar95",#N/A,FALSE,"Oct 94 - Mar 95"}</definedName>
    <definedName name="wrn.Laud._.Oct94._.Mar95." localSheetId="7" hidden="1">{"Oct94_Mar95",#N/A,FALSE,"Oct 94 - Mar 95"}</definedName>
    <definedName name="wrn.Laud._.Oct94._.Mar95." localSheetId="8" hidden="1">{"Oct94_Mar95",#N/A,FALSE,"Oct 94 - Mar 95"}</definedName>
    <definedName name="wrn.Laud._.Oct94._.Mar95." hidden="1">{"Oct94_Mar95",#N/A,FALSE,"Oct 94 - Mar 95"}</definedName>
    <definedName name="wrn.Laud._.Oct95._.Mar96." localSheetId="0" hidden="1">{"Oct95_Mar96",#N/A,FALSE,"Oct 95 - Mar 96"}</definedName>
    <definedName name="wrn.Laud._.Oct95._.Mar96." localSheetId="1" hidden="1">{"Oct95_Mar96",#N/A,FALSE,"Oct 95 - Mar 96"}</definedName>
    <definedName name="wrn.Laud._.Oct95._.Mar96." localSheetId="2" hidden="1">{"Oct95_Mar96",#N/A,FALSE,"Oct 95 - Mar 96"}</definedName>
    <definedName name="wrn.Laud._.Oct95._.Mar96." localSheetId="3" hidden="1">{"Oct95_Mar96",#N/A,FALSE,"Oct 95 - Mar 96"}</definedName>
    <definedName name="wrn.Laud._.Oct95._.Mar96." localSheetId="4" hidden="1">{"Oct95_Mar96",#N/A,FALSE,"Oct 95 - Mar 96"}</definedName>
    <definedName name="wrn.Laud._.Oct95._.Mar96." localSheetId="5" hidden="1">{"Oct95_Mar96",#N/A,FALSE,"Oct 95 - Mar 96"}</definedName>
    <definedName name="wrn.Laud._.Oct95._.Mar96." localSheetId="6" hidden="1">{"Oct95_Mar96",#N/A,FALSE,"Oct 95 - Mar 96"}</definedName>
    <definedName name="wrn.Laud._.Oct95._.Mar96." localSheetId="7" hidden="1">{"Oct95_Mar96",#N/A,FALSE,"Oct 95 - Mar 96"}</definedName>
    <definedName name="wrn.Laud._.Oct95._.Mar96." localSheetId="8" hidden="1">{"Oct95_Mar96",#N/A,FALSE,"Oct 95 - Mar 96"}</definedName>
    <definedName name="wrn.Laud._.Oct95._.Mar96." hidden="1">{"Oct95_Mar96",#N/A,FALSE,"Oct 95 - Mar 96"}</definedName>
    <definedName name="wrn.Martin._.Apr94_Sep94." localSheetId="0" hidden="1">{"Martin Apr94_Sep94",#N/A,FALSE,"Martin Apr94 - Sep94"}</definedName>
    <definedName name="wrn.Martin._.Apr94_Sep94." localSheetId="1" hidden="1">{"Martin Apr94_Sep94",#N/A,FALSE,"Martin Apr94 - Sep94"}</definedName>
    <definedName name="wrn.Martin._.Apr94_Sep94." localSheetId="2" hidden="1">{"Martin Apr94_Sep94",#N/A,FALSE,"Martin Apr94 - Sep94"}</definedName>
    <definedName name="wrn.Martin._.Apr94_Sep94." localSheetId="3" hidden="1">{"Martin Apr94_Sep94",#N/A,FALSE,"Martin Apr94 - Sep94"}</definedName>
    <definedName name="wrn.Martin._.Apr94_Sep94." localSheetId="4" hidden="1">{"Martin Apr94_Sep94",#N/A,FALSE,"Martin Apr94 - Sep94"}</definedName>
    <definedName name="wrn.Martin._.Apr94_Sep94." localSheetId="5" hidden="1">{"Martin Apr94_Sep94",#N/A,FALSE,"Martin Apr94 - Sep94"}</definedName>
    <definedName name="wrn.Martin._.Apr94_Sep94." localSheetId="6" hidden="1">{"Martin Apr94_Sep94",#N/A,FALSE,"Martin Apr94 - Sep94"}</definedName>
    <definedName name="wrn.Martin._.Apr94_Sep94." localSheetId="7" hidden="1">{"Martin Apr94_Sep94",#N/A,FALSE,"Martin Apr94 - Sep94"}</definedName>
    <definedName name="wrn.Martin._.Apr94_Sep94." localSheetId="8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0" hidden="1">{"Martin Apr95_Sep95",#N/A,FALSE,"Martin Apr95 - Sep95"}</definedName>
    <definedName name="wrn.Martin._.Apr95_Sep95." localSheetId="1" hidden="1">{"Martin Apr95_Sep95",#N/A,FALSE,"Martin Apr95 - Sep95"}</definedName>
    <definedName name="wrn.Martin._.Apr95_Sep95." localSheetId="2" hidden="1">{"Martin Apr95_Sep95",#N/A,FALSE,"Martin Apr95 - Sep95"}</definedName>
    <definedName name="wrn.Martin._.Apr95_Sep95." localSheetId="3" hidden="1">{"Martin Apr95_Sep95",#N/A,FALSE,"Martin Apr95 - Sep95"}</definedName>
    <definedName name="wrn.Martin._.Apr95_Sep95." localSheetId="4" hidden="1">{"Martin Apr95_Sep95",#N/A,FALSE,"Martin Apr95 - Sep95"}</definedName>
    <definedName name="wrn.Martin._.Apr95_Sep95." localSheetId="5" hidden="1">{"Martin Apr95_Sep95",#N/A,FALSE,"Martin Apr95 - Sep95"}</definedName>
    <definedName name="wrn.Martin._.Apr95_Sep95." localSheetId="6" hidden="1">{"Martin Apr95_Sep95",#N/A,FALSE,"Martin Apr95 - Sep95"}</definedName>
    <definedName name="wrn.Martin._.Apr95_Sep95." localSheetId="7" hidden="1">{"Martin Apr95_Sep95",#N/A,FALSE,"Martin Apr95 - Sep95"}</definedName>
    <definedName name="wrn.Martin._.Apr95_Sep95." localSheetId="8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0" hidden="1">{"Martin Oct93_Mar94",#N/A,FALSE,"Martin Oct93 - Mar94"}</definedName>
    <definedName name="wrn.Martin._.Oct93_Mar94." localSheetId="1" hidden="1">{"Martin Oct93_Mar94",#N/A,FALSE,"Martin Oct93 - Mar94"}</definedName>
    <definedName name="wrn.Martin._.Oct93_Mar94." localSheetId="2" hidden="1">{"Martin Oct93_Mar94",#N/A,FALSE,"Martin Oct93 - Mar94"}</definedName>
    <definedName name="wrn.Martin._.Oct93_Mar94." localSheetId="3" hidden="1">{"Martin Oct93_Mar94",#N/A,FALSE,"Martin Oct93 - Mar94"}</definedName>
    <definedName name="wrn.Martin._.Oct93_Mar94." localSheetId="4" hidden="1">{"Martin Oct93_Mar94",#N/A,FALSE,"Martin Oct93 - Mar94"}</definedName>
    <definedName name="wrn.Martin._.Oct93_Mar94." localSheetId="5" hidden="1">{"Martin Oct93_Mar94",#N/A,FALSE,"Martin Oct93 - Mar94"}</definedName>
    <definedName name="wrn.Martin._.Oct93_Mar94." localSheetId="6" hidden="1">{"Martin Oct93_Mar94",#N/A,FALSE,"Martin Oct93 - Mar94"}</definedName>
    <definedName name="wrn.Martin._.Oct93_Mar94." localSheetId="7" hidden="1">{"Martin Oct93_Mar94",#N/A,FALSE,"Martin Oct93 - Mar94"}</definedName>
    <definedName name="wrn.Martin._.Oct93_Mar94." localSheetId="8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0" hidden="1">{"Martin Oct94_Mar95",#N/A,FALSE,"Martin Oct94 - Mar95"}</definedName>
    <definedName name="wrn.Martin._.Oct94_Mar95." localSheetId="1" hidden="1">{"Martin Oct94_Mar95",#N/A,FALSE,"Martin Oct94 - Mar95"}</definedName>
    <definedName name="wrn.Martin._.Oct94_Mar95." localSheetId="2" hidden="1">{"Martin Oct94_Mar95",#N/A,FALSE,"Martin Oct94 - Mar95"}</definedName>
    <definedName name="wrn.Martin._.Oct94_Mar95." localSheetId="3" hidden="1">{"Martin Oct94_Mar95",#N/A,FALSE,"Martin Oct94 - Mar95"}</definedName>
    <definedName name="wrn.Martin._.Oct94_Mar95." localSheetId="4" hidden="1">{"Martin Oct94_Mar95",#N/A,FALSE,"Martin Oct94 - Mar95"}</definedName>
    <definedName name="wrn.Martin._.Oct94_Mar95." localSheetId="5" hidden="1">{"Martin Oct94_Mar95",#N/A,FALSE,"Martin Oct94 - Mar95"}</definedName>
    <definedName name="wrn.Martin._.Oct94_Mar95." localSheetId="6" hidden="1">{"Martin Oct94_Mar95",#N/A,FALSE,"Martin Oct94 - Mar95"}</definedName>
    <definedName name="wrn.Martin._.Oct94_Mar95." localSheetId="7" hidden="1">{"Martin Oct94_Mar95",#N/A,FALSE,"Martin Oct94 - Mar95"}</definedName>
    <definedName name="wrn.Martin._.Oct94_Mar95." localSheetId="8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0" hidden="1">{"Martin Oct95_Mar96",#N/A,FALSE,"Martin Oct95 - Mar96"}</definedName>
    <definedName name="wrn.Martin._.Oct95_Mar96." localSheetId="1" hidden="1">{"Martin Oct95_Mar96",#N/A,FALSE,"Martin Oct95 - Mar96"}</definedName>
    <definedName name="wrn.Martin._.Oct95_Mar96." localSheetId="2" hidden="1">{"Martin Oct95_Mar96",#N/A,FALSE,"Martin Oct95 - Mar96"}</definedName>
    <definedName name="wrn.Martin._.Oct95_Mar96." localSheetId="3" hidden="1">{"Martin Oct95_Mar96",#N/A,FALSE,"Martin Oct95 - Mar96"}</definedName>
    <definedName name="wrn.Martin._.Oct95_Mar96." localSheetId="4" hidden="1">{"Martin Oct95_Mar96",#N/A,FALSE,"Martin Oct95 - Mar96"}</definedName>
    <definedName name="wrn.Martin._.Oct95_Mar96." localSheetId="5" hidden="1">{"Martin Oct95_Mar96",#N/A,FALSE,"Martin Oct95 - Mar96"}</definedName>
    <definedName name="wrn.Martin._.Oct95_Mar96." localSheetId="6" hidden="1">{"Martin Oct95_Mar96",#N/A,FALSE,"Martin Oct95 - Mar96"}</definedName>
    <definedName name="wrn.Martin._.Oct95_Mar96." localSheetId="7" hidden="1">{"Martin Oct95_Mar96",#N/A,FALSE,"Martin Oct95 - Mar96"}</definedName>
    <definedName name="wrn.Martin._.Oct95_Mar96." localSheetId="8" hidden="1">{"Martin Oct95_Mar96",#N/A,FALSE,"Martin Oct95 - Mar96"}</definedName>
    <definedName name="wrn.Martin._.Oct95_Mar96." hidden="1">{"Martin Oct95_Mar96",#N/A,FALSE,"Martin Oct95 - Mar96"}</definedName>
    <definedName name="wrn.Oct93_Mar94." localSheetId="0" hidden="1">{"Oct93_Mar94",#N/A,FALSE,"Actuals (Oct 93 - Mar 94)"}</definedName>
    <definedName name="wrn.Oct93_Mar94." localSheetId="1" hidden="1">{"Oct93_Mar94",#N/A,FALSE,"Actuals (Oct 93 - Mar 94)"}</definedName>
    <definedName name="wrn.Oct93_Mar94." localSheetId="2" hidden="1">{"Oct93_Mar94",#N/A,FALSE,"Actuals (Oct 93 - Mar 94)"}</definedName>
    <definedName name="wrn.Oct93_Mar94." localSheetId="3" hidden="1">{"Oct93_Mar94",#N/A,FALSE,"Actuals (Oct 93 - Mar 94)"}</definedName>
    <definedName name="wrn.Oct93_Mar94." localSheetId="4" hidden="1">{"Oct93_Mar94",#N/A,FALSE,"Actuals (Oct 93 - Mar 94)"}</definedName>
    <definedName name="wrn.Oct93_Mar94." localSheetId="5" hidden="1">{"Oct93_Mar94",#N/A,FALSE,"Actuals (Oct 93 - Mar 94)"}</definedName>
    <definedName name="wrn.Oct93_Mar94." localSheetId="6" hidden="1">{"Oct93_Mar94",#N/A,FALSE,"Actuals (Oct 93 - Mar 94)"}</definedName>
    <definedName name="wrn.Oct93_Mar94." localSheetId="7" hidden="1">{"Oct93_Mar94",#N/A,FALSE,"Actuals (Oct 93 - Mar 94)"}</definedName>
    <definedName name="wrn.Oct93_Mar94." localSheetId="8" hidden="1">{"Oct93_Mar94",#N/A,FALSE,"Actuals (Oct 93 - Mar 94)"}</definedName>
    <definedName name="wrn.Oct93_Mar94." hidden="1">{"Oct93_Mar94",#N/A,FALSE,"Actuals (Oct 93 - Mar 94)"}</definedName>
    <definedName name="wrn.Oct94_Mar95." localSheetId="0" hidden="1">{"Oct94_Mar95",#N/A,FALSE,"Actuals (Oct 94 - Mar 95)"}</definedName>
    <definedName name="wrn.Oct94_Mar95." localSheetId="1" hidden="1">{"Oct94_Mar95",#N/A,FALSE,"Actuals (Oct 94 - Mar 95)"}</definedName>
    <definedName name="wrn.Oct94_Mar95." localSheetId="2" hidden="1">{"Oct94_Mar95",#N/A,FALSE,"Actuals (Oct 94 - Mar 95)"}</definedName>
    <definedName name="wrn.Oct94_Mar95." localSheetId="3" hidden="1">{"Oct94_Mar95",#N/A,FALSE,"Actuals (Oct 94 - Mar 95)"}</definedName>
    <definedName name="wrn.Oct94_Mar95." localSheetId="4" hidden="1">{"Oct94_Mar95",#N/A,FALSE,"Actuals (Oct 94 - Mar 95)"}</definedName>
    <definedName name="wrn.Oct94_Mar95." localSheetId="5" hidden="1">{"Oct94_Mar95",#N/A,FALSE,"Actuals (Oct 94 - Mar 95)"}</definedName>
    <definedName name="wrn.Oct94_Mar95." localSheetId="6" hidden="1">{"Oct94_Mar95",#N/A,FALSE,"Actuals (Oct 94 - Mar 95)"}</definedName>
    <definedName name="wrn.Oct94_Mar95." localSheetId="7" hidden="1">{"Oct94_Mar95",#N/A,FALSE,"Actuals (Oct 94 - Mar 95)"}</definedName>
    <definedName name="wrn.Oct94_Mar95." localSheetId="8" hidden="1">{"Oct94_Mar95",#N/A,FALSE,"Actuals (Oct 94 - Mar 95)"}</definedName>
    <definedName name="wrn.Oct94_Mar95." hidden="1">{"Oct94_Mar95",#N/A,FALSE,"Actuals (Oct 94 - Mar 95)"}</definedName>
    <definedName name="wrn.Oct95_Mar96." localSheetId="0" hidden="1">{"Oct95_Mar96",#N/A,FALSE,"Estimates (Oct 95 - Mar 96)"}</definedName>
    <definedName name="wrn.Oct95_Mar96." localSheetId="1" hidden="1">{"Oct95_Mar96",#N/A,FALSE,"Estimates (Oct 95 - Mar 96)"}</definedName>
    <definedName name="wrn.Oct95_Mar96." localSheetId="2" hidden="1">{"Oct95_Mar96",#N/A,FALSE,"Estimates (Oct 95 - Mar 96)"}</definedName>
    <definedName name="wrn.Oct95_Mar96." localSheetId="3" hidden="1">{"Oct95_Mar96",#N/A,FALSE,"Estimates (Oct 95 - Mar 96)"}</definedName>
    <definedName name="wrn.Oct95_Mar96." localSheetId="4" hidden="1">{"Oct95_Mar96",#N/A,FALSE,"Estimates (Oct 95 - Mar 96)"}</definedName>
    <definedName name="wrn.Oct95_Mar96." localSheetId="5" hidden="1">{"Oct95_Mar96",#N/A,FALSE,"Estimates (Oct 95 - Mar 96)"}</definedName>
    <definedName name="wrn.Oct95_Mar96." localSheetId="6" hidden="1">{"Oct95_Mar96",#N/A,FALSE,"Estimates (Oct 95 - Mar 96)"}</definedName>
    <definedName name="wrn.Oct95_Mar96." localSheetId="7" hidden="1">{"Oct95_Mar96",#N/A,FALSE,"Estimates (Oct 95 - Mar 96)"}</definedName>
    <definedName name="wrn.Oct95_Mar96." localSheetId="8" hidden="1">{"Oct95_Mar96",#N/A,FALSE,"Estimates (Oct 95 - Mar 96)"}</definedName>
    <definedName name="wrn.Oct95_Mar96." hidden="1">{"Oct95_Mar96",#N/A,FALSE,"Estimates (Oct 95 - Mar 96)"}</definedName>
    <definedName name="wrn.PPAGE2." localSheetId="0" hidden="1">{"PPAGE2",#N/A,FALSE,"JAN95_OU"}</definedName>
    <definedName name="wrn.PPAGE2." localSheetId="1" hidden="1">{"PPAGE2",#N/A,FALSE,"JAN95_OU"}</definedName>
    <definedName name="wrn.PPAGE2." localSheetId="2" hidden="1">{"PPAGE2",#N/A,FALSE,"JAN95_OU"}</definedName>
    <definedName name="wrn.PPAGE2." localSheetId="3" hidden="1">{"PPAGE2",#N/A,FALSE,"JAN95_OU"}</definedName>
    <definedName name="wrn.PPAGE2." localSheetId="4" hidden="1">{"PPAGE2",#N/A,FALSE,"JAN95_OU"}</definedName>
    <definedName name="wrn.PPAGE2." localSheetId="5" hidden="1">{"PPAGE2",#N/A,FALSE,"JAN95_OU"}</definedName>
    <definedName name="wrn.PPAGE2." localSheetId="6" hidden="1">{"PPAGE2",#N/A,FALSE,"JAN95_OU"}</definedName>
    <definedName name="wrn.PPAGE2." localSheetId="7" hidden="1">{"PPAGE2",#N/A,FALSE,"JAN95_OU"}</definedName>
    <definedName name="wrn.PPAGE2." localSheetId="8" hidden="1">{"PPAGE2",#N/A,FALSE,"JAN95_OU"}</definedName>
    <definedName name="wrn.PPAGE2." hidden="1">{"PPAGE2",#N/A,FALSE,"JAN95_OU"}</definedName>
    <definedName name="wrn.PPAGE3." localSheetId="0" hidden="1">{"PPAGE3",#N/A,FALSE,"JAN95_OU"}</definedName>
    <definedName name="wrn.PPAGE3." localSheetId="1" hidden="1">{"PPAGE3",#N/A,FALSE,"JAN95_OU"}</definedName>
    <definedName name="wrn.PPAGE3." localSheetId="2" hidden="1">{"PPAGE3",#N/A,FALSE,"JAN95_OU"}</definedName>
    <definedName name="wrn.PPAGE3." localSheetId="3" hidden="1">{"PPAGE3",#N/A,FALSE,"JAN95_OU"}</definedName>
    <definedName name="wrn.PPAGE3." localSheetId="4" hidden="1">{"PPAGE3",#N/A,FALSE,"JAN95_OU"}</definedName>
    <definedName name="wrn.PPAGE3." localSheetId="5" hidden="1">{"PPAGE3",#N/A,FALSE,"JAN95_OU"}</definedName>
    <definedName name="wrn.PPAGE3." localSheetId="6" hidden="1">{"PPAGE3",#N/A,FALSE,"JAN95_OU"}</definedName>
    <definedName name="wrn.PPAGE3." localSheetId="7" hidden="1">{"PPAGE3",#N/A,FALSE,"JAN95_OU"}</definedName>
    <definedName name="wrn.PPAGE3." localSheetId="8" hidden="1">{"PPAGE3",#N/A,FALSE,"JAN95_OU"}</definedName>
    <definedName name="wrn.PPAGE3." hidden="1">{"PPAGE3",#N/A,FALSE,"JAN95_OU"}</definedName>
    <definedName name="wrn.PRELIMINARY._.ALL._.PAGES." localSheetId="0" hidden="1">{"PRELIMINARY",#N/A,FALSE,"MAR95_OU"}</definedName>
    <definedName name="wrn.PRELIMINARY._.ALL._.PAGES." localSheetId="1" hidden="1">{"PRELIMINARY",#N/A,FALSE,"MAR95_OU"}</definedName>
    <definedName name="wrn.PRELIMINARY._.ALL._.PAGES." localSheetId="2" hidden="1">{"PRELIMINARY",#N/A,FALSE,"MAR95_OU"}</definedName>
    <definedName name="wrn.PRELIMINARY._.ALL._.PAGES." localSheetId="3" hidden="1">{"PRELIMINARY",#N/A,FALSE,"MAR95_OU"}</definedName>
    <definedName name="wrn.PRELIMINARY._.ALL._.PAGES." localSheetId="4" hidden="1">{"PRELIMINARY",#N/A,FALSE,"MAR95_OU"}</definedName>
    <definedName name="wrn.PRELIMINARY._.ALL._.PAGES." localSheetId="5" hidden="1">{"PRELIMINARY",#N/A,FALSE,"MAR95_OU"}</definedName>
    <definedName name="wrn.PRELIMINARY._.ALL._.PAGES." localSheetId="6" hidden="1">{"PRELIMINARY",#N/A,FALSE,"MAR95_OU"}</definedName>
    <definedName name="wrn.PRELIMINARY._.ALL._.PAGES." localSheetId="7" hidden="1">{"PRELIMINARY",#N/A,FALSE,"MAR95_OU"}</definedName>
    <definedName name="wrn.PRELIMINARY._.ALL._.PAGES." localSheetId="8" hidden="1">{"PRELIMINARY",#N/A,FALSE,"MAR95_OU"}</definedName>
    <definedName name="wrn.PRELIMINARY._.ALL._.PAGES." hidden="1">{"PRELIMINARY",#N/A,FALSE,"MAR95_OU"}</definedName>
    <definedName name="wrn.Scherer._.Apr95_Sep95." localSheetId="0" hidden="1">{"Schr Apr95_Oct95",#N/A,FALSE,"Scherer Apr95-Sep95"}</definedName>
    <definedName name="wrn.Scherer._.Apr95_Sep95." localSheetId="1" hidden="1">{"Schr Apr95_Oct95",#N/A,FALSE,"Scherer Apr95-Sep95"}</definedName>
    <definedName name="wrn.Scherer._.Apr95_Sep95." localSheetId="2" hidden="1">{"Schr Apr95_Oct95",#N/A,FALSE,"Scherer Apr95-Sep95"}</definedName>
    <definedName name="wrn.Scherer._.Apr95_Sep95." localSheetId="3" hidden="1">{"Schr Apr95_Oct95",#N/A,FALSE,"Scherer Apr95-Sep95"}</definedName>
    <definedName name="wrn.Scherer._.Apr95_Sep95." localSheetId="4" hidden="1">{"Schr Apr95_Oct95",#N/A,FALSE,"Scherer Apr95-Sep95"}</definedName>
    <definedName name="wrn.Scherer._.Apr95_Sep95." localSheetId="5" hidden="1">{"Schr Apr95_Oct95",#N/A,FALSE,"Scherer Apr95-Sep95"}</definedName>
    <definedName name="wrn.Scherer._.Apr95_Sep95." localSheetId="6" hidden="1">{"Schr Apr95_Oct95",#N/A,FALSE,"Scherer Apr95-Sep95"}</definedName>
    <definedName name="wrn.Scherer._.Apr95_Sep95." localSheetId="7" hidden="1">{"Schr Apr95_Oct95",#N/A,FALSE,"Scherer Apr95-Sep95"}</definedName>
    <definedName name="wrn.Scherer._.Apr95_Sep95." localSheetId="8" hidden="1">{"Schr Apr95_Oct95",#N/A,FALSE,"Scherer Apr95-Sep95"}</definedName>
    <definedName name="wrn.Scherer._.Apr95_Sep95." hidden="1">{"Schr Apr95_Oct95",#N/A,FALSE,"Scherer Apr95-Sep95"}</definedName>
    <definedName name="wrn.Scherer._.Oct94_Mar95." localSheetId="0" hidden="1">{"Schr Oct94_Mar95",#N/A,FALSE,"Scherer Oct94-Mar95"}</definedName>
    <definedName name="wrn.Scherer._.Oct94_Mar95." localSheetId="1" hidden="1">{"Schr Oct94_Mar95",#N/A,FALSE,"Scherer Oct94-Mar95"}</definedName>
    <definedName name="wrn.Scherer._.Oct94_Mar95." localSheetId="2" hidden="1">{"Schr Oct94_Mar95",#N/A,FALSE,"Scherer Oct94-Mar95"}</definedName>
    <definedName name="wrn.Scherer._.Oct94_Mar95." localSheetId="3" hidden="1">{"Schr Oct94_Mar95",#N/A,FALSE,"Scherer Oct94-Mar95"}</definedName>
    <definedName name="wrn.Scherer._.Oct94_Mar95." localSheetId="4" hidden="1">{"Schr Oct94_Mar95",#N/A,FALSE,"Scherer Oct94-Mar95"}</definedName>
    <definedName name="wrn.Scherer._.Oct94_Mar95." localSheetId="5" hidden="1">{"Schr Oct94_Mar95",#N/A,FALSE,"Scherer Oct94-Mar95"}</definedName>
    <definedName name="wrn.Scherer._.Oct94_Mar95." localSheetId="6" hidden="1">{"Schr Oct94_Mar95",#N/A,FALSE,"Scherer Oct94-Mar95"}</definedName>
    <definedName name="wrn.Scherer._.Oct94_Mar95." localSheetId="7" hidden="1">{"Schr Oct94_Mar95",#N/A,FALSE,"Scherer Oct94-Mar95"}</definedName>
    <definedName name="wrn.Scherer._.Oct94_Mar95." localSheetId="8" hidden="1">{"Schr Oct94_Mar95",#N/A,FALSE,"Scherer Oct94-Mar95"}</definedName>
    <definedName name="wrn.Scherer._.Oct94_Mar95." hidden="1">{"Schr Oct94_Mar95",#N/A,FALSE,"Scherer Oct94-Mar95"}</definedName>
    <definedName name="wrn.Scherer._.Oct95_Mar96." localSheetId="0" hidden="1">{"Schr Oct95_Mar96",#N/A,FALSE,"Scherer Oct95-Mar96"}</definedName>
    <definedName name="wrn.Scherer._.Oct95_Mar96." localSheetId="1" hidden="1">{"Schr Oct95_Mar96",#N/A,FALSE,"Scherer Oct95-Mar96"}</definedName>
    <definedName name="wrn.Scherer._.Oct95_Mar96." localSheetId="2" hidden="1">{"Schr Oct95_Mar96",#N/A,FALSE,"Scherer Oct95-Mar96"}</definedName>
    <definedName name="wrn.Scherer._.Oct95_Mar96." localSheetId="3" hidden="1">{"Schr Oct95_Mar96",#N/A,FALSE,"Scherer Oct95-Mar96"}</definedName>
    <definedName name="wrn.Scherer._.Oct95_Mar96." localSheetId="4" hidden="1">{"Schr Oct95_Mar96",#N/A,FALSE,"Scherer Oct95-Mar96"}</definedName>
    <definedName name="wrn.Scherer._.Oct95_Mar96." localSheetId="5" hidden="1">{"Schr Oct95_Mar96",#N/A,FALSE,"Scherer Oct95-Mar96"}</definedName>
    <definedName name="wrn.Scherer._.Oct95_Mar96." localSheetId="6" hidden="1">{"Schr Oct95_Mar96",#N/A,FALSE,"Scherer Oct95-Mar96"}</definedName>
    <definedName name="wrn.Scherer._.Oct95_Mar96." localSheetId="7" hidden="1">{"Schr Oct95_Mar96",#N/A,FALSE,"Scherer Oct95-Mar96"}</definedName>
    <definedName name="wrn.Scherer._.Oct95_Mar96." localSheetId="8" hidden="1">{"Schr Oct95_Mar96",#N/A,FALSE,"Scherer Oct95-Mar96"}</definedName>
    <definedName name="wrn.Scherer._.Oct95_Mar96." hidden="1">{"Schr Oct95_Mar96",#N/A,FALSE,"Scherer Oct95-Mar96"}</definedName>
    <definedName name="YEAR" localSheetId="0">#REF!</definedName>
    <definedName name="YEAR" localSheetId="1">#REF!</definedName>
    <definedName name="YEAR" localSheetId="2">#REF!</definedName>
    <definedName name="YEAR" localSheetId="3">#REF!</definedName>
    <definedName name="YEAR" localSheetId="4">#REF!</definedName>
    <definedName name="YEAR" localSheetId="5">#REF!</definedName>
    <definedName name="YEAR" localSheetId="6">#REF!</definedName>
    <definedName name="YEAR" localSheetId="7">#REF!</definedName>
    <definedName name="YEAR" localSheetId="8">#REF!</definedName>
    <definedName name="YEAR">#REF!</definedName>
    <definedName name="YTDA" localSheetId="0">#REF!</definedName>
    <definedName name="YTDA" localSheetId="1">#REF!</definedName>
    <definedName name="YTDA" localSheetId="2">#REF!</definedName>
    <definedName name="YTDA" localSheetId="3">#REF!</definedName>
    <definedName name="YTDA" localSheetId="4">#REF!</definedName>
    <definedName name="YTDA" localSheetId="5">#REF!</definedName>
    <definedName name="YTDA" localSheetId="6">#REF!</definedName>
    <definedName name="YTDA" localSheetId="7">#REF!</definedName>
    <definedName name="YTDA" localSheetId="8">#REF!</definedName>
    <definedName name="YTDA">#REF!</definedName>
  </definedNames>
  <calcPr fullCalcOnLoad="1"/>
  <extLst/>
</workbook>
</file>

<file path=xl/sharedStrings.xml><?xml version="1.0" encoding="utf-8"?>
<sst xmlns="http://schemas.openxmlformats.org/spreadsheetml/2006/main" count="945" uniqueCount="74">
  <si>
    <t>TOTAL GAINS SCHEDULE</t>
  </si>
  <si>
    <t>TABLE 1</t>
  </si>
  <si>
    <t>(1)</t>
  </si>
  <si>
    <t>(2)</t>
  </si>
  <si>
    <t>(3)</t>
  </si>
  <si>
    <t>(4)</t>
  </si>
  <si>
    <t>(5)</t>
  </si>
  <si>
    <t>(6)</t>
  </si>
  <si>
    <t>(7)</t>
  </si>
  <si>
    <t>(8)</t>
  </si>
  <si>
    <t>Total</t>
  </si>
  <si>
    <t>Wholesale Sales</t>
  </si>
  <si>
    <t>Wholesale Purchases</t>
  </si>
  <si>
    <t>Asset Optimization</t>
  </si>
  <si>
    <t>Monthly</t>
  </si>
  <si>
    <t>Threshold 1</t>
  </si>
  <si>
    <t>Threshold 2</t>
  </si>
  <si>
    <t>Threshold 3</t>
  </si>
  <si>
    <t>Gains</t>
  </si>
  <si>
    <t>Savings</t>
  </si>
  <si>
    <t>Gains &gt; $100M</t>
  </si>
  <si>
    <t>Month</t>
  </si>
  <si>
    <t>($)</t>
  </si>
  <si>
    <t>(2)+(3)+(4)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</si>
  <si>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</si>
  <si>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</si>
  <si>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</si>
  <si>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</si>
  <si>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</si>
  <si>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</si>
  <si>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</si>
  <si>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</si>
  <si>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</si>
  <si>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</si>
  <si>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</si>
  <si>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</si>
  <si>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TABLE 2 </t>
  </si>
  <si>
    <t xml:space="preserve">Total  </t>
  </si>
  <si>
    <t>Customer</t>
  </si>
  <si>
    <t>FPL</t>
  </si>
  <si>
    <t>100% Customer Benefit</t>
  </si>
  <si>
    <t>40% Customer Benefit</t>
  </si>
  <si>
    <t>60% FPL Benefit</t>
  </si>
  <si>
    <t>50% Customer Benefit</t>
  </si>
  <si>
    <t>50% FPL Benefit</t>
  </si>
  <si>
    <t>Benefits</t>
  </si>
  <si>
    <t>$40M &gt; Gains ≤ $100M</t>
  </si>
  <si>
    <t>Gains ≤ $40M</t>
  </si>
  <si>
    <t>Actual for the Period of: January 2013 through December 2013</t>
  </si>
  <si>
    <t>Actual for the Period of: January 2014 through December 2014</t>
  </si>
  <si>
    <r>
      <t xml:space="preserve">Gains </t>
    </r>
    <r>
      <rPr>
        <sz val="9"/>
        <rFont val="Calibri"/>
        <family val="2"/>
      </rPr>
      <t>≤</t>
    </r>
    <r>
      <rPr>
        <sz val="9"/>
        <rFont val="Arial"/>
        <family val="2"/>
      </rPr>
      <t xml:space="preserve"> $46M</t>
    </r>
  </si>
  <si>
    <t>$46M &gt; Gains ≤ $100M</t>
  </si>
  <si>
    <t>Gains ≤ $46M</t>
  </si>
  <si>
    <t>Actual for the Period of: January 2015 through December 2015</t>
  </si>
  <si>
    <t>Actual for the Period of: January 2016 through December 2016</t>
  </si>
  <si>
    <t>Actual for the Period of: January 2017 through December 2017</t>
  </si>
  <si>
    <t>Actual for the Period of: January 2018 through December 2018</t>
  </si>
  <si>
    <t>Actual for the Period of: January 2019 through December 2019</t>
  </si>
  <si>
    <t>Actual for the Period of: January 2020 through December 2020</t>
  </si>
  <si>
    <t>Actual for the Period of: January 2021 through March 2021</t>
  </si>
  <si>
    <t>Florida Power &amp; Light Company</t>
  </si>
  <si>
    <t>Docket No. 20210015-EI</t>
  </si>
  <si>
    <t>Staff's's Third Set of Interrogatories</t>
  </si>
  <si>
    <t>Attachment No. 1 of 1</t>
  </si>
  <si>
    <t>Tab 1 of 9</t>
  </si>
  <si>
    <t>Interrogatory No: 76</t>
  </si>
  <si>
    <t>Tab 2 of 9</t>
  </si>
  <si>
    <t>Tab 3 of 9</t>
  </si>
  <si>
    <t>Tab 4 of 9</t>
  </si>
  <si>
    <t>Tab 5 of 9</t>
  </si>
  <si>
    <t>Tab 6 of 9</t>
  </si>
  <si>
    <t>Tab 7 of 9</t>
  </si>
  <si>
    <t>Tab 8 of 9</t>
  </si>
  <si>
    <t>Tab 9 of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</si>
</sst>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-* #,##0.00\ _D_M_-;\-* #,##0.00\ _D_M_-;_-* &quot;-&quot;??\ _D_M_-;_-@_-"/>
    <numFmt numFmtId="166" formatCode="_-* #,##0.00\ &quot;DM&quot;_-;\-* #,##0.00\ &quot;DM&quot;_-;_-* &quot;-&quot;??\ &quot;DM&quot;_-;_-@_-"/>
    <numFmt numFmtId="167" formatCode="0.00_)"/>
    <numFmt numFmtId="168" formatCode="###,000"/>
    <numFmt numFmtId="169" formatCode="[$-409]mmm\-yy;@"/>
  </numFmts>
  <fonts count="8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sz val="11"/>
      <color indexed="14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sz val="10"/>
      <color theme="1"/>
      <name val="Tahoma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8"/>
      <color indexed="9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2"/>
      <color theme="1"/>
      <name val="Times New Roman"/>
      <family val="1"/>
    </font>
  </fonts>
  <fills count="112">
    <fill>
      <patternFill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5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rgb="FFF1F5FB"/>
        <bgColor indexed="64"/>
      </patternFill>
    </fill>
    <fill>
      <patternFill patternType="solid">
        <fgColor rgb="FFC6F9C1"/>
        <bgColor indexed="64"/>
      </patternFill>
    </fill>
    <fill>
      <patternFill patternType="solid">
        <fgColor rgb="FFABEDA5"/>
        <bgColor indexed="64"/>
      </patternFill>
    </fill>
    <fill>
      <patternFill patternType="solid">
        <fgColor rgb="FF94D88F"/>
        <bgColor indexed="64"/>
      </patternFill>
    </fill>
    <fill>
      <patternFill patternType="solid">
        <fgColor rgb="FFFFFDBF"/>
        <bgColor indexed="64"/>
      </patternFill>
    </fill>
    <fill>
      <patternFill patternType="solid">
        <fgColor rgb="FFFFFB8C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988C"/>
        <bgColor indexed="64"/>
      </patternFill>
    </fill>
    <fill>
      <patternFill patternType="solid">
        <fgColor rgb="FFFF6758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BE5F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58"/>
      </bottom>
    </border>
    <border>
      <left/>
      <right/>
      <top/>
      <bottom style="medium">
        <color indexed="5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double">
        <color indexed="17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indexed="56"/>
      </bottom>
    </border>
    <border>
      <left/>
      <right/>
      <top/>
      <bottom style="thick">
        <color theme="4"/>
      </bottom>
    </border>
    <border>
      <left/>
      <right/>
      <top/>
      <bottom style="thick">
        <color indexed="27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indexed="27"/>
      </bottom>
    </border>
    <border>
      <left/>
      <right/>
      <top/>
      <bottom style="medium">
        <color theme="4" tint="0.39998"/>
      </bottom>
    </border>
    <border>
      <left/>
      <right/>
      <top/>
      <bottom style="double">
        <color indexed="10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</border>
    <border>
      <left/>
      <right/>
      <top style="thin">
        <color indexed="56"/>
      </top>
      <bottom style="double">
        <color indexed="56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113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5" fillId="2" borderId="0">
      <alignment horizontal="center" vertical="top"/>
      <protection/>
    </xf>
    <xf numFmtId="0" fontId="6" fillId="3" borderId="0">
      <alignment horizontal="left" vertical="top"/>
      <protection/>
    </xf>
    <xf numFmtId="0" fontId="6" fillId="3" borderId="0">
      <alignment horizontal="right" vertical="top"/>
      <protection/>
    </xf>
    <xf numFmtId="0" fontId="7" fillId="4" borderId="0">
      <alignment horizontal="left" vertical="top"/>
      <protection/>
    </xf>
    <xf numFmtId="0" fontId="7" fillId="4" borderId="0">
      <alignment horizontal="right" vertical="top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1" borderId="0" applyNumberFormat="0" applyBorder="0" applyAlignment="0" applyProtection="0"/>
    <xf numFmtId="0" fontId="11" fillId="25" borderId="1" applyNumberFormat="0" applyAlignment="0" applyProtection="0"/>
    <xf numFmtId="0" fontId="12" fillId="18" borderId="2" applyNumberForma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4" fillId="2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4" fillId="30" borderId="6" applyNumberFormat="0" applyBorder="0" applyAlignment="0" applyProtection="0"/>
    <xf numFmtId="0" fontId="18" fillId="22" borderId="1" applyNumberFormat="0" applyAlignment="0" applyProtection="0"/>
    <xf numFmtId="0" fontId="18" fillId="22" borderId="1" applyNumberFormat="0" applyAlignment="0" applyProtection="0"/>
    <xf numFmtId="0" fontId="19" fillId="0" borderId="7" applyNumberFormat="0" applyFill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167" fontId="2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4" fillId="0" borderId="0">
      <alignment/>
      <protection/>
    </xf>
    <xf numFmtId="0" fontId="14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4" fillId="0" borderId="0">
      <alignment/>
      <protection/>
    </xf>
    <xf numFmtId="0" fontId="14" fillId="31" borderId="0">
      <alignment/>
      <protection/>
    </xf>
    <xf numFmtId="0" fontId="14" fillId="31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1" fillId="0" borderId="0">
      <alignment/>
      <protection/>
    </xf>
    <xf numFmtId="0" fontId="1" fillId="0" borderId="0">
      <alignment/>
      <protection/>
    </xf>
    <xf numFmtId="164" fontId="1" fillId="0" borderId="0">
      <alignment horizontal="left" wrapText="1"/>
      <protection/>
    </xf>
    <xf numFmtId="0" fontId="1" fillId="0" borderId="0">
      <alignment/>
      <protection/>
    </xf>
    <xf numFmtId="0" fontId="1" fillId="0" borderId="0">
      <alignment/>
      <protection/>
    </xf>
    <xf numFmtId="164" fontId="1" fillId="0" borderId="0">
      <alignment horizontal="left" wrapText="1"/>
      <protection/>
    </xf>
    <xf numFmtId="0" fontId="1" fillId="0" borderId="0">
      <alignment/>
      <protection/>
    </xf>
    <xf numFmtId="0" fontId="21" fillId="0" borderId="0">
      <alignment/>
      <protection/>
    </xf>
    <xf numFmtId="0" fontId="14" fillId="3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4" fillId="21" borderId="1" applyNumberFormat="0" applyFont="0" applyAlignment="0" applyProtection="0"/>
    <xf numFmtId="0" fontId="1" fillId="30" borderId="8" applyNumberFormat="0" applyFont="0" applyAlignment="0" applyProtection="0"/>
    <xf numFmtId="0" fontId="22" fillId="25" borderId="9" applyNumberFormat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32" borderId="1" applyNumberFormat="0" applyProtection="0">
      <alignment vertical="center"/>
    </xf>
    <xf numFmtId="0" fontId="14" fillId="32" borderId="1" applyNumberFormat="0" applyProtection="0">
      <alignment vertical="center"/>
    </xf>
    <xf numFmtId="0" fontId="23" fillId="32" borderId="1" applyNumberFormat="0" applyProtection="0">
      <alignment vertical="center"/>
    </xf>
    <xf numFmtId="0" fontId="14" fillId="32" borderId="1" applyNumberFormat="0" applyProtection="0">
      <alignment horizontal="left" vertical="center" indent="1"/>
    </xf>
    <xf numFmtId="0" fontId="14" fillId="32" borderId="1" applyNumberFormat="0" applyProtection="0">
      <alignment horizontal="left" vertical="center" indent="1"/>
    </xf>
    <xf numFmtId="0" fontId="24" fillId="32" borderId="10" applyNumberFormat="0" applyProtection="0">
      <alignment horizontal="left" vertical="top" indent="1"/>
    </xf>
    <xf numFmtId="0" fontId="14" fillId="33" borderId="1" applyNumberFormat="0" applyProtection="0">
      <alignment horizontal="left" vertical="center" indent="1"/>
    </xf>
    <xf numFmtId="0" fontId="14" fillId="33" borderId="1" applyNumberFormat="0" applyProtection="0">
      <alignment horizontal="left" vertical="center" indent="1"/>
    </xf>
    <xf numFmtId="0" fontId="14" fillId="34" borderId="1" applyNumberFormat="0" applyProtection="0">
      <alignment horizontal="right" vertical="center"/>
    </xf>
    <xf numFmtId="0" fontId="14" fillId="34" borderId="1" applyNumberFormat="0" applyProtection="0">
      <alignment horizontal="right" vertical="center"/>
    </xf>
    <xf numFmtId="0" fontId="14" fillId="35" borderId="1" applyNumberFormat="0" applyProtection="0">
      <alignment horizontal="right" vertical="center"/>
    </xf>
    <xf numFmtId="0" fontId="14" fillId="35" borderId="1" applyNumberFormat="0" applyProtection="0">
      <alignment horizontal="right" vertical="center"/>
    </xf>
    <xf numFmtId="0" fontId="14" fillId="36" borderId="11" applyNumberFormat="0" applyProtection="0">
      <alignment horizontal="right" vertical="center"/>
    </xf>
    <xf numFmtId="0" fontId="14" fillId="36" borderId="11" applyNumberFormat="0" applyProtection="0">
      <alignment horizontal="right" vertical="center"/>
    </xf>
    <xf numFmtId="0" fontId="14" fillId="37" borderId="1" applyNumberFormat="0" applyProtection="0">
      <alignment horizontal="right" vertical="center"/>
    </xf>
    <xf numFmtId="0" fontId="14" fillId="37" borderId="1" applyNumberFormat="0" applyProtection="0">
      <alignment horizontal="right" vertical="center"/>
    </xf>
    <xf numFmtId="0" fontId="14" fillId="38" borderId="1" applyNumberFormat="0" applyProtection="0">
      <alignment horizontal="right" vertical="center"/>
    </xf>
    <xf numFmtId="0" fontId="14" fillId="38" borderId="1" applyNumberFormat="0" applyProtection="0">
      <alignment horizontal="right" vertical="center"/>
    </xf>
    <xf numFmtId="0" fontId="14" fillId="39" borderId="1" applyNumberFormat="0" applyProtection="0">
      <alignment horizontal="right" vertical="center"/>
    </xf>
    <xf numFmtId="0" fontId="14" fillId="39" borderId="1" applyNumberFormat="0" applyProtection="0">
      <alignment horizontal="right" vertical="center"/>
    </xf>
    <xf numFmtId="0" fontId="14" fillId="40" borderId="1" applyNumberFormat="0" applyProtection="0">
      <alignment horizontal="right" vertical="center"/>
    </xf>
    <xf numFmtId="0" fontId="14" fillId="40" borderId="1" applyNumberFormat="0" applyProtection="0">
      <alignment horizontal="right" vertical="center"/>
    </xf>
    <xf numFmtId="0" fontId="14" fillId="41" borderId="1" applyNumberFormat="0" applyProtection="0">
      <alignment horizontal="right" vertical="center"/>
    </xf>
    <xf numFmtId="0" fontId="14" fillId="41" borderId="1" applyNumberFormat="0" applyProtection="0">
      <alignment horizontal="right" vertical="center"/>
    </xf>
    <xf numFmtId="0" fontId="14" fillId="42" borderId="1" applyNumberFormat="0" applyProtection="0">
      <alignment horizontal="right" vertical="center"/>
    </xf>
    <xf numFmtId="0" fontId="14" fillId="42" borderId="1" applyNumberFormat="0" applyProtection="0">
      <alignment horizontal="right" vertical="center"/>
    </xf>
    <xf numFmtId="0" fontId="14" fillId="43" borderId="11" applyNumberFormat="0" applyProtection="0">
      <alignment horizontal="left" vertical="center" indent="1"/>
    </xf>
    <xf numFmtId="0" fontId="14" fillId="43" borderId="11" applyNumberFormat="0" applyProtection="0">
      <alignment horizontal="left" vertical="center" indent="1"/>
    </xf>
    <xf numFmtId="0" fontId="1" fillId="44" borderId="11" applyNumberFormat="0" applyProtection="0">
      <alignment horizontal="left" vertical="center" indent="1"/>
    </xf>
    <xf numFmtId="0" fontId="1" fillId="44" borderId="11" applyNumberFormat="0" applyProtection="0">
      <alignment horizontal="left" vertical="center" indent="1"/>
    </xf>
    <xf numFmtId="0" fontId="14" fillId="45" borderId="1" applyNumberFormat="0" applyProtection="0">
      <alignment horizontal="right" vertical="center"/>
    </xf>
    <xf numFmtId="0" fontId="14" fillId="45" borderId="1" applyNumberFormat="0" applyProtection="0">
      <alignment horizontal="right" vertical="center"/>
    </xf>
    <xf numFmtId="0" fontId="14" fillId="46" borderId="11" applyNumberFormat="0" applyProtection="0">
      <alignment horizontal="left" vertical="center" indent="1"/>
    </xf>
    <xf numFmtId="0" fontId="14" fillId="46" borderId="11" applyNumberFormat="0" applyProtection="0">
      <alignment horizontal="left" vertical="center" indent="1"/>
    </xf>
    <xf numFmtId="0" fontId="14" fillId="45" borderId="11" applyNumberFormat="0" applyProtection="0">
      <alignment horizontal="left" vertical="center" indent="1"/>
    </xf>
    <xf numFmtId="0" fontId="14" fillId="45" borderId="11" applyNumberFormat="0" applyProtection="0">
      <alignment horizontal="left" vertical="center" indent="1"/>
    </xf>
    <xf numFmtId="0" fontId="14" fillId="29" borderId="1" applyNumberFormat="0" applyProtection="0">
      <alignment horizontal="left" vertical="center" indent="1"/>
    </xf>
    <xf numFmtId="0" fontId="14" fillId="29" borderId="1" applyNumberFormat="0" applyProtection="0">
      <alignment horizontal="left" vertical="center" indent="1"/>
    </xf>
    <xf numFmtId="0" fontId="14" fillId="44" borderId="10" applyNumberFormat="0" applyProtection="0">
      <alignment horizontal="left" vertical="top" indent="1"/>
    </xf>
    <xf numFmtId="0" fontId="14" fillId="47" borderId="1" applyNumberFormat="0" applyProtection="0">
      <alignment horizontal="left" vertical="center" indent="1"/>
    </xf>
    <xf numFmtId="0" fontId="14" fillId="47" borderId="1" applyNumberFormat="0" applyProtection="0">
      <alignment horizontal="left" vertical="center" indent="1"/>
    </xf>
    <xf numFmtId="0" fontId="14" fillId="45" borderId="10" applyNumberFormat="0" applyProtection="0">
      <alignment horizontal="left" vertical="top" indent="1"/>
    </xf>
    <xf numFmtId="0" fontId="14" fillId="48" borderId="1" applyNumberFormat="0" applyProtection="0">
      <alignment horizontal="left" vertical="center" indent="1"/>
    </xf>
    <xf numFmtId="0" fontId="14" fillId="48" borderId="1" applyNumberFormat="0" applyProtection="0">
      <alignment horizontal="left" vertical="center" indent="1"/>
    </xf>
    <xf numFmtId="0" fontId="14" fillId="48" borderId="10" applyNumberFormat="0" applyProtection="0">
      <alignment horizontal="left" vertical="top" indent="1"/>
    </xf>
    <xf numFmtId="0" fontId="14" fillId="46" borderId="1" applyNumberFormat="0" applyProtection="0">
      <alignment horizontal="left" vertical="center" indent="1"/>
    </xf>
    <xf numFmtId="0" fontId="14" fillId="46" borderId="1" applyNumberFormat="0" applyProtection="0">
      <alignment horizontal="left" vertical="center" indent="1"/>
    </xf>
    <xf numFmtId="0" fontId="14" fillId="46" borderId="10" applyNumberFormat="0" applyProtection="0">
      <alignment horizontal="left" vertical="top" indent="1"/>
    </xf>
    <xf numFmtId="0" fontId="14" fillId="49" borderId="12" applyNumberFormat="0">
      <alignment/>
      <protection locked="0"/>
    </xf>
    <xf numFmtId="0" fontId="25" fillId="44" borderId="13" applyBorder="0">
      <alignment/>
      <protection/>
    </xf>
    <xf numFmtId="0" fontId="26" fillId="30" borderId="10" applyNumberFormat="0" applyProtection="0">
      <alignment vertical="center"/>
    </xf>
    <xf numFmtId="0" fontId="23" fillId="30" borderId="6" applyNumberFormat="0" applyProtection="0">
      <alignment vertical="center"/>
    </xf>
    <xf numFmtId="0" fontId="26" fillId="29" borderId="10" applyNumberFormat="0" applyProtection="0">
      <alignment horizontal="left" vertical="center" indent="1"/>
    </xf>
    <xf numFmtId="0" fontId="26" fillId="30" borderId="10" applyNumberFormat="0" applyProtection="0">
      <alignment horizontal="left" vertical="top" indent="1"/>
    </xf>
    <xf numFmtId="0" fontId="14" fillId="0" borderId="1" applyNumberFormat="0" applyProtection="0">
      <alignment horizontal="right" vertical="center"/>
    </xf>
    <xf numFmtId="0" fontId="14" fillId="0" borderId="1" applyNumberFormat="0" applyProtection="0">
      <alignment horizontal="right" vertical="center"/>
    </xf>
    <xf numFmtId="0" fontId="23" fillId="49" borderId="1" applyNumberFormat="0" applyProtection="0">
      <alignment horizontal="right" vertical="center"/>
    </xf>
    <xf numFmtId="0" fontId="14" fillId="33" borderId="1" applyNumberFormat="0" applyProtection="0">
      <alignment horizontal="left" vertical="center" indent="1"/>
    </xf>
    <xf numFmtId="0" fontId="14" fillId="33" borderId="1" applyNumberFormat="0" applyProtection="0">
      <alignment horizontal="left" vertical="center" indent="1"/>
    </xf>
    <xf numFmtId="0" fontId="26" fillId="45" borderId="10" applyNumberFormat="0" applyProtection="0">
      <alignment horizontal="left" vertical="top" indent="1"/>
    </xf>
    <xf numFmtId="0" fontId="27" fillId="50" borderId="11" applyNumberFormat="0" applyProtection="0">
      <alignment horizontal="left" vertical="center" indent="1"/>
    </xf>
    <xf numFmtId="0" fontId="14" fillId="51" borderId="6">
      <alignment/>
      <protection/>
    </xf>
    <xf numFmtId="0" fontId="14" fillId="51" borderId="6">
      <alignment/>
      <protection/>
    </xf>
    <xf numFmtId="0" fontId="28" fillId="49" borderId="1" applyNumberFormat="0" applyProtection="0">
      <alignment horizontal="right" vertical="center"/>
    </xf>
    <xf numFmtId="0" fontId="29" fillId="0" borderId="0" applyNumberFormat="0" applyFill="0" applyBorder="0" applyAlignment="0" applyProtection="0"/>
    <xf numFmtId="164" fontId="1" fillId="0" borderId="0">
      <alignment horizontal="left" wrapText="1"/>
      <protection/>
    </xf>
    <xf numFmtId="40" fontId="30" fillId="0" borderId="0">
      <alignment/>
      <protection/>
    </xf>
    <xf numFmtId="0" fontId="13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4" fillId="0" borderId="0">
      <alignment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0" fontId="8" fillId="48" borderId="0" applyNumberFormat="0" applyBorder="0" applyAlignment="0" applyProtection="0"/>
    <xf numFmtId="0" fontId="0" fillId="52" borderId="0" applyNumberFormat="0" applyBorder="0" applyAlignment="0" applyProtection="0"/>
    <xf numFmtId="0" fontId="8" fillId="48" borderId="0" applyNumberFormat="0" applyBorder="0" applyAlignment="0" applyProtection="0"/>
    <xf numFmtId="0" fontId="0" fillId="52" borderId="0" applyNumberFormat="0" applyBorder="0" applyAlignment="0" applyProtection="0"/>
    <xf numFmtId="0" fontId="8" fillId="53" borderId="0" applyNumberFormat="0" applyBorder="0" applyAlignment="0" applyProtection="0"/>
    <xf numFmtId="0" fontId="0" fillId="54" borderId="0" applyNumberFormat="0" applyBorder="0" applyAlignment="0" applyProtection="0"/>
    <xf numFmtId="0" fontId="8" fillId="53" borderId="0" applyNumberFormat="0" applyBorder="0" applyAlignment="0" applyProtection="0"/>
    <xf numFmtId="0" fontId="0" fillId="54" borderId="0" applyNumberFormat="0" applyBorder="0" applyAlignment="0" applyProtection="0"/>
    <xf numFmtId="0" fontId="8" fillId="30" borderId="0" applyNumberFormat="0" applyBorder="0" applyAlignment="0" applyProtection="0"/>
    <xf numFmtId="0" fontId="0" fillId="55" borderId="0" applyNumberFormat="0" applyBorder="0" applyAlignment="0" applyProtection="0"/>
    <xf numFmtId="0" fontId="8" fillId="30" borderId="0" applyNumberFormat="0" applyBorder="0" applyAlignment="0" applyProtection="0"/>
    <xf numFmtId="0" fontId="0" fillId="55" borderId="0" applyNumberFormat="0" applyBorder="0" applyAlignment="0" applyProtection="0"/>
    <xf numFmtId="0" fontId="8" fillId="56" borderId="0" applyNumberFormat="0" applyBorder="0" applyAlignment="0" applyProtection="0"/>
    <xf numFmtId="0" fontId="0" fillId="57" borderId="0" applyNumberFormat="0" applyBorder="0" applyAlignment="0" applyProtection="0"/>
    <xf numFmtId="0" fontId="8" fillId="56" borderId="0" applyNumberFormat="0" applyBorder="0" applyAlignment="0" applyProtection="0"/>
    <xf numFmtId="0" fontId="0" fillId="57" borderId="0" applyNumberFormat="0" applyBorder="0" applyAlignment="0" applyProtection="0"/>
    <xf numFmtId="0" fontId="8" fillId="58" borderId="0" applyNumberFormat="0" applyBorder="0" applyAlignment="0" applyProtection="0"/>
    <xf numFmtId="0" fontId="0" fillId="59" borderId="0" applyNumberFormat="0" applyBorder="0" applyAlignment="0" applyProtection="0"/>
    <xf numFmtId="0" fontId="8" fillId="58" borderId="0" applyNumberFormat="0" applyBorder="0" applyAlignment="0" applyProtection="0"/>
    <xf numFmtId="0" fontId="0" fillId="59" borderId="0" applyNumberFormat="0" applyBorder="0" applyAlignment="0" applyProtection="0"/>
    <xf numFmtId="0" fontId="8" fillId="30" borderId="0" applyNumberFormat="0" applyBorder="0" applyAlignment="0" applyProtection="0"/>
    <xf numFmtId="0" fontId="0" fillId="60" borderId="0" applyNumberFormat="0" applyBorder="0" applyAlignment="0" applyProtection="0"/>
    <xf numFmtId="0" fontId="8" fillId="30" borderId="0" applyNumberFormat="0" applyBorder="0" applyAlignment="0" applyProtection="0"/>
    <xf numFmtId="0" fontId="0" fillId="60" borderId="0" applyNumberFormat="0" applyBorder="0" applyAlignment="0" applyProtection="0"/>
    <xf numFmtId="0" fontId="8" fillId="58" borderId="0" applyNumberFormat="0" applyBorder="0" applyAlignment="0" applyProtection="0"/>
    <xf numFmtId="0" fontId="0" fillId="61" borderId="0" applyNumberFormat="0" applyBorder="0" applyAlignment="0" applyProtection="0"/>
    <xf numFmtId="0" fontId="8" fillId="58" borderId="0" applyNumberFormat="0" applyBorder="0" applyAlignment="0" applyProtection="0"/>
    <xf numFmtId="0" fontId="0" fillId="61" borderId="0" applyNumberFormat="0" applyBorder="0" applyAlignment="0" applyProtection="0"/>
    <xf numFmtId="0" fontId="8" fillId="53" borderId="0" applyNumberFormat="0" applyBorder="0" applyAlignment="0" applyProtection="0"/>
    <xf numFmtId="0" fontId="0" fillId="62" borderId="0" applyNumberFormat="0" applyBorder="0" applyAlignment="0" applyProtection="0"/>
    <xf numFmtId="0" fontId="8" fillId="53" borderId="0" applyNumberFormat="0" applyBorder="0" applyAlignment="0" applyProtection="0"/>
    <xf numFmtId="0" fontId="0" fillId="62" borderId="0" applyNumberFormat="0" applyBorder="0" applyAlignment="0" applyProtection="0"/>
    <xf numFmtId="0" fontId="8" fillId="32" borderId="0" applyNumberFormat="0" applyBorder="0" applyAlignment="0" applyProtection="0"/>
    <xf numFmtId="0" fontId="0" fillId="63" borderId="0" applyNumberFormat="0" applyBorder="0" applyAlignment="0" applyProtection="0"/>
    <xf numFmtId="0" fontId="8" fillId="32" borderId="0" applyNumberFormat="0" applyBorder="0" applyAlignment="0" applyProtection="0"/>
    <xf numFmtId="0" fontId="0" fillId="63" borderId="0" applyNumberFormat="0" applyBorder="0" applyAlignment="0" applyProtection="0"/>
    <xf numFmtId="0" fontId="8" fillId="34" borderId="0" applyNumberFormat="0" applyBorder="0" applyAlignment="0" applyProtection="0"/>
    <xf numFmtId="0" fontId="0" fillId="64" borderId="0" applyNumberFormat="0" applyBorder="0" applyAlignment="0" applyProtection="0"/>
    <xf numFmtId="0" fontId="8" fillId="34" borderId="0" applyNumberFormat="0" applyBorder="0" applyAlignment="0" applyProtection="0"/>
    <xf numFmtId="0" fontId="0" fillId="64" borderId="0" applyNumberFormat="0" applyBorder="0" applyAlignment="0" applyProtection="0"/>
    <xf numFmtId="0" fontId="8" fillId="58" borderId="0" applyNumberFormat="0" applyBorder="0" applyAlignment="0" applyProtection="0"/>
    <xf numFmtId="0" fontId="0" fillId="65" borderId="0" applyNumberFormat="0" applyBorder="0" applyAlignment="0" applyProtection="0"/>
    <xf numFmtId="0" fontId="8" fillId="58" borderId="0" applyNumberFormat="0" applyBorder="0" applyAlignment="0" applyProtection="0"/>
    <xf numFmtId="0" fontId="0" fillId="65" borderId="0" applyNumberFormat="0" applyBorder="0" applyAlignment="0" applyProtection="0"/>
    <xf numFmtId="0" fontId="8" fillId="30" borderId="0" applyNumberFormat="0" applyBorder="0" applyAlignment="0" applyProtection="0"/>
    <xf numFmtId="0" fontId="0" fillId="66" borderId="0" applyNumberFormat="0" applyBorder="0" applyAlignment="0" applyProtection="0"/>
    <xf numFmtId="0" fontId="8" fillId="30" borderId="0" applyNumberFormat="0" applyBorder="0" applyAlignment="0" applyProtection="0"/>
    <xf numFmtId="0" fontId="0" fillId="66" borderId="0" applyNumberFormat="0" applyBorder="0" applyAlignment="0" applyProtection="0"/>
    <xf numFmtId="0" fontId="9" fillId="58" borderId="0" applyNumberFormat="0" applyBorder="0" applyAlignment="0" applyProtection="0"/>
    <xf numFmtId="0" fontId="47" fillId="67" borderId="0" applyNumberFormat="0" applyBorder="0" applyAlignment="0" applyProtection="0"/>
    <xf numFmtId="0" fontId="9" fillId="58" borderId="0" applyNumberFormat="0" applyBorder="0" applyAlignment="0" applyProtection="0"/>
    <xf numFmtId="0" fontId="47" fillId="67" borderId="0" applyNumberFormat="0" applyBorder="0" applyAlignment="0" applyProtection="0"/>
    <xf numFmtId="0" fontId="9" fillId="39" borderId="0" applyNumberFormat="0" applyBorder="0" applyAlignment="0" applyProtection="0"/>
    <xf numFmtId="0" fontId="47" fillId="68" borderId="0" applyNumberFormat="0" applyBorder="0" applyAlignment="0" applyProtection="0"/>
    <xf numFmtId="0" fontId="9" fillId="39" borderId="0" applyNumberFormat="0" applyBorder="0" applyAlignment="0" applyProtection="0"/>
    <xf numFmtId="0" fontId="47" fillId="68" borderId="0" applyNumberFormat="0" applyBorder="0" applyAlignment="0" applyProtection="0"/>
    <xf numFmtId="0" fontId="9" fillId="37" borderId="0" applyNumberFormat="0" applyBorder="0" applyAlignment="0" applyProtection="0"/>
    <xf numFmtId="0" fontId="47" fillId="69" borderId="0" applyNumberFormat="0" applyBorder="0" applyAlignment="0" applyProtection="0"/>
    <xf numFmtId="0" fontId="9" fillId="37" borderId="0" applyNumberFormat="0" applyBorder="0" applyAlignment="0" applyProtection="0"/>
    <xf numFmtId="0" fontId="47" fillId="69" borderId="0" applyNumberFormat="0" applyBorder="0" applyAlignment="0" applyProtection="0"/>
    <xf numFmtId="0" fontId="9" fillId="34" borderId="0" applyNumberFormat="0" applyBorder="0" applyAlignment="0" applyProtection="0"/>
    <xf numFmtId="0" fontId="47" fillId="70" borderId="0" applyNumberFormat="0" applyBorder="0" applyAlignment="0" applyProtection="0"/>
    <xf numFmtId="0" fontId="9" fillId="34" borderId="0" applyNumberFormat="0" applyBorder="0" applyAlignment="0" applyProtection="0"/>
    <xf numFmtId="0" fontId="47" fillId="70" borderId="0" applyNumberFormat="0" applyBorder="0" applyAlignment="0" applyProtection="0"/>
    <xf numFmtId="0" fontId="9" fillId="58" borderId="0" applyNumberFormat="0" applyBorder="0" applyAlignment="0" applyProtection="0"/>
    <xf numFmtId="0" fontId="47" fillId="71" borderId="0" applyNumberFormat="0" applyBorder="0" applyAlignment="0" applyProtection="0"/>
    <xf numFmtId="0" fontId="9" fillId="58" borderId="0" applyNumberFormat="0" applyBorder="0" applyAlignment="0" applyProtection="0"/>
    <xf numFmtId="0" fontId="47" fillId="71" borderId="0" applyNumberFormat="0" applyBorder="0" applyAlignment="0" applyProtection="0"/>
    <xf numFmtId="0" fontId="9" fillId="53" borderId="0" applyNumberFormat="0" applyBorder="0" applyAlignment="0" applyProtection="0"/>
    <xf numFmtId="0" fontId="47" fillId="72" borderId="0" applyNumberFormat="0" applyBorder="0" applyAlignment="0" applyProtection="0"/>
    <xf numFmtId="0" fontId="9" fillId="53" borderId="0" applyNumberFormat="0" applyBorder="0" applyAlignment="0" applyProtection="0"/>
    <xf numFmtId="0" fontId="47" fillId="72" borderId="0" applyNumberFormat="0" applyBorder="0" applyAlignment="0" applyProtection="0"/>
    <xf numFmtId="0" fontId="9" fillId="73" borderId="0" applyNumberFormat="0" applyBorder="0" applyAlignment="0" applyProtection="0"/>
    <xf numFmtId="0" fontId="47" fillId="74" borderId="0" applyNumberFormat="0" applyBorder="0" applyAlignment="0" applyProtection="0"/>
    <xf numFmtId="0" fontId="9" fillId="73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39" borderId="0" applyNumberFormat="0" applyBorder="0" applyAlignment="0" applyProtection="0"/>
    <xf numFmtId="0" fontId="47" fillId="75" borderId="0" applyNumberFormat="0" applyBorder="0" applyAlignment="0" applyProtection="0"/>
    <xf numFmtId="0" fontId="9" fillId="39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9" fillId="12" borderId="0" applyNumberFormat="0" applyBorder="0" applyAlignment="0" applyProtection="0"/>
    <xf numFmtId="0" fontId="9" fillId="37" borderId="0" applyNumberFormat="0" applyBorder="0" applyAlignment="0" applyProtection="0"/>
    <xf numFmtId="0" fontId="47" fillId="76" borderId="0" applyNumberFormat="0" applyBorder="0" applyAlignment="0" applyProtection="0"/>
    <xf numFmtId="0" fontId="9" fillId="37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9" fillId="16" borderId="0" applyNumberFormat="0" applyBorder="0" applyAlignment="0" applyProtection="0"/>
    <xf numFmtId="0" fontId="9" fillId="44" borderId="0" applyNumberFormat="0" applyBorder="0" applyAlignment="0" applyProtection="0"/>
    <xf numFmtId="0" fontId="47" fillId="77" borderId="0" applyNumberFormat="0" applyBorder="0" applyAlignment="0" applyProtection="0"/>
    <xf numFmtId="0" fontId="9" fillId="44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9" fillId="18" borderId="0" applyNumberFormat="0" applyBorder="0" applyAlignment="0" applyProtection="0"/>
    <xf numFmtId="0" fontId="9" fillId="33" borderId="0" applyNumberFormat="0" applyBorder="0" applyAlignment="0" applyProtection="0"/>
    <xf numFmtId="0" fontId="47" fillId="78" borderId="0" applyNumberFormat="0" applyBorder="0" applyAlignment="0" applyProtection="0"/>
    <xf numFmtId="0" fontId="9" fillId="33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9" fillId="7" borderId="0" applyNumberFormat="0" applyBorder="0" applyAlignment="0" applyProtection="0"/>
    <xf numFmtId="0" fontId="9" fillId="36" borderId="0" applyNumberFormat="0" applyBorder="0" applyAlignment="0" applyProtection="0"/>
    <xf numFmtId="0" fontId="47" fillId="79" borderId="0" applyNumberFormat="0" applyBorder="0" applyAlignment="0" applyProtection="0"/>
    <xf numFmtId="0" fontId="9" fillId="36" borderId="0" applyNumberFormat="0" applyBorder="0" applyAlignment="0" applyProtection="0"/>
    <xf numFmtId="0" fontId="47" fillId="79" borderId="0" applyNumberFormat="0" applyBorder="0" applyAlignment="0" applyProtection="0"/>
    <xf numFmtId="0" fontId="47" fillId="79" borderId="0" applyNumberFormat="0" applyBorder="0" applyAlignment="0" applyProtection="0"/>
    <xf numFmtId="0" fontId="9" fillId="24" borderId="0" applyNumberFormat="0" applyBorder="0" applyAlignment="0" applyProtection="0"/>
    <xf numFmtId="0" fontId="49" fillId="80" borderId="0" applyNumberFormat="0" applyBorder="0" applyAlignment="0" applyProtection="0"/>
    <xf numFmtId="0" fontId="37" fillId="81" borderId="0" applyNumberFormat="0" applyBorder="0" applyAlignment="0" applyProtection="0"/>
    <xf numFmtId="0" fontId="49" fillId="80" borderId="0" applyNumberFormat="0" applyBorder="0" applyAlignment="0" applyProtection="0"/>
    <xf numFmtId="0" fontId="37" fillId="81" borderId="0" applyNumberFormat="0" applyBorder="0" applyAlignment="0" applyProtection="0"/>
    <xf numFmtId="0" fontId="50" fillId="49" borderId="15" applyNumberFormat="0" applyAlignment="0" applyProtection="0"/>
    <xf numFmtId="0" fontId="41" fillId="82" borderId="16" applyNumberFormat="0" applyAlignment="0" applyProtection="0"/>
    <xf numFmtId="0" fontId="50" fillId="49" borderId="15" applyNumberFormat="0" applyAlignment="0" applyProtection="0"/>
    <xf numFmtId="0" fontId="41" fillId="82" borderId="16" applyNumberFormat="0" applyAlignment="0" applyProtection="0"/>
    <xf numFmtId="0" fontId="12" fillId="83" borderId="2" applyNumberFormat="0" applyAlignment="0" applyProtection="0"/>
    <xf numFmtId="0" fontId="43" fillId="84" borderId="17" applyNumberFormat="0" applyAlignment="0" applyProtection="0"/>
    <xf numFmtId="0" fontId="12" fillId="83" borderId="2" applyNumberFormat="0" applyAlignment="0" applyProtection="0"/>
    <xf numFmtId="0" fontId="43" fillId="84" borderId="17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43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58" borderId="0" applyNumberFormat="0" applyBorder="0" applyAlignment="0" applyProtection="0"/>
    <xf numFmtId="0" fontId="36" fillId="85" borderId="0" applyNumberFormat="0" applyBorder="0" applyAlignment="0" applyProtection="0"/>
    <xf numFmtId="0" fontId="19" fillId="58" borderId="0" applyNumberFormat="0" applyBorder="0" applyAlignment="0" applyProtection="0"/>
    <xf numFmtId="0" fontId="36" fillId="85" borderId="0" applyNumberFormat="0" applyBorder="0" applyAlignment="0" applyProtection="0"/>
    <xf numFmtId="0" fontId="15" fillId="0" borderId="18" applyNumberFormat="0" applyFill="0" applyAlignment="0" applyProtection="0"/>
    <xf numFmtId="0" fontId="33" fillId="0" borderId="19" applyNumberFormat="0" applyFill="0" applyAlignment="0" applyProtection="0"/>
    <xf numFmtId="0" fontId="15" fillId="0" borderId="18" applyNumberFormat="0" applyFill="0" applyAlignment="0" applyProtection="0"/>
    <xf numFmtId="0" fontId="33" fillId="0" borderId="19" applyNumberFormat="0" applyFill="0" applyAlignment="0" applyProtection="0"/>
    <xf numFmtId="0" fontId="16" fillId="0" borderId="20" applyNumberFormat="0" applyFill="0" applyAlignment="0" applyProtection="0"/>
    <xf numFmtId="0" fontId="34" fillId="0" borderId="21" applyNumberFormat="0" applyFill="0" applyAlignment="0" applyProtection="0"/>
    <xf numFmtId="0" fontId="16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35" fillId="0" borderId="23" applyNumberFormat="0" applyFill="0" applyAlignment="0" applyProtection="0"/>
    <xf numFmtId="0" fontId="17" fillId="0" borderId="22" applyNumberFormat="0" applyFill="0" applyAlignment="0" applyProtection="0"/>
    <xf numFmtId="0" fontId="35" fillId="0" borderId="23" applyNumberFormat="0" applyFill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32" borderId="15" applyNumberFormat="0" applyAlignment="0" applyProtection="0"/>
    <xf numFmtId="0" fontId="39" fillId="86" borderId="16" applyNumberFormat="0" applyAlignment="0" applyProtection="0"/>
    <xf numFmtId="0" fontId="53" fillId="32" borderId="15" applyNumberFormat="0" applyAlignment="0" applyProtection="0"/>
    <xf numFmtId="0" fontId="39" fillId="86" borderId="16" applyNumberFormat="0" applyAlignment="0" applyProtection="0"/>
    <xf numFmtId="0" fontId="53" fillId="32" borderId="15" applyNumberFormat="0" applyAlignment="0" applyProtection="0"/>
    <xf numFmtId="0" fontId="53" fillId="32" borderId="15" applyNumberFormat="0" applyAlignment="0" applyProtection="0"/>
    <xf numFmtId="0" fontId="39" fillId="86" borderId="16" applyNumberFormat="0" applyAlignment="0" applyProtection="0"/>
    <xf numFmtId="0" fontId="39" fillId="86" borderId="16" applyNumberFormat="0" applyAlignment="0" applyProtection="0"/>
    <xf numFmtId="0" fontId="18" fillId="22" borderId="1" applyNumberFormat="0" applyAlignment="0" applyProtection="0"/>
    <xf numFmtId="0" fontId="54" fillId="0" borderId="24" applyNumberFormat="0" applyFill="0" applyAlignment="0" applyProtection="0"/>
    <xf numFmtId="0" fontId="42" fillId="0" borderId="25" applyNumberFormat="0" applyFill="0" applyAlignment="0" applyProtection="0"/>
    <xf numFmtId="0" fontId="54" fillId="0" borderId="24" applyNumberFormat="0" applyFill="0" applyAlignment="0" applyProtection="0"/>
    <xf numFmtId="0" fontId="42" fillId="0" borderId="25" applyNumberFormat="0" applyFill="0" applyAlignment="0" applyProtection="0"/>
    <xf numFmtId="0" fontId="55" fillId="32" borderId="0" applyNumberFormat="0" applyBorder="0" applyAlignment="0" applyProtection="0"/>
    <xf numFmtId="0" fontId="38" fillId="87" borderId="0" applyNumberFormat="0" applyBorder="0" applyAlignment="0" applyProtection="0"/>
    <xf numFmtId="0" fontId="55" fillId="32" borderId="0" applyNumberFormat="0" applyBorder="0" applyAlignment="0" applyProtection="0"/>
    <xf numFmtId="0" fontId="38" fillId="87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4" fillId="0" borderId="0">
      <alignment/>
      <protection/>
    </xf>
    <xf numFmtId="0" fontId="0" fillId="0" borderId="0">
      <alignment/>
      <protection/>
    </xf>
    <xf numFmtId="0" fontId="14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 vertical="top"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 vertical="top"/>
      <protection/>
    </xf>
    <xf numFmtId="0" fontId="2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5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56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14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56" fillId="0" borderId="0">
      <alignment/>
      <protection/>
    </xf>
    <xf numFmtId="0" fontId="56" fillId="0" borderId="0">
      <alignment/>
      <protection/>
    </xf>
    <xf numFmtId="0" fontId="1" fillId="0" borderId="0">
      <alignment/>
      <protection/>
    </xf>
    <xf numFmtId="0" fontId="14" fillId="0" borderId="0">
      <alignment/>
      <protection/>
    </xf>
    <xf numFmtId="0" fontId="14" fillId="0" borderId="0">
      <alignment/>
      <protection/>
    </xf>
    <xf numFmtId="0" fontId="56" fillId="0" borderId="0">
      <alignment/>
      <protection/>
    </xf>
    <xf numFmtId="0" fontId="56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57" fillId="0" borderId="0">
      <alignment/>
      <protection/>
    </xf>
    <xf numFmtId="0" fontId="0" fillId="0" borderId="0">
      <alignment/>
      <protection/>
    </xf>
    <xf numFmtId="0" fontId="14" fillId="3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21" fillId="0" borderId="0">
      <alignment/>
      <protection/>
    </xf>
    <xf numFmtId="0" fontId="1" fillId="0" borderId="0">
      <alignment/>
      <protection/>
    </xf>
    <xf numFmtId="0" fontId="5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2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1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2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1" fillId="0" borderId="0">
      <alignment/>
      <protection/>
    </xf>
    <xf numFmtId="0" fontId="1" fillId="30" borderId="8" applyNumberFormat="0" applyFont="0" applyAlignment="0" applyProtection="0"/>
    <xf numFmtId="0" fontId="0" fillId="88" borderId="26" applyNumberFormat="0" applyFont="0" applyAlignment="0" applyProtection="0"/>
    <xf numFmtId="0" fontId="0" fillId="88" borderId="26" applyNumberFormat="0" applyFont="0" applyAlignment="0" applyProtection="0"/>
    <xf numFmtId="0" fontId="22" fillId="49" borderId="9" applyNumberFormat="0" applyAlignment="0" applyProtection="0"/>
    <xf numFmtId="0" fontId="40" fillId="82" borderId="27" applyNumberFormat="0" applyAlignment="0" applyProtection="0"/>
    <xf numFmtId="0" fontId="22" fillId="49" borderId="9" applyNumberFormat="0" applyAlignment="0" applyProtection="0"/>
    <xf numFmtId="0" fontId="40" fillId="82" borderId="27" applyNumberFormat="0" applyAlignment="0" applyProtection="0"/>
    <xf numFmtId="9" fontId="51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8" fillId="32" borderId="9" applyNumberFormat="0" applyProtection="0">
      <alignment vertical="center"/>
    </xf>
    <xf numFmtId="0" fontId="59" fillId="32" borderId="9" applyNumberFormat="0" applyProtection="0">
      <alignment vertical="center"/>
    </xf>
    <xf numFmtId="0" fontId="58" fillId="32" borderId="9" applyNumberFormat="0" applyProtection="0">
      <alignment horizontal="left" vertical="center" indent="1"/>
    </xf>
    <xf numFmtId="0" fontId="58" fillId="32" borderId="9" applyNumberFormat="0" applyProtection="0">
      <alignment horizontal="left" vertical="center" indent="1"/>
    </xf>
    <xf numFmtId="0" fontId="60" fillId="0" borderId="9" applyNumberFormat="0" applyProtection="0">
      <alignment horizontal="left" vertical="center" indent="1"/>
    </xf>
    <xf numFmtId="0" fontId="58" fillId="34" borderId="9" applyNumberFormat="0" applyProtection="0">
      <alignment horizontal="right" vertical="center"/>
    </xf>
    <xf numFmtId="0" fontId="58" fillId="53" borderId="9" applyNumberFormat="0" applyProtection="0">
      <alignment horizontal="right" vertical="center"/>
    </xf>
    <xf numFmtId="0" fontId="58" fillId="36" borderId="9" applyNumberFormat="0" applyProtection="0">
      <alignment horizontal="right" vertical="center"/>
    </xf>
    <xf numFmtId="0" fontId="58" fillId="37" borderId="9" applyNumberFormat="0" applyProtection="0">
      <alignment horizontal="right" vertical="center"/>
    </xf>
    <xf numFmtId="0" fontId="58" fillId="38" borderId="9" applyNumberFormat="0" applyProtection="0">
      <alignment horizontal="right" vertical="center"/>
    </xf>
    <xf numFmtId="0" fontId="58" fillId="39" borderId="9" applyNumberFormat="0" applyProtection="0">
      <alignment horizontal="right" vertical="center"/>
    </xf>
    <xf numFmtId="0" fontId="58" fillId="40" borderId="9" applyNumberFormat="0" applyProtection="0">
      <alignment horizontal="right" vertical="center"/>
    </xf>
    <xf numFmtId="0" fontId="58" fillId="41" borderId="9" applyNumberFormat="0" applyProtection="0">
      <alignment horizontal="right" vertical="center"/>
    </xf>
    <xf numFmtId="0" fontId="58" fillId="42" borderId="9" applyNumberFormat="0" applyProtection="0">
      <alignment horizontal="right" vertical="center"/>
    </xf>
    <xf numFmtId="0" fontId="61" fillId="89" borderId="9" applyNumberFormat="0" applyProtection="0">
      <alignment horizontal="left" vertical="center" indent="1"/>
    </xf>
    <xf numFmtId="0" fontId="61" fillId="0" borderId="28" applyNumberFormat="0" applyProtection="0">
      <alignment horizontal="left" vertical="center" indent="1"/>
    </xf>
    <xf numFmtId="0" fontId="62" fillId="44" borderId="0" applyNumberFormat="0" applyProtection="0">
      <alignment horizontal="left" vertical="center" indent="1"/>
    </xf>
    <xf numFmtId="0" fontId="1" fillId="90" borderId="9" applyNumberFormat="0" applyProtection="0">
      <alignment horizontal="left" vertical="center" indent="1"/>
    </xf>
    <xf numFmtId="0" fontId="58" fillId="0" borderId="9" applyNumberFormat="0" applyProtection="0">
      <alignment horizontal="left" vertical="center" indent="1"/>
    </xf>
    <xf numFmtId="0" fontId="61" fillId="0" borderId="9" applyNumberFormat="0" applyProtection="0">
      <alignment horizontal="left" vertical="center" indent="1"/>
    </xf>
    <xf numFmtId="0" fontId="1" fillId="0" borderId="9" applyNumberFormat="0" applyProtection="0">
      <alignment horizontal="left" vertical="center" indent="1"/>
    </xf>
    <xf numFmtId="0" fontId="1" fillId="47" borderId="9" applyNumberFormat="0" applyProtection="0">
      <alignment horizontal="left" vertical="center" indent="1"/>
    </xf>
    <xf numFmtId="0" fontId="1" fillId="0" borderId="9" applyNumberFormat="0" applyProtection="0">
      <alignment horizontal="left" vertical="center" indent="1"/>
    </xf>
    <xf numFmtId="0" fontId="1" fillId="83" borderId="9" applyNumberFormat="0" applyProtection="0">
      <alignment horizontal="left" vertical="center" indent="1"/>
    </xf>
    <xf numFmtId="0" fontId="1" fillId="0" borderId="9" applyNumberFormat="0" applyProtection="0">
      <alignment horizontal="left" vertical="center" indent="1"/>
    </xf>
    <xf numFmtId="0" fontId="1" fillId="29" borderId="9" applyNumberFormat="0" applyProtection="0">
      <alignment horizontal="left" vertical="center" indent="1"/>
    </xf>
    <xf numFmtId="0" fontId="1" fillId="0" borderId="9" applyNumberFormat="0" applyProtection="0">
      <alignment horizontal="left" vertical="center" indent="1"/>
    </xf>
    <xf numFmtId="0" fontId="1" fillId="90" borderId="9" applyNumberFormat="0" applyProtection="0">
      <alignment horizontal="left" vertical="center" indent="1"/>
    </xf>
    <xf numFmtId="0" fontId="58" fillId="30" borderId="9" applyNumberFormat="0" applyProtection="0">
      <alignment vertical="center"/>
    </xf>
    <xf numFmtId="0" fontId="59" fillId="30" borderId="9" applyNumberFormat="0" applyProtection="0">
      <alignment vertical="center"/>
    </xf>
    <xf numFmtId="0" fontId="58" fillId="30" borderId="9" applyNumberFormat="0" applyProtection="0">
      <alignment horizontal="left" vertical="center" indent="1"/>
    </xf>
    <xf numFmtId="0" fontId="58" fillId="30" borderId="9" applyNumberFormat="0" applyProtection="0">
      <alignment horizontal="left" vertical="center" indent="1"/>
    </xf>
    <xf numFmtId="0" fontId="58" fillId="0" borderId="9" applyNumberFormat="0" applyProtection="0">
      <alignment horizontal="right" vertical="center"/>
    </xf>
    <xf numFmtId="0" fontId="59" fillId="91" borderId="9" applyNumberFormat="0" applyProtection="0">
      <alignment horizontal="right" vertical="center"/>
    </xf>
    <xf numFmtId="0" fontId="1" fillId="90" borderId="9" applyNumberFormat="0" applyProtection="0">
      <alignment horizontal="left" vertical="center" indent="1"/>
    </xf>
    <xf numFmtId="0" fontId="2" fillId="0" borderId="9" applyNumberFormat="0" applyProtection="0">
      <alignment horizontal="left" vertical="center" indent="1"/>
    </xf>
    <xf numFmtId="0" fontId="63" fillId="0" borderId="0">
      <alignment/>
      <protection/>
    </xf>
    <xf numFmtId="0" fontId="64" fillId="91" borderId="9" applyNumberFormat="0" applyProtection="0">
      <alignment horizontal="right" vertical="center"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29" applyNumberFormat="0" applyFill="0" applyAlignment="0" applyProtection="0"/>
    <xf numFmtId="0" fontId="46" fillId="0" borderId="30" applyNumberFormat="0" applyFill="0" applyAlignment="0" applyProtection="0"/>
    <xf numFmtId="0" fontId="13" fillId="0" borderId="29" applyNumberFormat="0" applyFill="0" applyAlignment="0" applyProtection="0"/>
    <xf numFmtId="0" fontId="46" fillId="0" borderId="30" applyNumberFormat="0" applyFill="0" applyAlignment="0" applyProtection="0"/>
    <xf numFmtId="0" fontId="5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31" borderId="0">
      <alignment/>
      <protection/>
    </xf>
    <xf numFmtId="41" fontId="0" fillId="0" borderId="0" applyFont="0" applyFill="0" applyBorder="0" applyAlignment="0" applyProtection="0"/>
    <xf numFmtId="0" fontId="21" fillId="0" borderId="0">
      <alignment/>
      <protection/>
    </xf>
    <xf numFmtId="0" fontId="0" fillId="0" borderId="0">
      <alignment/>
      <protection/>
    </xf>
    <xf numFmtId="0" fontId="21" fillId="0" borderId="0">
      <alignment/>
      <protection/>
    </xf>
    <xf numFmtId="0" fontId="21" fillId="0" borderId="0">
      <alignment/>
      <protection/>
    </xf>
    <xf numFmtId="0" fontId="65" fillId="0" borderId="31" applyNumberFormat="0" applyFont="0" applyFill="0" applyAlignment="0" applyProtection="0"/>
    <xf numFmtId="0" fontId="66" fillId="0" borderId="32" applyNumberFormat="0" applyProtection="0">
      <alignment horizontal="right" vertical="center"/>
    </xf>
    <xf numFmtId="0" fontId="67" fillId="0" borderId="33" applyNumberFormat="0" applyProtection="0">
      <alignment horizontal="right" vertical="center"/>
    </xf>
    <xf numFmtId="0" fontId="67" fillId="92" borderId="31" applyNumberFormat="0" applyProtection="0">
      <alignment/>
    </xf>
    <xf numFmtId="0" fontId="68" fillId="93" borderId="33" applyNumberFormat="0" applyProtection="0">
      <alignment/>
    </xf>
    <xf numFmtId="0" fontId="68" fillId="93" borderId="33" applyNumberFormat="0" applyProtection="0">
      <alignment/>
    </xf>
    <xf numFmtId="0" fontId="69" fillId="0" borderId="34" applyNumberFormat="0" applyFill="0" applyBorder="0" applyAlignment="0" applyProtection="0"/>
    <xf numFmtId="0" fontId="69" fillId="93" borderId="33" applyNumberFormat="0" applyProtection="0">
      <alignment/>
    </xf>
    <xf numFmtId="0" fontId="69" fillId="93" borderId="33" applyNumberFormat="0" applyProtection="0">
      <alignment/>
    </xf>
    <xf numFmtId="0" fontId="70" fillId="94" borderId="32" applyNumberFormat="0" applyBorder="0" applyProtection="0">
      <alignment horizontal="right" vertical="center"/>
    </xf>
    <xf numFmtId="0" fontId="71" fillId="94" borderId="33" applyNumberFormat="0" applyBorder="0" applyProtection="0">
      <alignment horizontal="right" vertical="center"/>
    </xf>
    <xf numFmtId="0" fontId="69" fillId="95" borderId="33" applyNumberFormat="0" applyProtection="0">
      <alignment/>
    </xf>
    <xf numFmtId="0" fontId="71" fillId="95" borderId="33" applyNumberFormat="0" applyProtection="0">
      <alignment horizontal="right" vertical="center"/>
    </xf>
    <xf numFmtId="0" fontId="72" fillId="0" borderId="34" applyNumberFormat="0" applyBorder="0" applyAlignment="0" applyProtection="0"/>
    <xf numFmtId="0" fontId="73" fillId="96" borderId="35" applyNumberFormat="0" applyBorder="0" applyProtection="0">
      <alignment/>
    </xf>
    <xf numFmtId="0" fontId="74" fillId="97" borderId="35" applyNumberFormat="0" applyBorder="0" applyProtection="0">
      <alignment/>
    </xf>
    <xf numFmtId="0" fontId="74" fillId="98" borderId="35" applyNumberFormat="0" applyBorder="0" applyProtection="0">
      <alignment/>
    </xf>
    <xf numFmtId="0" fontId="75" fillId="99" borderId="35" applyNumberFormat="0" applyBorder="0" applyProtection="0">
      <alignment/>
    </xf>
    <xf numFmtId="0" fontId="75" fillId="100" borderId="35" applyNumberFormat="0" applyBorder="0" applyProtection="0">
      <alignment/>
    </xf>
    <xf numFmtId="0" fontId="75" fillId="101" borderId="35" applyNumberFormat="0" applyBorder="0" applyProtection="0">
      <alignment/>
    </xf>
    <xf numFmtId="0" fontId="76" fillId="102" borderId="35" applyNumberFormat="0" applyBorder="0" applyProtection="0">
      <alignment/>
    </xf>
    <xf numFmtId="0" fontId="76" fillId="103" borderId="35" applyNumberFormat="0" applyBorder="0" applyProtection="0">
      <alignment/>
    </xf>
    <xf numFmtId="0" fontId="76" fillId="104" borderId="35" applyNumberFormat="0" applyBorder="0" applyProtection="0">
      <alignment/>
    </xf>
    <xf numFmtId="0" fontId="66" fillId="0" borderId="32" applyNumberFormat="0" applyFill="0" applyBorder="0" applyProtection="0">
      <alignment/>
    </xf>
    <xf numFmtId="0" fontId="68" fillId="105" borderId="31" applyNumberFormat="0" applyProtection="0">
      <alignment/>
    </xf>
    <xf numFmtId="0" fontId="68" fillId="106" borderId="31" applyNumberFormat="0" applyProtection="0">
      <alignment/>
    </xf>
    <xf numFmtId="0" fontId="68" fillId="107" borderId="31" applyNumberFormat="0" applyProtection="0">
      <alignment/>
    </xf>
    <xf numFmtId="0" fontId="68" fillId="94" borderId="31" applyNumberFormat="0" applyProtection="0">
      <alignment/>
    </xf>
    <xf numFmtId="0" fontId="68" fillId="95" borderId="33" applyNumberFormat="0" applyProtection="0">
      <alignment/>
    </xf>
    <xf numFmtId="0" fontId="66" fillId="94" borderId="32" applyNumberFormat="0" applyBorder="0" applyProtection="0">
      <alignment horizontal="right" vertical="center"/>
    </xf>
    <xf numFmtId="0" fontId="67" fillId="94" borderId="33" applyNumberFormat="0" applyBorder="0" applyProtection="0">
      <alignment horizontal="right" vertical="center"/>
    </xf>
    <xf numFmtId="0" fontId="66" fillId="108" borderId="31" applyNumberFormat="0" applyProtection="0">
      <alignment/>
    </xf>
    <xf numFmtId="0" fontId="67" fillId="92" borderId="33" applyNumberFormat="0" applyProtection="0">
      <alignment/>
    </xf>
    <xf numFmtId="0" fontId="66" fillId="0" borderId="32" applyNumberFormat="0" applyFill="0" applyBorder="0" applyProtection="0">
      <alignment/>
    </xf>
    <xf numFmtId="0" fontId="68" fillId="95" borderId="33" applyNumberFormat="0" applyProtection="0">
      <alignment/>
    </xf>
    <xf numFmtId="0" fontId="67" fillId="95" borderId="33" applyNumberFormat="0" applyProtection="0">
      <alignment horizontal="right" vertical="center"/>
    </xf>
    <xf numFmtId="0" fontId="14" fillId="0" borderId="0">
      <alignment/>
      <protection/>
    </xf>
    <xf numFmtId="169" fontId="1" fillId="0" borderId="0">
      <alignment/>
      <protection/>
    </xf>
    <xf numFmtId="169" fontId="77" fillId="109" borderId="0">
      <alignment horizontal="center" vertical="top"/>
      <protection/>
    </xf>
    <xf numFmtId="169" fontId="78" fillId="49" borderId="0">
      <alignment horizontal="left" vertical="top"/>
      <protection/>
    </xf>
    <xf numFmtId="169" fontId="78" fillId="49" borderId="0">
      <alignment horizontal="right" vertical="top"/>
      <protection/>
    </xf>
    <xf numFmtId="169" fontId="79" fillId="29" borderId="0">
      <alignment horizontal="left" vertical="top"/>
      <protection/>
    </xf>
    <xf numFmtId="169" fontId="79" fillId="29" borderId="0">
      <alignment horizontal="right" vertical="top"/>
      <protection/>
    </xf>
    <xf numFmtId="0" fontId="0" fillId="52" borderId="0" applyNumberFormat="0" applyBorder="0" applyAlignment="0" applyProtection="0"/>
    <xf numFmtId="0" fontId="8" fillId="90" borderId="0" applyNumberFormat="0" applyBorder="0" applyAlignment="0" applyProtection="0"/>
    <xf numFmtId="0" fontId="0" fillId="52" borderId="0" applyNumberFormat="0" applyBorder="0" applyAlignment="0" applyProtection="0"/>
    <xf numFmtId="0" fontId="8" fillId="90" borderId="0" applyNumberFormat="0" applyBorder="0" applyAlignment="0" applyProtection="0"/>
    <xf numFmtId="0" fontId="0" fillId="54" borderId="0" applyNumberFormat="0" applyBorder="0" applyAlignment="0" applyProtection="0"/>
    <xf numFmtId="0" fontId="8" fillId="34" borderId="0" applyNumberFormat="0" applyBorder="0" applyAlignment="0" applyProtection="0"/>
    <xf numFmtId="0" fontId="0" fillId="54" borderId="0" applyNumberFormat="0" applyBorder="0" applyAlignment="0" applyProtection="0"/>
    <xf numFmtId="0" fontId="8" fillId="34" borderId="0" applyNumberFormat="0" applyBorder="0" applyAlignment="0" applyProtection="0"/>
    <xf numFmtId="0" fontId="0" fillId="55" borderId="0" applyNumberFormat="0" applyBorder="0" applyAlignment="0" applyProtection="0"/>
    <xf numFmtId="0" fontId="8" fillId="110" borderId="0" applyNumberFormat="0" applyBorder="0" applyAlignment="0" applyProtection="0"/>
    <xf numFmtId="0" fontId="0" fillId="55" borderId="0" applyNumberFormat="0" applyBorder="0" applyAlignment="0" applyProtection="0"/>
    <xf numFmtId="0" fontId="8" fillId="110" borderId="0" applyNumberFormat="0" applyBorder="0" applyAlignment="0" applyProtection="0"/>
    <xf numFmtId="0" fontId="0" fillId="57" borderId="0" applyNumberFormat="0" applyBorder="0" applyAlignment="0" applyProtection="0"/>
    <xf numFmtId="0" fontId="8" fillId="80" borderId="0" applyNumberFormat="0" applyBorder="0" applyAlignment="0" applyProtection="0"/>
    <xf numFmtId="0" fontId="0" fillId="57" borderId="0" applyNumberFormat="0" applyBorder="0" applyAlignment="0" applyProtection="0"/>
    <xf numFmtId="0" fontId="8" fillId="80" borderId="0" applyNumberFormat="0" applyBorder="0" applyAlignment="0" applyProtection="0"/>
    <xf numFmtId="0" fontId="0" fillId="59" borderId="0" applyNumberFormat="0" applyBorder="0" applyAlignment="0" applyProtection="0"/>
    <xf numFmtId="0" fontId="8" fillId="58" borderId="0" applyNumberFormat="0" applyBorder="0" applyAlignment="0" applyProtection="0"/>
    <xf numFmtId="0" fontId="0" fillId="59" borderId="0" applyNumberFormat="0" applyBorder="0" applyAlignment="0" applyProtection="0"/>
    <xf numFmtId="0" fontId="8" fillId="58" borderId="0" applyNumberFormat="0" applyBorder="0" applyAlignment="0" applyProtection="0"/>
    <xf numFmtId="0" fontId="0" fillId="60" borderId="0" applyNumberFormat="0" applyBorder="0" applyAlignment="0" applyProtection="0"/>
    <xf numFmtId="0" fontId="8" fillId="56" borderId="0" applyNumberFormat="0" applyBorder="0" applyAlignment="0" applyProtection="0"/>
    <xf numFmtId="0" fontId="0" fillId="60" borderId="0" applyNumberFormat="0" applyBorder="0" applyAlignment="0" applyProtection="0"/>
    <xf numFmtId="0" fontId="8" fillId="56" borderId="0" applyNumberFormat="0" applyBorder="0" applyAlignment="0" applyProtection="0"/>
    <xf numFmtId="0" fontId="0" fillId="61" borderId="0" applyNumberFormat="0" applyBorder="0" applyAlignment="0" applyProtection="0"/>
    <xf numFmtId="0" fontId="8" fillId="48" borderId="0" applyNumberFormat="0" applyBorder="0" applyAlignment="0" applyProtection="0"/>
    <xf numFmtId="0" fontId="0" fillId="61" borderId="0" applyNumberFormat="0" applyBorder="0" applyAlignment="0" applyProtection="0"/>
    <xf numFmtId="0" fontId="8" fillId="48" borderId="0" applyNumberFormat="0" applyBorder="0" applyAlignment="0" applyProtection="0"/>
    <xf numFmtId="0" fontId="0" fillId="62" borderId="0" applyNumberFormat="0" applyBorder="0" applyAlignment="0" applyProtection="0"/>
    <xf numFmtId="0" fontId="8" fillId="53" borderId="0" applyNumberFormat="0" applyBorder="0" applyAlignment="0" applyProtection="0"/>
    <xf numFmtId="0" fontId="0" fillId="62" borderId="0" applyNumberFormat="0" applyBorder="0" applyAlignment="0" applyProtection="0"/>
    <xf numFmtId="0" fontId="8" fillId="53" borderId="0" applyNumberFormat="0" applyBorder="0" applyAlignment="0" applyProtection="0"/>
    <xf numFmtId="0" fontId="0" fillId="63" borderId="0" applyNumberFormat="0" applyBorder="0" applyAlignment="0" applyProtection="0"/>
    <xf numFmtId="0" fontId="8" fillId="42" borderId="0" applyNumberFormat="0" applyBorder="0" applyAlignment="0" applyProtection="0"/>
    <xf numFmtId="0" fontId="0" fillId="63" borderId="0" applyNumberFormat="0" applyBorder="0" applyAlignment="0" applyProtection="0"/>
    <xf numFmtId="0" fontId="8" fillId="42" borderId="0" applyNumberFormat="0" applyBorder="0" applyAlignment="0" applyProtection="0"/>
    <xf numFmtId="0" fontId="0" fillId="64" borderId="0" applyNumberFormat="0" applyBorder="0" applyAlignment="0" applyProtection="0"/>
    <xf numFmtId="0" fontId="8" fillId="80" borderId="0" applyNumberFormat="0" applyBorder="0" applyAlignment="0" applyProtection="0"/>
    <xf numFmtId="0" fontId="0" fillId="64" borderId="0" applyNumberFormat="0" applyBorder="0" applyAlignment="0" applyProtection="0"/>
    <xf numFmtId="0" fontId="8" fillId="80" borderId="0" applyNumberFormat="0" applyBorder="0" applyAlignment="0" applyProtection="0"/>
    <xf numFmtId="0" fontId="0" fillId="65" borderId="0" applyNumberFormat="0" applyBorder="0" applyAlignment="0" applyProtection="0"/>
    <xf numFmtId="0" fontId="8" fillId="48" borderId="0" applyNumberFormat="0" applyBorder="0" applyAlignment="0" applyProtection="0"/>
    <xf numFmtId="0" fontId="0" fillId="65" borderId="0" applyNumberFormat="0" applyBorder="0" applyAlignment="0" applyProtection="0"/>
    <xf numFmtId="0" fontId="8" fillId="48" borderId="0" applyNumberFormat="0" applyBorder="0" applyAlignment="0" applyProtection="0"/>
    <xf numFmtId="0" fontId="0" fillId="66" borderId="0" applyNumberFormat="0" applyBorder="0" applyAlignment="0" applyProtection="0"/>
    <xf numFmtId="0" fontId="8" fillId="37" borderId="0" applyNumberFormat="0" applyBorder="0" applyAlignment="0" applyProtection="0"/>
    <xf numFmtId="0" fontId="0" fillId="66" borderId="0" applyNumberFormat="0" applyBorder="0" applyAlignment="0" applyProtection="0"/>
    <xf numFmtId="0" fontId="8" fillId="37" borderId="0" applyNumberFormat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14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14" fillId="31" borderId="0">
      <alignment/>
      <protection/>
    </xf>
    <xf numFmtId="169" fontId="14" fillId="31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14" fillId="31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1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56" fillId="0" borderId="0">
      <alignment/>
      <protection/>
    </xf>
    <xf numFmtId="169" fontId="56" fillId="0" borderId="0">
      <alignment/>
      <protection/>
    </xf>
    <xf numFmtId="169" fontId="56" fillId="0" borderId="0">
      <alignment/>
      <protection/>
    </xf>
    <xf numFmtId="169" fontId="56" fillId="0" borderId="0">
      <alignment/>
      <protection/>
    </xf>
    <xf numFmtId="169" fontId="1" fillId="0" borderId="0">
      <alignment/>
      <protection/>
    </xf>
    <xf numFmtId="169" fontId="1" fillId="0" borderId="0">
      <alignment/>
      <protection/>
    </xf>
    <xf numFmtId="169" fontId="1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0" fontId="21" fillId="0" borderId="0">
      <alignment/>
      <protection/>
    </xf>
    <xf numFmtId="0" fontId="14" fillId="31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1" fillId="0" borderId="0">
      <alignment/>
      <protection/>
    </xf>
    <xf numFmtId="169" fontId="1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169" fontId="0" fillId="0" borderId="0">
      <alignment/>
      <protection/>
    </xf>
    <xf numFmtId="169" fontId="8" fillId="0" borderId="0">
      <alignment/>
      <protection/>
    </xf>
    <xf numFmtId="0" fontId="0" fillId="88" borderId="26" applyNumberFormat="0" applyFont="0" applyAlignment="0" applyProtection="0"/>
    <xf numFmtId="0" fontId="8" fillId="30" borderId="8" applyNumberFormat="0" applyFont="0" applyAlignment="0" applyProtection="0"/>
    <xf numFmtId="0" fontId="0" fillId="88" borderId="26" applyNumberFormat="0" applyFont="0" applyAlignment="0" applyProtection="0"/>
    <xf numFmtId="0" fontId="8" fillId="30" borderId="8" applyNumberFormat="0" applyFont="0" applyAlignment="0" applyProtection="0"/>
    <xf numFmtId="9" fontId="0" fillId="0" borderId="0" applyFont="0" applyFill="0" applyBorder="0" applyAlignment="0" applyProtection="0"/>
    <xf numFmtId="0" fontId="14" fillId="32" borderId="1" applyNumberFormat="0" applyProtection="0">
      <alignment horizontal="left" vertical="center"/>
    </xf>
    <xf numFmtId="0" fontId="24" fillId="32" borderId="10" applyNumberFormat="0" applyProtection="0">
      <alignment horizontal="left" vertical="top"/>
    </xf>
    <xf numFmtId="0" fontId="14" fillId="33" borderId="1" applyNumberFormat="0" applyProtection="0">
      <alignment horizontal="left" vertical="center"/>
    </xf>
    <xf numFmtId="0" fontId="14" fillId="43" borderId="11" applyNumberFormat="0" applyProtection="0">
      <alignment horizontal="left" vertical="center"/>
    </xf>
    <xf numFmtId="0" fontId="1" fillId="44" borderId="11" applyNumberFormat="0" applyProtection="0">
      <alignment horizontal="left" vertical="center"/>
    </xf>
    <xf numFmtId="0" fontId="1" fillId="44" borderId="11" applyNumberFormat="0" applyProtection="0">
      <alignment horizontal="left" vertical="center"/>
    </xf>
    <xf numFmtId="0" fontId="14" fillId="46" borderId="11" applyNumberFormat="0" applyProtection="0">
      <alignment horizontal="left" vertical="center"/>
    </xf>
    <xf numFmtId="0" fontId="14" fillId="45" borderId="11" applyNumberFormat="0" applyProtection="0">
      <alignment horizontal="left" vertical="center"/>
    </xf>
    <xf numFmtId="0" fontId="14" fillId="29" borderId="1" applyNumberFormat="0" applyProtection="0">
      <alignment horizontal="left" vertical="center"/>
    </xf>
    <xf numFmtId="0" fontId="14" fillId="44" borderId="10" applyNumberFormat="0" applyProtection="0">
      <alignment horizontal="left" vertical="top"/>
    </xf>
    <xf numFmtId="0" fontId="14" fillId="47" borderId="1" applyNumberFormat="0" applyProtection="0">
      <alignment horizontal="left" vertical="center"/>
    </xf>
    <xf numFmtId="0" fontId="14" fillId="45" borderId="10" applyNumberFormat="0" applyProtection="0">
      <alignment horizontal="left" vertical="top"/>
    </xf>
    <xf numFmtId="0" fontId="14" fillId="48" borderId="1" applyNumberFormat="0" applyProtection="0">
      <alignment horizontal="left" vertical="center"/>
    </xf>
    <xf numFmtId="0" fontId="14" fillId="48" borderId="10" applyNumberFormat="0" applyProtection="0">
      <alignment horizontal="left" vertical="top"/>
    </xf>
    <xf numFmtId="0" fontId="14" fillId="46" borderId="1" applyNumberFormat="0" applyProtection="0">
      <alignment horizontal="left" vertical="center"/>
    </xf>
    <xf numFmtId="0" fontId="14" fillId="46" borderId="10" applyNumberFormat="0" applyProtection="0">
      <alignment horizontal="left" vertical="top"/>
    </xf>
    <xf numFmtId="0" fontId="26" fillId="29" borderId="10" applyNumberFormat="0" applyProtection="0">
      <alignment horizontal="left" vertical="center"/>
    </xf>
    <xf numFmtId="0" fontId="26" fillId="30" borderId="10" applyNumberFormat="0" applyProtection="0">
      <alignment horizontal="left" vertical="top"/>
    </xf>
    <xf numFmtId="0" fontId="14" fillId="33" borderId="1" applyNumberFormat="0" applyProtection="0">
      <alignment horizontal="left" vertical="center"/>
    </xf>
    <xf numFmtId="0" fontId="26" fillId="45" borderId="10" applyNumberFormat="0" applyProtection="0">
      <alignment horizontal="left" vertical="top"/>
    </xf>
    <xf numFmtId="0" fontId="27" fillId="50" borderId="11" applyNumberFormat="0" applyProtection="0">
      <alignment horizontal="left" vertical="center"/>
    </xf>
    <xf numFmtId="169" fontId="14" fillId="0" borderId="0">
      <alignment/>
      <protection/>
    </xf>
    <xf numFmtId="43" fontId="14" fillId="0" borderId="0" applyFont="0" applyFill="0" applyBorder="0" applyAlignment="0" applyProtection="0"/>
    <xf numFmtId="169" fontId="14" fillId="31" borderId="0">
      <alignment/>
      <protection/>
    </xf>
    <xf numFmtId="169" fontId="14" fillId="31" borderId="0">
      <alignment/>
      <protection/>
    </xf>
  </cellStyleXfs>
  <cellXfs count="42">
    <xf numFmtId="0" fontId="0" fillId="0" borderId="0" xfId="0"/>
    <xf numFmtId="169" fontId="3" fillId="49" borderId="0" xfId="768" applyFont="1" applyFill="1">
      <alignment/>
      <protection/>
    </xf>
    <xf numFmtId="169" fontId="4" fillId="111" borderId="0" xfId="768" applyFont="1" applyFill="1" applyBorder="1" applyAlignment="1">
      <alignment/>
      <protection/>
    </xf>
    <xf numFmtId="169" fontId="3" fillId="49" borderId="36" xfId="768" applyFont="1" applyFill="1" applyBorder="1" applyAlignment="1" quotePrefix="1">
      <alignment horizontal="center"/>
      <protection/>
    </xf>
    <xf numFmtId="169" fontId="3" fillId="49" borderId="0" xfId="768" applyFont="1" applyFill="1" applyBorder="1" applyAlignment="1" quotePrefix="1">
      <alignment horizontal="center"/>
      <protection/>
    </xf>
    <xf numFmtId="169" fontId="3" fillId="49" borderId="0" xfId="768" applyFont="1" applyFill="1" applyBorder="1" applyAlignment="1">
      <alignment horizontal="center"/>
      <protection/>
    </xf>
    <xf numFmtId="169" fontId="3" fillId="49" borderId="0" xfId="768" applyFont="1" applyFill="1" applyBorder="1">
      <alignment/>
      <protection/>
    </xf>
    <xf numFmtId="169" fontId="4" fillId="49" borderId="0" xfId="768" applyFont="1" applyFill="1" applyBorder="1" applyAlignment="1">
      <alignment horizontal="center"/>
      <protection/>
    </xf>
    <xf numFmtId="169" fontId="3" fillId="49" borderId="0" xfId="768" applyFont="1" applyFill="1" applyAlignment="1">
      <alignment horizontal="center"/>
      <protection/>
    </xf>
    <xf numFmtId="169" fontId="3" fillId="49" borderId="37" xfId="768" applyFont="1" applyFill="1" applyBorder="1" applyAlignment="1">
      <alignment horizontal="center"/>
      <protection/>
    </xf>
    <xf numFmtId="169" fontId="3" fillId="49" borderId="38" xfId="768" applyFont="1" applyFill="1" applyBorder="1" applyAlignment="1">
      <alignment horizontal="center"/>
      <protection/>
    </xf>
    <xf numFmtId="169" fontId="3" fillId="49" borderId="38" xfId="768" applyFont="1" applyFill="1" applyBorder="1">
      <alignment/>
      <protection/>
    </xf>
    <xf numFmtId="38" fontId="3" fillId="49" borderId="0" xfId="768" applyNumberFormat="1" applyFont="1" applyFill="1" applyBorder="1" applyAlignment="1">
      <alignment horizontal="center"/>
      <protection/>
    </xf>
    <xf numFmtId="3" fontId="3" fillId="49" borderId="0" xfId="768" applyNumberFormat="1" applyFont="1" applyFill="1" applyBorder="1" applyAlignment="1">
      <alignment horizontal="center"/>
      <protection/>
    </xf>
    <xf numFmtId="3" fontId="3" fillId="49" borderId="0" xfId="768" applyNumberFormat="1" applyFont="1" applyFill="1" applyAlignment="1">
      <alignment horizontal="center"/>
      <protection/>
    </xf>
    <xf numFmtId="38" fontId="3" fillId="111" borderId="0" xfId="768" applyNumberFormat="1" applyFont="1" applyFill="1" applyBorder="1" applyAlignment="1">
      <alignment horizontal="center"/>
      <protection/>
    </xf>
    <xf numFmtId="3" fontId="3" fillId="111" borderId="0" xfId="768" applyNumberFormat="1" applyFont="1" applyFill="1" applyBorder="1" applyAlignment="1">
      <alignment horizontal="center"/>
      <protection/>
    </xf>
    <xf numFmtId="38" fontId="3" fillId="111" borderId="37" xfId="768" applyNumberFormat="1" applyFont="1" applyFill="1" applyBorder="1" applyAlignment="1">
      <alignment horizontal="right"/>
      <protection/>
    </xf>
    <xf numFmtId="3" fontId="3" fillId="111" borderId="37" xfId="768" applyNumberFormat="1" applyFont="1" applyFill="1" applyBorder="1" applyAlignment="1">
      <alignment horizontal="center"/>
      <protection/>
    </xf>
    <xf numFmtId="169" fontId="3" fillId="49" borderId="37" xfId="768" applyFont="1" applyFill="1" applyBorder="1">
      <alignment/>
      <protection/>
    </xf>
    <xf numFmtId="3" fontId="3" fillId="49" borderId="37" xfId="768" applyNumberFormat="1" applyFont="1" applyFill="1" applyBorder="1" applyAlignment="1">
      <alignment horizontal="center"/>
      <protection/>
    </xf>
    <xf numFmtId="169" fontId="4" fillId="111" borderId="0" xfId="768" applyFont="1" applyFill="1" applyAlignment="1">
      <alignment horizontal="center"/>
      <protection/>
    </xf>
    <xf numFmtId="3" fontId="4" fillId="111" borderId="0" xfId="768" applyNumberFormat="1" applyFont="1" applyFill="1" applyAlignment="1">
      <alignment horizontal="center"/>
      <protection/>
    </xf>
    <xf numFmtId="169" fontId="4" fillId="49" borderId="0" xfId="768" applyFont="1" applyFill="1" applyAlignment="1">
      <alignment horizontal="center"/>
      <protection/>
    </xf>
    <xf numFmtId="3" fontId="4" fillId="49" borderId="0" xfId="768" applyNumberFormat="1" applyFont="1" applyFill="1" applyAlignment="1">
      <alignment horizontal="center"/>
      <protection/>
    </xf>
    <xf numFmtId="169" fontId="4" fillId="49" borderId="0" xfId="768" applyFont="1" applyFill="1" applyBorder="1" applyAlignment="1">
      <alignment/>
      <protection/>
    </xf>
    <xf numFmtId="38" fontId="3" fillId="49" borderId="37" xfId="768" applyNumberFormat="1" applyFont="1" applyFill="1" applyBorder="1" applyAlignment="1">
      <alignment horizontal="right"/>
      <protection/>
    </xf>
    <xf numFmtId="3" fontId="4" fillId="111" borderId="0" xfId="768" applyNumberFormat="1" applyFont="1" applyFill="1" applyBorder="1" applyAlignment="1">
      <alignment horizontal="center"/>
      <protection/>
    </xf>
    <xf numFmtId="169" fontId="2" fillId="49" borderId="0" xfId="768" applyFont="1" applyFill="1" applyAlignment="1">
      <alignment/>
      <protection/>
    </xf>
    <xf numFmtId="169" fontId="2" fillId="49" borderId="0" xfId="768" applyFont="1" applyFill="1" applyBorder="1" applyAlignment="1">
      <alignment/>
      <protection/>
    </xf>
    <xf numFmtId="169" fontId="2" fillId="49" borderId="0" xfId="768" applyFont="1" applyFill="1" applyAlignment="1">
      <alignment horizontal="center"/>
      <protection/>
    </xf>
    <xf numFmtId="169" fontId="2" fillId="49" borderId="0" xfId="768" applyFont="1" applyFill="1" applyBorder="1" applyAlignment="1">
      <alignment horizontal="center"/>
      <protection/>
    </xf>
    <xf numFmtId="169" fontId="4" fillId="49" borderId="37" xfId="768" applyFont="1" applyFill="1" applyBorder="1" applyAlignment="1">
      <alignment horizontal="center"/>
      <protection/>
    </xf>
    <xf numFmtId="0" fontId="80" fillId="0" borderId="0" xfId="0" applyFont="1"/>
    <xf numFmtId="0" fontId="80" fillId="0" borderId="0" xfId="0" applyFont="1"/>
    <xf numFmtId="0" fontId="80" fillId="0" borderId="0" xfId="0" applyFont="1"/>
    <xf numFmtId="0" fontId="80" fillId="0" borderId="0" xfId="0" applyFont="1"/>
    <xf numFmtId="0" fontId="80" fillId="0" borderId="0" xfId="0" applyFont="1"/>
    <xf numFmtId="0" fontId="80" fillId="0" borderId="0" xfId="0" applyFont="1"/>
    <xf numFmtId="0" fontId="80" fillId="0" borderId="0" xfId="0" applyFont="1"/>
    <xf numFmtId="0" fontId="80" fillId="0" borderId="0" xfId="0" applyFont="1"/>
    <xf numFmtId="0" fontId="80" fillId="0" borderId="0" xfId="0" applyFont="1"/>
  </cellXfs>
  <cellStyles count="112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_CC Oil" xfId="20"/>
    <cellStyle name="_DSO Oil" xfId="21"/>
    <cellStyle name="_FLCC Oil" xfId="22"/>
    <cellStyle name="_FLPEGT Oil" xfId="23"/>
    <cellStyle name="_FMCT Oil" xfId="24"/>
    <cellStyle name="_GTDW_DataTemplate" xfId="25"/>
    <cellStyle name="_Gulfstream Gas" xfId="26"/>
    <cellStyle name="_MR .7 Oil" xfId="27"/>
    <cellStyle name="_MR 1 Oil" xfId="28"/>
    <cellStyle name="_MRCT Oil" xfId="29"/>
    <cellStyle name="_MT Gulfstream Gas" xfId="30"/>
    <cellStyle name="_MT Oil" xfId="31"/>
    <cellStyle name="_OLCT Oil" xfId="32"/>
    <cellStyle name="_PE Oil" xfId="33"/>
    <cellStyle name="_PN Oil" xfId="34"/>
    <cellStyle name="_Rid_1__S37" xfId="35"/>
    <cellStyle name="_Rid_1__S37 2" xfId="36"/>
    <cellStyle name="_Rid_1__S39" xfId="37"/>
    <cellStyle name="_Rid_1__S39 2" xfId="38"/>
    <cellStyle name="_Rid_1__S58" xfId="39"/>
    <cellStyle name="_Rid_1__S58 2" xfId="40"/>
    <cellStyle name="_Rid_1__S60" xfId="41"/>
    <cellStyle name="_Rid_1__S60 2" xfId="42"/>
    <cellStyle name="_Rid_1__S62" xfId="43"/>
    <cellStyle name="_Rid_1__S62 2" xfId="44"/>
    <cellStyle name="_Rid_1__S64" xfId="45"/>
    <cellStyle name="_Rid_1__S64 2" xfId="46"/>
    <cellStyle name="_Rid_1__S79" xfId="47"/>
    <cellStyle name="_Rid_1__S79 2" xfId="48"/>
    <cellStyle name="_Rid_1__S81" xfId="49"/>
    <cellStyle name="_Rid_1__S81 2" xfId="50"/>
    <cellStyle name="_Rid_1__S83" xfId="51"/>
    <cellStyle name="_Rid_1__S83 2" xfId="52"/>
    <cellStyle name="_Rid_1_S202_S154_S153" xfId="53"/>
    <cellStyle name="_Rid_1_S202_S171_S170" xfId="54"/>
    <cellStyle name="_Rid_1_S202_S175_S174" xfId="55"/>
    <cellStyle name="_Rid_1_S202_S188_S187" xfId="56"/>
    <cellStyle name="_Rid_1_S202_S190_S189" xfId="57"/>
    <cellStyle name="_RV Oil" xfId="58"/>
    <cellStyle name="_SHCT Oil" xfId="59"/>
    <cellStyle name="_SN Oil" xfId="60"/>
    <cellStyle name="_TP Oil" xfId="61"/>
    <cellStyle name="Accent1 - 20%" xfId="62"/>
    <cellStyle name="Accent1 - 40%" xfId="63"/>
    <cellStyle name="Accent1 - 60%" xfId="64"/>
    <cellStyle name="Accent1 2" xfId="65"/>
    <cellStyle name="Accent1 3" xfId="66"/>
    <cellStyle name="Accent2 - 20%" xfId="67"/>
    <cellStyle name="Accent2 - 40%" xfId="68"/>
    <cellStyle name="Accent2 - 60%" xfId="69"/>
    <cellStyle name="Accent2 2" xfId="70"/>
    <cellStyle name="Accent2 3" xfId="71"/>
    <cellStyle name="Accent3 - 20%" xfId="72"/>
    <cellStyle name="Accent3 - 40%" xfId="73"/>
    <cellStyle name="Accent3 - 60%" xfId="74"/>
    <cellStyle name="Accent3 2" xfId="75"/>
    <cellStyle name="Accent3 3" xfId="76"/>
    <cellStyle name="Accent4 - 20%" xfId="77"/>
    <cellStyle name="Accent4 - 40%" xfId="78"/>
    <cellStyle name="Accent4 - 60%" xfId="79"/>
    <cellStyle name="Accent4 2" xfId="80"/>
    <cellStyle name="Accent4 3" xfId="81"/>
    <cellStyle name="Accent5 - 20%" xfId="82"/>
    <cellStyle name="Accent5 - 40%" xfId="83"/>
    <cellStyle name="Accent5 - 60%" xfId="84"/>
    <cellStyle name="Accent5 2" xfId="85"/>
    <cellStyle name="Accent5 3" xfId="86"/>
    <cellStyle name="Accent6 - 20%" xfId="87"/>
    <cellStyle name="Accent6 - 40%" xfId="88"/>
    <cellStyle name="Accent6 - 60%" xfId="89"/>
    <cellStyle name="Accent6 2" xfId="90"/>
    <cellStyle name="Accent6 3" xfId="91"/>
    <cellStyle name="Bad 2" xfId="92"/>
    <cellStyle name="Calculation 2" xfId="93"/>
    <cellStyle name="Check Cell 2" xfId="94"/>
    <cellStyle name="Comma 2" xfId="95"/>
    <cellStyle name="Comma 2 2" xfId="96"/>
    <cellStyle name="Comma 2 3" xfId="97"/>
    <cellStyle name="Comma 3" xfId="98"/>
    <cellStyle name="Comma 3 2" xfId="99"/>
    <cellStyle name="Comma 3 2 2" xfId="100"/>
    <cellStyle name="Comma 3 3" xfId="101"/>
    <cellStyle name="Comma 4" xfId="102"/>
    <cellStyle name="Comma 4 2" xfId="103"/>
    <cellStyle name="Comma 4 2 2" xfId="104"/>
    <cellStyle name="Comma 4 3" xfId="105"/>
    <cellStyle name="Comma 5" xfId="106"/>
    <cellStyle name="Currency 2" xfId="107"/>
    <cellStyle name="Currency 2 2" xfId="108"/>
    <cellStyle name="Currency 2 3" xfId="109"/>
    <cellStyle name="Currency 3" xfId="110"/>
    <cellStyle name="Currency 3 2" xfId="111"/>
    <cellStyle name="Currency 4" xfId="112"/>
    <cellStyle name="Currency 4 2" xfId="113"/>
    <cellStyle name="Currency 4 2 2" xfId="114"/>
    <cellStyle name="Currency 4 3" xfId="115"/>
    <cellStyle name="Currency 5" xfId="116"/>
    <cellStyle name="Currency 5 2" xfId="117"/>
    <cellStyle name="Currency 5 2 2" xfId="118"/>
    <cellStyle name="Currency 5 3" xfId="119"/>
    <cellStyle name="Currency 6" xfId="120"/>
    <cellStyle name="Emphasis 1" xfId="121"/>
    <cellStyle name="Emphasis 2" xfId="122"/>
    <cellStyle name="Emphasis 3" xfId="123"/>
    <cellStyle name="Good 2" xfId="124"/>
    <cellStyle name="Good 3" xfId="125"/>
    <cellStyle name="Grey" xfId="126"/>
    <cellStyle name="Heading 1 2" xfId="127"/>
    <cellStyle name="Heading 2 2" xfId="128"/>
    <cellStyle name="Heading 3 2" xfId="129"/>
    <cellStyle name="Input [yellow]" xfId="130"/>
    <cellStyle name="Input 2" xfId="131"/>
    <cellStyle name="Input 3" xfId="132"/>
    <cellStyle name="Linked Cell 2" xfId="133"/>
    <cellStyle name="Neutral 2" xfId="134"/>
    <cellStyle name="Neutral 3" xfId="135"/>
    <cellStyle name="Normal - Style1" xfId="136"/>
    <cellStyle name="Normal 10" xfId="137"/>
    <cellStyle name="Normal 10 2" xfId="138"/>
    <cellStyle name="Normal 10 2 2" xfId="139"/>
    <cellStyle name="Normal 10 3" xfId="140"/>
    <cellStyle name="Normal 11" xfId="141"/>
    <cellStyle name="Normal 11 2" xfId="142"/>
    <cellStyle name="Normal 11 2 2" xfId="143"/>
    <cellStyle name="Normal 11 3" xfId="144"/>
    <cellStyle name="Normal 12" xfId="145"/>
    <cellStyle name="Normal 12 2" xfId="146"/>
    <cellStyle name="Normal 12 2 2" xfId="147"/>
    <cellStyle name="Normal 12 3" xfId="148"/>
    <cellStyle name="Normal 13" xfId="149"/>
    <cellStyle name="Normal 13 2" xfId="150"/>
    <cellStyle name="Normal 14" xfId="151"/>
    <cellStyle name="Normal 14 2" xfId="152"/>
    <cellStyle name="Normal 15" xfId="153"/>
    <cellStyle name="Normal 15 2" xfId="154"/>
    <cellStyle name="Normal 16" xfId="155"/>
    <cellStyle name="Normal 16 2" xfId="156"/>
    <cellStyle name="Normal 17" xfId="157"/>
    <cellStyle name="Normal 18" xfId="158"/>
    <cellStyle name="Normal 19" xfId="159"/>
    <cellStyle name="Normal 2" xfId="160"/>
    <cellStyle name="Normal 2 2" xfId="161"/>
    <cellStyle name="Normal 2 2 2" xfId="162"/>
    <cellStyle name="Normal 2 2 2 2" xfId="163"/>
    <cellStyle name="Normal 2 2 2 2 2" xfId="164"/>
    <cellStyle name="Normal 2 2 2 3" xfId="165"/>
    <cellStyle name="Normal 2 2 3" xfId="166"/>
    <cellStyle name="Normal 2 2 3 2" xfId="167"/>
    <cellStyle name="Normal 2 2 4" xfId="168"/>
    <cellStyle name="Normal 2 3" xfId="169"/>
    <cellStyle name="Normal 3" xfId="170"/>
    <cellStyle name="Normal 3 2" xfId="171"/>
    <cellStyle name="Normal 3 3" xfId="172"/>
    <cellStyle name="Normal 4" xfId="173"/>
    <cellStyle name="Normal 4 2" xfId="174"/>
    <cellStyle name="Normal 4 3" xfId="175"/>
    <cellStyle name="Normal 5" xfId="176"/>
    <cellStyle name="Normal 52" xfId="177"/>
    <cellStyle name="Normal 6" xfId="178"/>
    <cellStyle name="Normal 6 2" xfId="179"/>
    <cellStyle name="Normal 6 2 2" xfId="180"/>
    <cellStyle name="Normal 6 3" xfId="181"/>
    <cellStyle name="Normal 7" xfId="182"/>
    <cellStyle name="Normal 7 2" xfId="183"/>
    <cellStyle name="Normal 7 2 2" xfId="184"/>
    <cellStyle name="Normal 7 3" xfId="185"/>
    <cellStyle name="Normal 8" xfId="186"/>
    <cellStyle name="Normal 8 2" xfId="187"/>
    <cellStyle name="Normal 8 2 2" xfId="188"/>
    <cellStyle name="Normal 8 3" xfId="189"/>
    <cellStyle name="Normal 9" xfId="190"/>
    <cellStyle name="Normal 9 2" xfId="191"/>
    <cellStyle name="Normal 9 2 2" xfId="192"/>
    <cellStyle name="Normal 9 3" xfId="193"/>
    <cellStyle name="Note 2" xfId="194"/>
    <cellStyle name="Note 3" xfId="195"/>
    <cellStyle name="Output 2" xfId="196"/>
    <cellStyle name="Percent [2]" xfId="197"/>
    <cellStyle name="Percent 2" xfId="198"/>
    <cellStyle name="Percent 3" xfId="199"/>
    <cellStyle name="SAPBEXaggData" xfId="200"/>
    <cellStyle name="SAPBEXaggData 2" xfId="201"/>
    <cellStyle name="SAPBEXaggDataEmph" xfId="202"/>
    <cellStyle name="SAPBEXaggItem" xfId="203"/>
    <cellStyle name="SAPBEXaggItem 2" xfId="204"/>
    <cellStyle name="SAPBEXaggItemX" xfId="205"/>
    <cellStyle name="SAPBEXchaText" xfId="206"/>
    <cellStyle name="SAPBEXchaText 2" xfId="207"/>
    <cellStyle name="SAPBEXexcBad7" xfId="208"/>
    <cellStyle name="SAPBEXexcBad7 2" xfId="209"/>
    <cellStyle name="SAPBEXexcBad8" xfId="210"/>
    <cellStyle name="SAPBEXexcBad8 2" xfId="211"/>
    <cellStyle name="SAPBEXexcBad9" xfId="212"/>
    <cellStyle name="SAPBEXexcBad9 2" xfId="213"/>
    <cellStyle name="SAPBEXexcCritical4" xfId="214"/>
    <cellStyle name="SAPBEXexcCritical4 2" xfId="215"/>
    <cellStyle name="SAPBEXexcCritical5" xfId="216"/>
    <cellStyle name="SAPBEXexcCritical5 2" xfId="217"/>
    <cellStyle name="SAPBEXexcCritical6" xfId="218"/>
    <cellStyle name="SAPBEXexcCritical6 2" xfId="219"/>
    <cellStyle name="SAPBEXexcGood1" xfId="220"/>
    <cellStyle name="SAPBEXexcGood1 2" xfId="221"/>
    <cellStyle name="SAPBEXexcGood2" xfId="222"/>
    <cellStyle name="SAPBEXexcGood2 2" xfId="223"/>
    <cellStyle name="SAPBEXexcGood3" xfId="224"/>
    <cellStyle name="SAPBEXexcGood3 2" xfId="225"/>
    <cellStyle name="SAPBEXfilterDrill" xfId="226"/>
    <cellStyle name="SAPBEXfilterDrill 2" xfId="227"/>
    <cellStyle name="SAPBEXfilterItem" xfId="228"/>
    <cellStyle name="SAPBEXfilterText" xfId="229"/>
    <cellStyle name="SAPBEXformats" xfId="230"/>
    <cellStyle name="SAPBEXformats 2" xfId="231"/>
    <cellStyle name="SAPBEXheaderItem" xfId="232"/>
    <cellStyle name="SAPBEXheaderItem 2" xfId="233"/>
    <cellStyle name="SAPBEXheaderText" xfId="234"/>
    <cellStyle name="SAPBEXheaderText 2" xfId="235"/>
    <cellStyle name="SAPBEXHLevel0" xfId="236"/>
    <cellStyle name="SAPBEXHLevel0 2" xfId="237"/>
    <cellStyle name="SAPBEXHLevel0X" xfId="238"/>
    <cellStyle name="SAPBEXHLevel1" xfId="239"/>
    <cellStyle name="SAPBEXHLevel1 2" xfId="240"/>
    <cellStyle name="SAPBEXHLevel1X" xfId="241"/>
    <cellStyle name="SAPBEXHLevel2" xfId="242"/>
    <cellStyle name="SAPBEXHLevel2 2" xfId="243"/>
    <cellStyle name="SAPBEXHLevel2X" xfId="244"/>
    <cellStyle name="SAPBEXHLevel3" xfId="245"/>
    <cellStyle name="SAPBEXHLevel3 2" xfId="246"/>
    <cellStyle name="SAPBEXHLevel3X" xfId="247"/>
    <cellStyle name="SAPBEXinputData" xfId="248"/>
    <cellStyle name="SAPBEXItemHeader" xfId="249"/>
    <cellStyle name="SAPBEXresData" xfId="250"/>
    <cellStyle name="SAPBEXresDataEmph" xfId="251"/>
    <cellStyle name="SAPBEXresItem" xfId="252"/>
    <cellStyle name="SAPBEXresItemX" xfId="253"/>
    <cellStyle name="SAPBEXstdData" xfId="254"/>
    <cellStyle name="SAPBEXstdData 2" xfId="255"/>
    <cellStyle name="SAPBEXstdDataEmph" xfId="256"/>
    <cellStyle name="SAPBEXstdItem" xfId="257"/>
    <cellStyle name="SAPBEXstdItem 2" xfId="258"/>
    <cellStyle name="SAPBEXstdItemX" xfId="259"/>
    <cellStyle name="SAPBEXtitle" xfId="260"/>
    <cellStyle name="SAPBEXunassignedItem" xfId="261"/>
    <cellStyle name="SAPBEXunassignedItem 2" xfId="262"/>
    <cellStyle name="SAPBEXundefined" xfId="263"/>
    <cellStyle name="Sheet Title" xfId="264"/>
    <cellStyle name="Style 1" xfId="265"/>
    <cellStyle name="Times New Roman" xfId="266"/>
    <cellStyle name="Total 2" xfId="267"/>
    <cellStyle name="Warning Text 2" xfId="268"/>
    <cellStyle name="Normal 20" xfId="269"/>
    <cellStyle name="_CC Oil_A2" xfId="270"/>
    <cellStyle name="_CC Oil_DEC" xfId="271"/>
    <cellStyle name="_DSO Oil_A2" xfId="272"/>
    <cellStyle name="_DSO Oil_DEC" xfId="273"/>
    <cellStyle name="_FLCC Oil_A2" xfId="274"/>
    <cellStyle name="_FLCC Oil_DEC" xfId="275"/>
    <cellStyle name="_FLPEGT Oil_A2" xfId="276"/>
    <cellStyle name="_FLPEGT Oil_DEC" xfId="277"/>
    <cellStyle name="_FMCT Oil_A2" xfId="278"/>
    <cellStyle name="_FMCT Oil_DEC" xfId="279"/>
    <cellStyle name="_GTDW_DataTemplate_A2" xfId="280"/>
    <cellStyle name="_GTDW_DataTemplate_DEC" xfId="281"/>
    <cellStyle name="_Gulfstream Gas_A2" xfId="282"/>
    <cellStyle name="_Gulfstream Gas_DEC" xfId="283"/>
    <cellStyle name="_MR .7 Oil_A2" xfId="284"/>
    <cellStyle name="_MR .7 Oil_DEC" xfId="285"/>
    <cellStyle name="_MR 1 Oil_A2" xfId="286"/>
    <cellStyle name="_MR 1 Oil_DEC" xfId="287"/>
    <cellStyle name="_MRCT Oil_A2" xfId="288"/>
    <cellStyle name="_MRCT Oil_DEC" xfId="289"/>
    <cellStyle name="_MT Gulfstream Gas_A2" xfId="290"/>
    <cellStyle name="_MT Gulfstream Gas_DEC" xfId="291"/>
    <cellStyle name="_MT Oil_A2" xfId="292"/>
    <cellStyle name="_MT Oil_DEC" xfId="293"/>
    <cellStyle name="_OLCT Oil_A2" xfId="294"/>
    <cellStyle name="_OLCT Oil_DEC" xfId="295"/>
    <cellStyle name="_PE Oil_A2" xfId="296"/>
    <cellStyle name="_PE Oil_DEC" xfId="297"/>
    <cellStyle name="_PN Oil_A2" xfId="298"/>
    <cellStyle name="_PN Oil_DEC" xfId="299"/>
    <cellStyle name="_RV Oil_A2" xfId="300"/>
    <cellStyle name="_RV Oil_DEC" xfId="301"/>
    <cellStyle name="_SHCT Oil_A2" xfId="302"/>
    <cellStyle name="_SHCT Oil_DEC" xfId="303"/>
    <cellStyle name="_SN Oil_A2" xfId="304"/>
    <cellStyle name="_SN Oil_DEC" xfId="305"/>
    <cellStyle name="_TP Oil_A2" xfId="306"/>
    <cellStyle name="_TP Oil_DEC" xfId="307"/>
    <cellStyle name="20% - Accent1 2" xfId="308"/>
    <cellStyle name="20% - Accent1 2 2" xfId="309"/>
    <cellStyle name="20% - Accent1 3" xfId="310"/>
    <cellStyle name="20% - Accent1 4" xfId="311"/>
    <cellStyle name="20% - Accent2 2" xfId="312"/>
    <cellStyle name="20% - Accent2 2 2" xfId="313"/>
    <cellStyle name="20% - Accent2 3" xfId="314"/>
    <cellStyle name="20% - Accent2 4" xfId="315"/>
    <cellStyle name="20% - Accent3 2" xfId="316"/>
    <cellStyle name="20% - Accent3 2 2" xfId="317"/>
    <cellStyle name="20% - Accent3 3" xfId="318"/>
    <cellStyle name="20% - Accent3 4" xfId="319"/>
    <cellStyle name="20% - Accent4 2" xfId="320"/>
    <cellStyle name="20% - Accent4 2 2" xfId="321"/>
    <cellStyle name="20% - Accent4 3" xfId="322"/>
    <cellStyle name="20% - Accent4 4" xfId="323"/>
    <cellStyle name="20% - Accent5 2" xfId="324"/>
    <cellStyle name="20% - Accent5 2 2" xfId="325"/>
    <cellStyle name="20% - Accent5 3" xfId="326"/>
    <cellStyle name="20% - Accent5 4" xfId="327"/>
    <cellStyle name="20% - Accent6 2" xfId="328"/>
    <cellStyle name="20% - Accent6 2 2" xfId="329"/>
    <cellStyle name="20% - Accent6 3" xfId="330"/>
    <cellStyle name="20% - Accent6 4" xfId="331"/>
    <cellStyle name="40% - Accent1 2" xfId="332"/>
    <cellStyle name="40% - Accent1 2 2" xfId="333"/>
    <cellStyle name="40% - Accent1 3" xfId="334"/>
    <cellStyle name="40% - Accent1 4" xfId="335"/>
    <cellStyle name="40% - Accent2 2" xfId="336"/>
    <cellStyle name="40% - Accent2 2 2" xfId="337"/>
    <cellStyle name="40% - Accent2 3" xfId="338"/>
    <cellStyle name="40% - Accent2 4" xfId="339"/>
    <cellStyle name="40% - Accent3 2" xfId="340"/>
    <cellStyle name="40% - Accent3 2 2" xfId="341"/>
    <cellStyle name="40% - Accent3 3" xfId="342"/>
    <cellStyle name="40% - Accent3 4" xfId="343"/>
    <cellStyle name="40% - Accent4 2" xfId="344"/>
    <cellStyle name="40% - Accent4 2 2" xfId="345"/>
    <cellStyle name="40% - Accent4 3" xfId="346"/>
    <cellStyle name="40% - Accent4 4" xfId="347"/>
    <cellStyle name="40% - Accent5 2" xfId="348"/>
    <cellStyle name="40% - Accent5 2 2" xfId="349"/>
    <cellStyle name="40% - Accent5 3" xfId="350"/>
    <cellStyle name="40% - Accent5 4" xfId="351"/>
    <cellStyle name="40% - Accent6 2" xfId="352"/>
    <cellStyle name="40% - Accent6 2 2" xfId="353"/>
    <cellStyle name="40% - Accent6 3" xfId="354"/>
    <cellStyle name="40% - Accent6 4" xfId="355"/>
    <cellStyle name="60% - Accent1 2" xfId="356"/>
    <cellStyle name="60% - Accent1 2 2" xfId="357"/>
    <cellStyle name="60% - Accent1 3" xfId="358"/>
    <cellStyle name="60% - Accent1 4" xfId="359"/>
    <cellStyle name="60% - Accent2 2" xfId="360"/>
    <cellStyle name="60% - Accent2 2 2" xfId="361"/>
    <cellStyle name="60% - Accent2 3" xfId="362"/>
    <cellStyle name="60% - Accent2 4" xfId="363"/>
    <cellStyle name="60% - Accent3 2" xfId="364"/>
    <cellStyle name="60% - Accent3 2 2" xfId="365"/>
    <cellStyle name="60% - Accent3 3" xfId="366"/>
    <cellStyle name="60% - Accent3 4" xfId="367"/>
    <cellStyle name="60% - Accent4 2" xfId="368"/>
    <cellStyle name="60% - Accent4 2 2" xfId="369"/>
    <cellStyle name="60% - Accent4 3" xfId="370"/>
    <cellStyle name="60% - Accent4 4" xfId="371"/>
    <cellStyle name="60% - Accent5 2" xfId="372"/>
    <cellStyle name="60% - Accent5 2 2" xfId="373"/>
    <cellStyle name="60% - Accent5 3" xfId="374"/>
    <cellStyle name="60% - Accent5 4" xfId="375"/>
    <cellStyle name="60% - Accent6 2" xfId="376"/>
    <cellStyle name="60% - Accent6 2 2" xfId="377"/>
    <cellStyle name="60% - Accent6 3" xfId="378"/>
    <cellStyle name="60% - Accent6 4" xfId="379"/>
    <cellStyle name="Accent1 2 2" xfId="380"/>
    <cellStyle name="Accent1 2 3" xfId="381"/>
    <cellStyle name="Accent1 3 2" xfId="382"/>
    <cellStyle name="Accent1 4" xfId="383"/>
    <cellStyle name="Accent1 5" xfId="384"/>
    <cellStyle name="Accent1 6" xfId="385"/>
    <cellStyle name="Accent2 2 2" xfId="386"/>
    <cellStyle name="Accent2 2 3" xfId="387"/>
    <cellStyle name="Accent2 3 2" xfId="388"/>
    <cellStyle name="Accent2 4" xfId="389"/>
    <cellStyle name="Accent2 5" xfId="390"/>
    <cellStyle name="Accent2 6" xfId="391"/>
    <cellStyle name="Accent3 2 2" xfId="392"/>
    <cellStyle name="Accent3 2 3" xfId="393"/>
    <cellStyle name="Accent3 3 2" xfId="394"/>
    <cellStyle name="Accent3 4" xfId="395"/>
    <cellStyle name="Accent3 5" xfId="396"/>
    <cellStyle name="Accent3 6" xfId="397"/>
    <cellStyle name="Accent4 2 2" xfId="398"/>
    <cellStyle name="Accent4 2 3" xfId="399"/>
    <cellStyle name="Accent4 3 2" xfId="400"/>
    <cellStyle name="Accent4 4" xfId="401"/>
    <cellStyle name="Accent4 5" xfId="402"/>
    <cellStyle name="Accent4 6" xfId="403"/>
    <cellStyle name="Accent5 2 2" xfId="404"/>
    <cellStyle name="Accent5 2 3" xfId="405"/>
    <cellStyle name="Accent5 3 2" xfId="406"/>
    <cellStyle name="Accent5 4" xfId="407"/>
    <cellStyle name="Accent5 5" xfId="408"/>
    <cellStyle name="Accent5 6" xfId="409"/>
    <cellStyle name="Accent6 2 2" xfId="410"/>
    <cellStyle name="Accent6 2 3" xfId="411"/>
    <cellStyle name="Accent6 3 2" xfId="412"/>
    <cellStyle name="Accent6 4" xfId="413"/>
    <cellStyle name="Accent6 5" xfId="414"/>
    <cellStyle name="Accent6 6" xfId="415"/>
    <cellStyle name="Bad 2 2" xfId="416"/>
    <cellStyle name="Bad 2 3" xfId="417"/>
    <cellStyle name="Bad 3" xfId="418"/>
    <cellStyle name="Bad 4" xfId="419"/>
    <cellStyle name="Calculation 2 2" xfId="420"/>
    <cellStyle name="Calculation 2 3" xfId="421"/>
    <cellStyle name="Calculation 3" xfId="422"/>
    <cellStyle name="Calculation 4" xfId="423"/>
    <cellStyle name="Check Cell 2 2" xfId="424"/>
    <cellStyle name="Check Cell 2 3" xfId="425"/>
    <cellStyle name="Check Cell 3" xfId="426"/>
    <cellStyle name="Check Cell 4" xfId="427"/>
    <cellStyle name="Comma [0] 2" xfId="428"/>
    <cellStyle name="Comma [0] 3" xfId="429"/>
    <cellStyle name="Comma 10" xfId="430"/>
    <cellStyle name="Comma 11" xfId="431"/>
    <cellStyle name="Comma 12" xfId="432"/>
    <cellStyle name="Comma 13" xfId="433"/>
    <cellStyle name="Comma 14" xfId="434"/>
    <cellStyle name="Comma 15" xfId="435"/>
    <cellStyle name="Comma 16" xfId="436"/>
    <cellStyle name="Comma 2 2 2" xfId="437"/>
    <cellStyle name="Comma 2 2 3" xfId="438"/>
    <cellStyle name="Comma 2 3 2" xfId="439"/>
    <cellStyle name="Comma 2 3 3" xfId="440"/>
    <cellStyle name="Comma 2 4" xfId="441"/>
    <cellStyle name="Comma 2 5" xfId="442"/>
    <cellStyle name="Comma 2 6" xfId="443"/>
    <cellStyle name="Comma 3 2 3" xfId="444"/>
    <cellStyle name="Comma 3 2 4" xfId="445"/>
    <cellStyle name="Comma 3 4" xfId="446"/>
    <cellStyle name="Comma 3 5" xfId="447"/>
    <cellStyle name="Comma 4 2 2 2" xfId="448"/>
    <cellStyle name="Comma 4 2 3" xfId="449"/>
    <cellStyle name="Comma 4 2 4" xfId="450"/>
    <cellStyle name="Comma 4 3 2" xfId="451"/>
    <cellStyle name="Comma 4 4" xfId="452"/>
    <cellStyle name="Comma 4 4 2" xfId="453"/>
    <cellStyle name="Comma 4 5" xfId="454"/>
    <cellStyle name="Comma 4 6" xfId="455"/>
    <cellStyle name="Comma 5 2" xfId="456"/>
    <cellStyle name="Comma 6" xfId="457"/>
    <cellStyle name="Comma 6 2" xfId="458"/>
    <cellStyle name="Comma 7" xfId="459"/>
    <cellStyle name="Comma 7 2" xfId="460"/>
    <cellStyle name="Comma 8" xfId="461"/>
    <cellStyle name="Comma 8 2" xfId="462"/>
    <cellStyle name="Comma 8 3" xfId="463"/>
    <cellStyle name="Comma 9" xfId="464"/>
    <cellStyle name="Currency [0] 2" xfId="465"/>
    <cellStyle name="Currency [0] 3" xfId="466"/>
    <cellStyle name="Currency [0] 4" xfId="467"/>
    <cellStyle name="Currency 10" xfId="468"/>
    <cellStyle name="Currency 11" xfId="469"/>
    <cellStyle name="Currency 12" xfId="470"/>
    <cellStyle name="Currency 13" xfId="471"/>
    <cellStyle name="Currency 14" xfId="472"/>
    <cellStyle name="Currency 15" xfId="473"/>
    <cellStyle name="Currency 16" xfId="474"/>
    <cellStyle name="Currency 17" xfId="475"/>
    <cellStyle name="Currency 18" xfId="476"/>
    <cellStyle name="Currency 19" xfId="477"/>
    <cellStyle name="Currency 2 2 2" xfId="478"/>
    <cellStyle name="Currency 2 2 3" xfId="479"/>
    <cellStyle name="Currency 2 3 2" xfId="480"/>
    <cellStyle name="Currency 20" xfId="481"/>
    <cellStyle name="Currency 21" xfId="482"/>
    <cellStyle name="Currency 22" xfId="483"/>
    <cellStyle name="Currency 23" xfId="484"/>
    <cellStyle name="Currency 24" xfId="485"/>
    <cellStyle name="Currency 25" xfId="486"/>
    <cellStyle name="Currency 26" xfId="487"/>
    <cellStyle name="Currency 3 2 2" xfId="488"/>
    <cellStyle name="Currency 4 2 3" xfId="489"/>
    <cellStyle name="Currency 4 2 4" xfId="490"/>
    <cellStyle name="Currency 4 3 2" xfId="491"/>
    <cellStyle name="Currency 4 4" xfId="492"/>
    <cellStyle name="Currency 4 5" xfId="493"/>
    <cellStyle name="Currency 5 2 2 2" xfId="494"/>
    <cellStyle name="Currency 5 2 3" xfId="495"/>
    <cellStyle name="Currency 5 2 4" xfId="496"/>
    <cellStyle name="Currency 5 3 2" xfId="497"/>
    <cellStyle name="Currency 5 4" xfId="498"/>
    <cellStyle name="Currency 5 4 2" xfId="499"/>
    <cellStyle name="Currency 5 5" xfId="500"/>
    <cellStyle name="Currency 6 2" xfId="501"/>
    <cellStyle name="Currency 6 3" xfId="502"/>
    <cellStyle name="Currency 6 4" xfId="503"/>
    <cellStyle name="Currency 7" xfId="504"/>
    <cellStyle name="Currency 7 2" xfId="505"/>
    <cellStyle name="Currency 8" xfId="506"/>
    <cellStyle name="Currency 9" xfId="507"/>
    <cellStyle name="Explanatory Text 2" xfId="508"/>
    <cellStyle name="Explanatory Text 2 2" xfId="509"/>
    <cellStyle name="Explanatory Text 3" xfId="510"/>
    <cellStyle name="Explanatory Text 4" xfId="511"/>
    <cellStyle name="Good 2 2" xfId="512"/>
    <cellStyle name="Good 2 3" xfId="513"/>
    <cellStyle name="Good 3 2" xfId="514"/>
    <cellStyle name="Good 4" xfId="515"/>
    <cellStyle name="Heading 1 2 2" xfId="516"/>
    <cellStyle name="Heading 1 2 3" xfId="517"/>
    <cellStyle name="Heading 1 3" xfId="518"/>
    <cellStyle name="Heading 1 4" xfId="519"/>
    <cellStyle name="Heading 2 2 2" xfId="520"/>
    <cellStyle name="Heading 2 2 3" xfId="521"/>
    <cellStyle name="Heading 2 3" xfId="522"/>
    <cellStyle name="Heading 2 4" xfId="523"/>
    <cellStyle name="Heading 3 2 2" xfId="524"/>
    <cellStyle name="Heading 3 2 3" xfId="525"/>
    <cellStyle name="Heading 3 3" xfId="526"/>
    <cellStyle name="Heading 3 4" xfId="527"/>
    <cellStyle name="Heading 4 2" xfId="528"/>
    <cellStyle name="Heading 4 2 2" xfId="529"/>
    <cellStyle name="Heading 4 3" xfId="530"/>
    <cellStyle name="Heading 4 4" xfId="531"/>
    <cellStyle name="Input 2 2" xfId="532"/>
    <cellStyle name="Input 2 3" xfId="533"/>
    <cellStyle name="Input 3 2" xfId="534"/>
    <cellStyle name="Input 3 3" xfId="535"/>
    <cellStyle name="Input 4" xfId="536"/>
    <cellStyle name="Input 5" xfId="537"/>
    <cellStyle name="Input 6" xfId="538"/>
    <cellStyle name="Input 7" xfId="539"/>
    <cellStyle name="Input 8" xfId="540"/>
    <cellStyle name="Linked Cell 2 2" xfId="541"/>
    <cellStyle name="Linked Cell 2 3" xfId="542"/>
    <cellStyle name="Linked Cell 3" xfId="543"/>
    <cellStyle name="Linked Cell 4" xfId="544"/>
    <cellStyle name="Neutral 2 2" xfId="545"/>
    <cellStyle name="Neutral 2 3" xfId="546"/>
    <cellStyle name="Neutral 3 2" xfId="547"/>
    <cellStyle name="Neutral 4" xfId="548"/>
    <cellStyle name="Normal 10 2 3" xfId="549"/>
    <cellStyle name="Normal 10 2 4" xfId="550"/>
    <cellStyle name="Normal 10 4" xfId="551"/>
    <cellStyle name="Normal 10 5" xfId="552"/>
    <cellStyle name="Normal 11 2 3" xfId="553"/>
    <cellStyle name="Normal 11 2 4" xfId="554"/>
    <cellStyle name="Normal 11 4" xfId="555"/>
    <cellStyle name="Normal 11 5" xfId="556"/>
    <cellStyle name="Normal 12 2 3" xfId="557"/>
    <cellStyle name="Normal 12 2 4" xfId="558"/>
    <cellStyle name="Normal 12 4" xfId="559"/>
    <cellStyle name="Normal 12 5" xfId="560"/>
    <cellStyle name="Normal 13 3" xfId="561"/>
    <cellStyle name="Normal 14 3" xfId="562"/>
    <cellStyle name="Normal 14 4" xfId="563"/>
    <cellStyle name="Normal 15 3" xfId="564"/>
    <cellStyle name="Normal 15 4" xfId="565"/>
    <cellStyle name="Normal 16 3" xfId="566"/>
    <cellStyle name="Normal 16 4" xfId="567"/>
    <cellStyle name="Normal 17 2" xfId="568"/>
    <cellStyle name="Normal 18 2" xfId="569"/>
    <cellStyle name="Normal 18 3" xfId="570"/>
    <cellStyle name="Normal 19 2" xfId="571"/>
    <cellStyle name="Normal 19 3" xfId="572"/>
    <cellStyle name="Normal 2 2 2 2 3" xfId="573"/>
    <cellStyle name="Normal 2 2 2 4" xfId="574"/>
    <cellStyle name="Normal 2 2 2 5" xfId="575"/>
    <cellStyle name="Normal 2 2 3 3" xfId="576"/>
    <cellStyle name="Normal 2 2 3 4" xfId="577"/>
    <cellStyle name="Normal 2 2 4 2" xfId="578"/>
    <cellStyle name="Normal 2 2 5" xfId="579"/>
    <cellStyle name="Normal 2 2 5 2" xfId="580"/>
    <cellStyle name="Normal 2 2 6" xfId="581"/>
    <cellStyle name="Normal 2 3 2" xfId="582"/>
    <cellStyle name="Normal 2 3 2 2" xfId="583"/>
    <cellStyle name="Normal 2 3 3" xfId="584"/>
    <cellStyle name="Normal 2 3 4" xfId="585"/>
    <cellStyle name="Normal 2 4" xfId="586"/>
    <cellStyle name="Normal 2 4 2" xfId="587"/>
    <cellStyle name="Normal 2 5" xfId="588"/>
    <cellStyle name="Normal 2 6" xfId="589"/>
    <cellStyle name="Normal 2_JV09G-PPA April 2012" xfId="590"/>
    <cellStyle name="Normal 20 2" xfId="591"/>
    <cellStyle name="Normal 21" xfId="592"/>
    <cellStyle name="Normal 21 2" xfId="593"/>
    <cellStyle name="Normal 22" xfId="594"/>
    <cellStyle name="Normal 23" xfId="595"/>
    <cellStyle name="Normal 24" xfId="596"/>
    <cellStyle name="Normal 25" xfId="597"/>
    <cellStyle name="Normal 26" xfId="598"/>
    <cellStyle name="Normal 27" xfId="599"/>
    <cellStyle name="Normal 28" xfId="600"/>
    <cellStyle name="Normal 29" xfId="601"/>
    <cellStyle name="Normal 3 2 2" xfId="602"/>
    <cellStyle name="Normal 3 2 2 2" xfId="603"/>
    <cellStyle name="Normal 3 2 2 3" xfId="604"/>
    <cellStyle name="Normal 3 2 2 4" xfId="605"/>
    <cellStyle name="Normal 3 2 3" xfId="606"/>
    <cellStyle name="Normal 3 2 4" xfId="607"/>
    <cellStyle name="Normal 3 2 5" xfId="608"/>
    <cellStyle name="Normal 3 3 2" xfId="609"/>
    <cellStyle name="Normal 3 4" xfId="610"/>
    <cellStyle name="Normal 3 5" xfId="611"/>
    <cellStyle name="Normal 3 6" xfId="612"/>
    <cellStyle name="Normal 30" xfId="613"/>
    <cellStyle name="Normal 31" xfId="614"/>
    <cellStyle name="Normal 32" xfId="615"/>
    <cellStyle name="Normal 33" xfId="616"/>
    <cellStyle name="Normal 34" xfId="617"/>
    <cellStyle name="Normal 35" xfId="618"/>
    <cellStyle name="Normal 36" xfId="619"/>
    <cellStyle name="Normal 37" xfId="620"/>
    <cellStyle name="Normal 38" xfId="621"/>
    <cellStyle name="Normal 39" xfId="622"/>
    <cellStyle name="Normal 4 2 2" xfId="623"/>
    <cellStyle name="Normal 4 4" xfId="624"/>
    <cellStyle name="Normal 40" xfId="625"/>
    <cellStyle name="Normal 41" xfId="626"/>
    <cellStyle name="Normal 5 2" xfId="627"/>
    <cellStyle name="Normal 5 2 2" xfId="628"/>
    <cellStyle name="Normal 5 3" xfId="629"/>
    <cellStyle name="Normal 5 4" xfId="630"/>
    <cellStyle name="Normal 5 5" xfId="631"/>
    <cellStyle name="Normal 5 6" xfId="632"/>
    <cellStyle name="Normal 5 7" xfId="633"/>
    <cellStyle name="Normal 6 2 2 2" xfId="634"/>
    <cellStyle name="Normal 6 2 3" xfId="635"/>
    <cellStyle name="Normal 6 2 4" xfId="636"/>
    <cellStyle name="Normal 6 2 5" xfId="637"/>
    <cellStyle name="Normal 6 3 2" xfId="638"/>
    <cellStyle name="Normal 6 3 3" xfId="639"/>
    <cellStyle name="Normal 6 4" xfId="640"/>
    <cellStyle name="Normal 6 5" xfId="641"/>
    <cellStyle name="Normal 6 6" xfId="642"/>
    <cellStyle name="Normal 7 2 2 2" xfId="643"/>
    <cellStyle name="Normal 7 2 3" xfId="644"/>
    <cellStyle name="Normal 7 2 4" xfId="645"/>
    <cellStyle name="Normal 7 3 2" xfId="646"/>
    <cellStyle name="Normal 7 4" xfId="647"/>
    <cellStyle name="Normal 7 5" xfId="648"/>
    <cellStyle name="Normal 8 2 3" xfId="649"/>
    <cellStyle name="Normal 8 2 4" xfId="650"/>
    <cellStyle name="Normal 8 2 5" xfId="651"/>
    <cellStyle name="Normal 8 4" xfId="652"/>
    <cellStyle name="Normal 8 5" xfId="653"/>
    <cellStyle name="Normal 8 6" xfId="654"/>
    <cellStyle name="Normal 9 2 3" xfId="655"/>
    <cellStyle name="Normal 9 2 4" xfId="656"/>
    <cellStyle name="Normal 9 4" xfId="657"/>
    <cellStyle name="Normal 9 5" xfId="658"/>
    <cellStyle name="Note 2 2" xfId="659"/>
    <cellStyle name="Note 2 2 2" xfId="660"/>
    <cellStyle name="Note 2 3" xfId="661"/>
    <cellStyle name="Output 2 2" xfId="662"/>
    <cellStyle name="Output 2 3" xfId="663"/>
    <cellStyle name="Output 3" xfId="664"/>
    <cellStyle name="Output 4" xfId="665"/>
    <cellStyle name="Percent 2 2" xfId="666"/>
    <cellStyle name="Percent 4" xfId="667"/>
    <cellStyle name="SAPBEXaggData 3" xfId="668"/>
    <cellStyle name="SAPBEXaggDataEmph 2" xfId="669"/>
    <cellStyle name="SAPBEXaggItem 3" xfId="670"/>
    <cellStyle name="SAPBEXaggItemX 2" xfId="671"/>
    <cellStyle name="SAPBEXchaText 3" xfId="672"/>
    <cellStyle name="SAPBEXexcBad7 3" xfId="673"/>
    <cellStyle name="SAPBEXexcBad8 3" xfId="674"/>
    <cellStyle name="SAPBEXexcBad9 3" xfId="675"/>
    <cellStyle name="SAPBEXexcCritical4 3" xfId="676"/>
    <cellStyle name="SAPBEXexcCritical5 3" xfId="677"/>
    <cellStyle name="SAPBEXexcCritical6 3" xfId="678"/>
    <cellStyle name="SAPBEXexcGood1 3" xfId="679"/>
    <cellStyle name="SAPBEXexcGood2 3" xfId="680"/>
    <cellStyle name="SAPBEXexcGood3 3" xfId="681"/>
    <cellStyle name="SAPBEXfilterDrill 3" xfId="682"/>
    <cellStyle name="SAPBEXfilterItem 2" xfId="683"/>
    <cellStyle name="SAPBEXfilterText 2" xfId="684"/>
    <cellStyle name="SAPBEXformats 3" xfId="685"/>
    <cellStyle name="SAPBEXheaderItem 3" xfId="686"/>
    <cellStyle name="SAPBEXheaderText 3" xfId="687"/>
    <cellStyle name="SAPBEXHLevel0 3" xfId="688"/>
    <cellStyle name="SAPBEXHLevel0X 2" xfId="689"/>
    <cellStyle name="SAPBEXHLevel1 3" xfId="690"/>
    <cellStyle name="SAPBEXHLevel1X 2" xfId="691"/>
    <cellStyle name="SAPBEXHLevel2 3" xfId="692"/>
    <cellStyle name="SAPBEXHLevel2X 2" xfId="693"/>
    <cellStyle name="SAPBEXHLevel3 3" xfId="694"/>
    <cellStyle name="SAPBEXHLevel3X 2" xfId="695"/>
    <cellStyle name="SAPBEXresData 2" xfId="696"/>
    <cellStyle name="SAPBEXresDataEmph 2" xfId="697"/>
    <cellStyle name="SAPBEXresItem 2" xfId="698"/>
    <cellStyle name="SAPBEXresItemX 2" xfId="699"/>
    <cellStyle name="SAPBEXstdData 3" xfId="700"/>
    <cellStyle name="SAPBEXstdDataEmph 2" xfId="701"/>
    <cellStyle name="SAPBEXstdItem 3" xfId="702"/>
    <cellStyle name="SAPBEXstdItemX 2" xfId="703"/>
    <cellStyle name="SAPBEXtitle 2" xfId="704"/>
    <cellStyle name="SAPBEXundefined 2" xfId="705"/>
    <cellStyle name="Style 1 2" xfId="706"/>
    <cellStyle name="Style 1 3" xfId="707"/>
    <cellStyle name="Style 1 3 2" xfId="708"/>
    <cellStyle name="Style 1 3 3" xfId="709"/>
    <cellStyle name="Style 1 4" xfId="710"/>
    <cellStyle name="Style 1 5" xfId="711"/>
    <cellStyle name="Style 1_JV09G-PPA April 2012" xfId="712"/>
    <cellStyle name="Title 2" xfId="713"/>
    <cellStyle name="Title 2 2" xfId="714"/>
    <cellStyle name="Title 3" xfId="715"/>
    <cellStyle name="Title 4" xfId="716"/>
    <cellStyle name="Total 2 2" xfId="717"/>
    <cellStyle name="Total 2 3" xfId="718"/>
    <cellStyle name="Total 3" xfId="719"/>
    <cellStyle name="Total 4" xfId="720"/>
    <cellStyle name="Warning Text 2 2" xfId="721"/>
    <cellStyle name="Warning Text 2 3" xfId="722"/>
    <cellStyle name="Warning Text 3" xfId="723"/>
    <cellStyle name="Warning Text 4" xfId="724"/>
    <cellStyle name="Normal 19 4" xfId="725"/>
    <cellStyle name="Comma [0] 3 2" xfId="726"/>
    <cellStyle name="Normal 102 4" xfId="727"/>
    <cellStyle name="Normal 2 3 5" xfId="728"/>
    <cellStyle name="Normal 2 4 3" xfId="729"/>
    <cellStyle name="Normal 42" xfId="730"/>
    <cellStyle name="SAPBorder" xfId="731"/>
    <cellStyle name="SAPDataCell" xfId="732"/>
    <cellStyle name="SAPDataTotalCell" xfId="733"/>
    <cellStyle name="SAPDimensionCell" xfId="734"/>
    <cellStyle name="SAPEditableDataCell" xfId="735"/>
    <cellStyle name="SAPEditableDataTotalCell" xfId="736"/>
    <cellStyle name="SAPEmphasized" xfId="737"/>
    <cellStyle name="SAPEmphasizedEditableDataCell" xfId="738"/>
    <cellStyle name="SAPEmphasizedEditableDataTotalCell" xfId="739"/>
    <cellStyle name="SAPEmphasizedLockedDataCell" xfId="740"/>
    <cellStyle name="SAPEmphasizedLockedDataTotalCell" xfId="741"/>
    <cellStyle name="SAPEmphasizedReadonlyDataCell" xfId="742"/>
    <cellStyle name="SAPEmphasizedReadonlyDataTotalCell" xfId="743"/>
    <cellStyle name="SAPEmphasizedTotal" xfId="744"/>
    <cellStyle name="SAPExceptionLevel1" xfId="745"/>
    <cellStyle name="SAPExceptionLevel2" xfId="746"/>
    <cellStyle name="SAPExceptionLevel3" xfId="747"/>
    <cellStyle name="SAPExceptionLevel4" xfId="748"/>
    <cellStyle name="SAPExceptionLevel5" xfId="749"/>
    <cellStyle name="SAPExceptionLevel6" xfId="750"/>
    <cellStyle name="SAPExceptionLevel7" xfId="751"/>
    <cellStyle name="SAPExceptionLevel8" xfId="752"/>
    <cellStyle name="SAPExceptionLevel9" xfId="753"/>
    <cellStyle name="SAPFormula" xfId="754"/>
    <cellStyle name="SAPHierarchyCell0" xfId="755"/>
    <cellStyle name="SAPHierarchyCell1" xfId="756"/>
    <cellStyle name="SAPHierarchyCell2" xfId="757"/>
    <cellStyle name="SAPHierarchyCell3" xfId="758"/>
    <cellStyle name="SAPHierarchyCell4" xfId="759"/>
    <cellStyle name="SAPLockedDataCell" xfId="760"/>
    <cellStyle name="SAPLockedDataTotalCell" xfId="761"/>
    <cellStyle name="SAPMemberCell" xfId="762"/>
    <cellStyle name="SAPMemberTotalCell" xfId="763"/>
    <cellStyle name="SAPMessageText" xfId="764"/>
    <cellStyle name="SAPReadonlyDataCell" xfId="765"/>
    <cellStyle name="SAPReadonlyDataTotalCell" xfId="766"/>
    <cellStyle name="Normal 43" xfId="767"/>
    <cellStyle name="Normal_Incentive Calculation (GY) 2 2" xfId="768"/>
    <cellStyle name="_Rid_1_S202_S154_S153_Due Diligence Tables" xfId="769"/>
    <cellStyle name="_Rid_1_S202_S171_S170_Due Diligence Tables" xfId="770"/>
    <cellStyle name="_Rid_1_S202_S175_S174_Due Diligence Tables" xfId="771"/>
    <cellStyle name="_Rid_1_S202_S188_S187_Due Diligence Tables" xfId="772"/>
    <cellStyle name="_Rid_1_S202_S190_S189_Due Diligence Tables" xfId="773"/>
    <cellStyle name="20% - Accent1 2 2 2" xfId="774"/>
    <cellStyle name="20% - Accent1 2 2_Due Diligence Tables" xfId="775"/>
    <cellStyle name="20% - Accent1 4 2" xfId="776"/>
    <cellStyle name="20% - Accent1 4_Due Diligence Tables" xfId="777"/>
    <cellStyle name="20% - Accent2 2 2 2" xfId="778"/>
    <cellStyle name="20% - Accent2 2 2_Due Diligence Tables" xfId="779"/>
    <cellStyle name="20% - Accent2 4 2" xfId="780"/>
    <cellStyle name="20% - Accent2 4_Due Diligence Tables" xfId="781"/>
    <cellStyle name="20% - Accent3 2 2 2" xfId="782"/>
    <cellStyle name="20% - Accent3 2 2_Due Diligence Tables" xfId="783"/>
    <cellStyle name="20% - Accent3 4 2" xfId="784"/>
    <cellStyle name="20% - Accent3 4_Due Diligence Tables" xfId="785"/>
    <cellStyle name="20% - Accent4 2 2 2" xfId="786"/>
    <cellStyle name="20% - Accent4 2 2_Due Diligence Tables" xfId="787"/>
    <cellStyle name="20% - Accent4 4 2" xfId="788"/>
    <cellStyle name="20% - Accent4 4_Due Diligence Tables" xfId="789"/>
    <cellStyle name="20% - Accent5 2 2 2" xfId="790"/>
    <cellStyle name="20% - Accent5 2 2_Due Diligence Tables" xfId="791"/>
    <cellStyle name="20% - Accent5 4 2" xfId="792"/>
    <cellStyle name="20% - Accent5 4_Due Diligence Tables" xfId="793"/>
    <cellStyle name="20% - Accent6 2 2 2" xfId="794"/>
    <cellStyle name="20% - Accent6 2 2_Due Diligence Tables" xfId="795"/>
    <cellStyle name="20% - Accent6 4 2" xfId="796"/>
    <cellStyle name="20% - Accent6 4_Due Diligence Tables" xfId="797"/>
    <cellStyle name="40% - Accent1 2 2 2" xfId="798"/>
    <cellStyle name="40% - Accent1 2 2_Due Diligence Tables" xfId="799"/>
    <cellStyle name="40% - Accent1 4 2" xfId="800"/>
    <cellStyle name="40% - Accent1 4_Due Diligence Tables" xfId="801"/>
    <cellStyle name="40% - Accent2 2 2 2" xfId="802"/>
    <cellStyle name="40% - Accent2 2 2_Due Diligence Tables" xfId="803"/>
    <cellStyle name="40% - Accent2 4 2" xfId="804"/>
    <cellStyle name="40% - Accent2 4_Due Diligence Tables" xfId="805"/>
    <cellStyle name="40% - Accent3 2 2 2" xfId="806"/>
    <cellStyle name="40% - Accent3 2 2_Due Diligence Tables" xfId="807"/>
    <cellStyle name="40% - Accent3 4 2" xfId="808"/>
    <cellStyle name="40% - Accent3 4_Due Diligence Tables" xfId="809"/>
    <cellStyle name="40% - Accent4 2 2 2" xfId="810"/>
    <cellStyle name="40% - Accent4 2 2_Due Diligence Tables" xfId="811"/>
    <cellStyle name="40% - Accent4 4 2" xfId="812"/>
    <cellStyle name="40% - Accent4 4_Due Diligence Tables" xfId="813"/>
    <cellStyle name="40% - Accent5 2 2 2" xfId="814"/>
    <cellStyle name="40% - Accent5 2 2_Due Diligence Tables" xfId="815"/>
    <cellStyle name="40% - Accent5 4 2" xfId="816"/>
    <cellStyle name="40% - Accent5 4_Due Diligence Tables" xfId="817"/>
    <cellStyle name="40% - Accent6 2 2 2" xfId="818"/>
    <cellStyle name="40% - Accent6 2 2_Due Diligence Tables" xfId="819"/>
    <cellStyle name="40% - Accent6 4 2" xfId="820"/>
    <cellStyle name="40% - Accent6 4_Due Diligence Tables" xfId="821"/>
    <cellStyle name="Comma [0] 3 2 2" xfId="822"/>
    <cellStyle name="Comma 2 2 3 2" xfId="823"/>
    <cellStyle name="Comma 2 3 2 2" xfId="824"/>
    <cellStyle name="Comma 3 2 2 2" xfId="825"/>
    <cellStyle name="Comma 3 2 3 2" xfId="826"/>
    <cellStyle name="Comma 3 2 5" xfId="827"/>
    <cellStyle name="Comma 3 3 2" xfId="828"/>
    <cellStyle name="Comma 3 4 2" xfId="829"/>
    <cellStyle name="Comma 3 6" xfId="830"/>
    <cellStyle name="Comma 4 2 2 2 2" xfId="831"/>
    <cellStyle name="Comma 4 2 2 3" xfId="832"/>
    <cellStyle name="Comma 4 2 3 2" xfId="833"/>
    <cellStyle name="Comma 4 2 4 2" xfId="834"/>
    <cellStyle name="Comma 4 2 5" xfId="835"/>
    <cellStyle name="Comma 4 3 3" xfId="836"/>
    <cellStyle name="Comma 4 4 2 2" xfId="837"/>
    <cellStyle name="Comma 4 4 3" xfId="838"/>
    <cellStyle name="Comma 4 5 2" xfId="839"/>
    <cellStyle name="Comma 4 7" xfId="840"/>
    <cellStyle name="Comma 5 3" xfId="841"/>
    <cellStyle name="Comma 8 2 2" xfId="842"/>
    <cellStyle name="Comma 8 4" xfId="843"/>
    <cellStyle name="Currency 2 2 2 2" xfId="844"/>
    <cellStyle name="Currency 2 2 3 2" xfId="845"/>
    <cellStyle name="Currency 3 2 2 2" xfId="846"/>
    <cellStyle name="Currency 4 2 2 2" xfId="847"/>
    <cellStyle name="Currency 4 2 3 2" xfId="848"/>
    <cellStyle name="Currency 4 2 5" xfId="849"/>
    <cellStyle name="Currency 4 3 3" xfId="850"/>
    <cellStyle name="Currency 4 4 2" xfId="851"/>
    <cellStyle name="Currency 4 6" xfId="852"/>
    <cellStyle name="Currency 5 2 2 2 2" xfId="853"/>
    <cellStyle name="Currency 5 2 2 3" xfId="854"/>
    <cellStyle name="Currency 5 2 3 2" xfId="855"/>
    <cellStyle name="Currency 5 2 4 2" xfId="856"/>
    <cellStyle name="Currency 5 2 5" xfId="857"/>
    <cellStyle name="Currency 5 3 3" xfId="858"/>
    <cellStyle name="Currency 5 4 2 2" xfId="859"/>
    <cellStyle name="Currency 5 4 3" xfId="860"/>
    <cellStyle name="Currency 5 6" xfId="861"/>
    <cellStyle name="Currency 6 3 2" xfId="862"/>
    <cellStyle name="Currency 6 4 2" xfId="863"/>
    <cellStyle name="Currency 6 5" xfId="864"/>
    <cellStyle name="Normal 10 2 2 2" xfId="865"/>
    <cellStyle name="Normal 10 2 2_Due Diligence Tables" xfId="866"/>
    <cellStyle name="Normal 10 2 3 2" xfId="867"/>
    <cellStyle name="Normal 10 2 3_Due Diligence Tables" xfId="868"/>
    <cellStyle name="Normal 10 2 4 2" xfId="869"/>
    <cellStyle name="Normal 10 2 4_Due Diligence Tables" xfId="870"/>
    <cellStyle name="Normal 10 2 5" xfId="871"/>
    <cellStyle name="Normal 10 2_Due Diligence Tables" xfId="872"/>
    <cellStyle name="Normal 10 3 2" xfId="873"/>
    <cellStyle name="Normal 10 3_Due Diligence Tables" xfId="874"/>
    <cellStyle name="Normal 10 4 2" xfId="875"/>
    <cellStyle name="Normal 10 4_Due Diligence Tables" xfId="876"/>
    <cellStyle name="Normal 10 6" xfId="877"/>
    <cellStyle name="Normal 10_Due Diligence Tables" xfId="878"/>
    <cellStyle name="Normal 11 2 2 2" xfId="879"/>
    <cellStyle name="Normal 11 2 2_Due Diligence Tables" xfId="880"/>
    <cellStyle name="Normal 11 2 3 2" xfId="881"/>
    <cellStyle name="Normal 11 2 3_Due Diligence Tables" xfId="882"/>
    <cellStyle name="Normal 11 2 4 2" xfId="883"/>
    <cellStyle name="Normal 11 2 4_Due Diligence Tables" xfId="884"/>
    <cellStyle name="Normal 11 2 5" xfId="885"/>
    <cellStyle name="Normal 11 2_Due Diligence Tables" xfId="886"/>
    <cellStyle name="Normal 11 3 2" xfId="887"/>
    <cellStyle name="Normal 11 3_Due Diligence Tables" xfId="888"/>
    <cellStyle name="Normal 11 4 2" xfId="889"/>
    <cellStyle name="Normal 11 4_Due Diligence Tables" xfId="890"/>
    <cellStyle name="Normal 11 5 2" xfId="891"/>
    <cellStyle name="Normal 11 5_Due Diligence Tables" xfId="892"/>
    <cellStyle name="Normal 11 6" xfId="893"/>
    <cellStyle name="Normal 11_Due Diligence Tables" xfId="894"/>
    <cellStyle name="Normal 12 2 2 2" xfId="895"/>
    <cellStyle name="Normal 12 2 2_Due Diligence Tables" xfId="896"/>
    <cellStyle name="Normal 12 2 3 2" xfId="897"/>
    <cellStyle name="Normal 12 2 3_Due Diligence Tables" xfId="898"/>
    <cellStyle name="Normal 12 2 5" xfId="899"/>
    <cellStyle name="Normal 12 2_Due Diligence Tables" xfId="900"/>
    <cellStyle name="Normal 12 3 2" xfId="901"/>
    <cellStyle name="Normal 12 3_Due Diligence Tables" xfId="902"/>
    <cellStyle name="Normal 12 4 2" xfId="903"/>
    <cellStyle name="Normal 12 4_Due Diligence Tables" xfId="904"/>
    <cellStyle name="Normal 12 5 2" xfId="905"/>
    <cellStyle name="Normal 12 5_Due Diligence Tables" xfId="906"/>
    <cellStyle name="Normal 12 6" xfId="907"/>
    <cellStyle name="Normal 12_Due Diligence Tables" xfId="908"/>
    <cellStyle name="Normal 13 3 2" xfId="909"/>
    <cellStyle name="Normal 13 3_Due Diligence Tables" xfId="910"/>
    <cellStyle name="Normal 13_Due Diligence Tables" xfId="911"/>
    <cellStyle name="Normal 14 2 2" xfId="912"/>
    <cellStyle name="Normal 14 2_Due Diligence Tables" xfId="913"/>
    <cellStyle name="Normal 14 3 2" xfId="914"/>
    <cellStyle name="Normal 14 3_Due Diligence Tables" xfId="915"/>
    <cellStyle name="Normal 14 4 2" xfId="916"/>
    <cellStyle name="Normal 14 4_Due Diligence Tables" xfId="917"/>
    <cellStyle name="Normal 14 5" xfId="918"/>
    <cellStyle name="Normal 14_Due Diligence Tables" xfId="919"/>
    <cellStyle name="Normal 15 2 2" xfId="920"/>
    <cellStyle name="Normal 15 2_Due Diligence Tables" xfId="921"/>
    <cellStyle name="Normal 15 3 2" xfId="922"/>
    <cellStyle name="Normal 15 3_Due Diligence Tables" xfId="923"/>
    <cellStyle name="Normal 15 4 2" xfId="924"/>
    <cellStyle name="Normal 15 4_Due Diligence Tables" xfId="925"/>
    <cellStyle name="Normal 15 5" xfId="926"/>
    <cellStyle name="Normal 15_Due Diligence Tables" xfId="927"/>
    <cellStyle name="Normal 16 2 2" xfId="928"/>
    <cellStyle name="Normal 16 2_Due Diligence Tables" xfId="929"/>
    <cellStyle name="Normal 16 3 2" xfId="930"/>
    <cellStyle name="Normal 16 3_Due Diligence Tables" xfId="931"/>
    <cellStyle name="Normal 16 4 2" xfId="932"/>
    <cellStyle name="Normal 16 4_Due Diligence Tables" xfId="933"/>
    <cellStyle name="Normal 16 5" xfId="934"/>
    <cellStyle name="Normal 16_Due Diligence Tables" xfId="935"/>
    <cellStyle name="Normal 17 2 2" xfId="936"/>
    <cellStyle name="Normal 17 2_Due Diligence Tables" xfId="937"/>
    <cellStyle name="Normal 18 3 2" xfId="938"/>
    <cellStyle name="Normal 18 3_Due Diligence Tables" xfId="939"/>
    <cellStyle name="Normal 18 4" xfId="940"/>
    <cellStyle name="Normal 18_Due Diligence Tables" xfId="941"/>
    <cellStyle name="Normal 19 3 2" xfId="942"/>
    <cellStyle name="Normal 19 3_Due Diligence Tables" xfId="943"/>
    <cellStyle name="Normal 19_Due Diligence Tables" xfId="944"/>
    <cellStyle name="Normal 2 2 2 2 2 2" xfId="945"/>
    <cellStyle name="Normal 2 2 2 2 2_Due Diligence Tables" xfId="946"/>
    <cellStyle name="Normal 2 2 2 2 3 2" xfId="947"/>
    <cellStyle name="Normal 2 2 2 2 3_Due Diligence Tables" xfId="948"/>
    <cellStyle name="Normal 2 2 2 2 4" xfId="949"/>
    <cellStyle name="Normal 2 2 2 2_Due Diligence Tables" xfId="950"/>
    <cellStyle name="Normal 2 2 2 3 2" xfId="951"/>
    <cellStyle name="Normal 2 2 2 3_Due Diligence Tables" xfId="952"/>
    <cellStyle name="Normal 2 2 2 4 2" xfId="953"/>
    <cellStyle name="Normal 2 2 2 4_Due Diligence Tables" xfId="954"/>
    <cellStyle name="Normal 2 2 2 5 2" xfId="955"/>
    <cellStyle name="Normal 2 2 2 5_Due Diligence Tables" xfId="956"/>
    <cellStyle name="Normal 2 2 2 6" xfId="957"/>
    <cellStyle name="Normal 2 2 2_Due Diligence Tables" xfId="958"/>
    <cellStyle name="Normal 2 2 3 2 2" xfId="959"/>
    <cellStyle name="Normal 2 2 3 2_Due Diligence Tables" xfId="960"/>
    <cellStyle name="Normal 2 2 3 3 2" xfId="961"/>
    <cellStyle name="Normal 2 2 3 3_Due Diligence Tables" xfId="962"/>
    <cellStyle name="Normal 2 2 3 5" xfId="963"/>
    <cellStyle name="Normal 2 2 3_Due Diligence Tables" xfId="964"/>
    <cellStyle name="Normal 2 2 4 2 2" xfId="965"/>
    <cellStyle name="Normal 2 2 4 2_Due Diligence Tables" xfId="966"/>
    <cellStyle name="Normal 2 2 4 3" xfId="967"/>
    <cellStyle name="Normal 2 2 4_Due Diligence Tables" xfId="968"/>
    <cellStyle name="Normal 2 2 5 3" xfId="969"/>
    <cellStyle name="Normal 2 2 5_Due Diligence Tables" xfId="970"/>
    <cellStyle name="Normal 2 2 7" xfId="971"/>
    <cellStyle name="Normal 2 2_Due Diligence Tables" xfId="972"/>
    <cellStyle name="Normal 2 3 2 2 2" xfId="973"/>
    <cellStyle name="Normal 2 3 2 2_Due Diligence Tables" xfId="974"/>
    <cellStyle name="Normal 2 3 2_Due Diligence Tables" xfId="975"/>
    <cellStyle name="Normal 2 3 3 2" xfId="976"/>
    <cellStyle name="Normal 2 3 3_Due Diligence Tables" xfId="977"/>
    <cellStyle name="Normal 2 3 4 2" xfId="978"/>
    <cellStyle name="Normal 2 3 4_Due Diligence Tables" xfId="979"/>
    <cellStyle name="Normal 2 3 5 2" xfId="980"/>
    <cellStyle name="Normal 2 3 5_Due Diligence Tables" xfId="981"/>
    <cellStyle name="Normal 2 3_Due Diligence Tables" xfId="982"/>
    <cellStyle name="Normal 2 4 2 2" xfId="983"/>
    <cellStyle name="Normal 2 4 2_Due Diligence Tables" xfId="984"/>
    <cellStyle name="Normal 20 2 2" xfId="985"/>
    <cellStyle name="Normal 20 2_Due Diligence Tables" xfId="986"/>
    <cellStyle name="Normal 21 2 2" xfId="987"/>
    <cellStyle name="Normal 21 2_Due Diligence Tables" xfId="988"/>
    <cellStyle name="Normal 22 2" xfId="989"/>
    <cellStyle name="Normal 22_Due Diligence Tables" xfId="990"/>
    <cellStyle name="Normal 23 2" xfId="991"/>
    <cellStyle name="Normal 23_Due Diligence Tables" xfId="992"/>
    <cellStyle name="Normal 24 2" xfId="993"/>
    <cellStyle name="Normal 24_Due Diligence Tables" xfId="994"/>
    <cellStyle name="Normal 25 2" xfId="995"/>
    <cellStyle name="Normal 25_Due Diligence Tables" xfId="996"/>
    <cellStyle name="Normal 26 2" xfId="997"/>
    <cellStyle name="Normal 26_Due Diligence Tables" xfId="998"/>
    <cellStyle name="Normal 27 2" xfId="999"/>
    <cellStyle name="Normal 27_Due Diligence Tables" xfId="1000"/>
    <cellStyle name="Normal 28 2" xfId="1001"/>
    <cellStyle name="Normal 28_Due Diligence Tables" xfId="1002"/>
    <cellStyle name="Normal 29 2" xfId="1003"/>
    <cellStyle name="Normal 29_Due Diligence Tables" xfId="1004"/>
    <cellStyle name="Normal 3 2 2 2 2" xfId="1005"/>
    <cellStyle name="Normal 3 2 2 2_Due Diligence Tables" xfId="1006"/>
    <cellStyle name="Normal 3 2 2 3 2" xfId="1007"/>
    <cellStyle name="Normal 3 2 2 3_Due Diligence Tables" xfId="1008"/>
    <cellStyle name="Normal 3 2 2 4 2" xfId="1009"/>
    <cellStyle name="Normal 3 2 2 4_Due Diligence Tables" xfId="1010"/>
    <cellStyle name="Normal 3 2 3 2" xfId="1011"/>
    <cellStyle name="Normal 3 2 3_Due Diligence Tables" xfId="1012"/>
    <cellStyle name="Normal 3 2 4 2" xfId="1013"/>
    <cellStyle name="Normal 3 2 4_Due Diligence Tables" xfId="1014"/>
    <cellStyle name="Normal 3 2 5 2" xfId="1015"/>
    <cellStyle name="Normal 3 2 5_Due Diligence Tables" xfId="1016"/>
    <cellStyle name="Normal 3 3 2 2" xfId="1017"/>
    <cellStyle name="Normal 3 3 2_Due Diligence Tables" xfId="1018"/>
    <cellStyle name="Normal 3 5 2" xfId="1019"/>
    <cellStyle name="Normal 3 5_Due Diligence Tables" xfId="1020"/>
    <cellStyle name="Normal 3_Due Diligence Tables" xfId="1021"/>
    <cellStyle name="Normal 30 2" xfId="1022"/>
    <cellStyle name="Normal 30_Due Diligence Tables" xfId="1023"/>
    <cellStyle name="Normal 31 2" xfId="1024"/>
    <cellStyle name="Normal 31_Due Diligence Tables" xfId="1025"/>
    <cellStyle name="Normal 37 2" xfId="1026"/>
    <cellStyle name="Normal 37_Due Diligence Tables" xfId="1027"/>
    <cellStyle name="Normal 38 2" xfId="1028"/>
    <cellStyle name="Normal 38_Due Diligence Tables" xfId="1029"/>
    <cellStyle name="Normal 39 2" xfId="1030"/>
    <cellStyle name="Normal 39_Due Diligence Tables" xfId="1031"/>
    <cellStyle name="Normal 4_Due Diligence Tables" xfId="1032"/>
    <cellStyle name="Normal 40 2" xfId="1033"/>
    <cellStyle name="Normal 40_Due Diligence Tables" xfId="1034"/>
    <cellStyle name="Normal 44" xfId="1035"/>
    <cellStyle name="Normal 45" xfId="1036"/>
    <cellStyle name="Normal 5 2 2 2" xfId="1037"/>
    <cellStyle name="Normal 5 2 2_Due Diligence Tables" xfId="1038"/>
    <cellStyle name="Normal 5 2 3" xfId="1039"/>
    <cellStyle name="Normal 5 2_Due Diligence Tables" xfId="1040"/>
    <cellStyle name="Normal 5 4 2" xfId="1041"/>
    <cellStyle name="Normal 5 4_Due Diligence Tables" xfId="1042"/>
    <cellStyle name="Normal 5_Due Diligence Tables" xfId="1043"/>
    <cellStyle name="Normal 6 2 2 2 2" xfId="1044"/>
    <cellStyle name="Normal 6 2 2 2_Due Diligence Tables" xfId="1045"/>
    <cellStyle name="Normal 6 2 2 3" xfId="1046"/>
    <cellStyle name="Normal 6 2 2_Due Diligence Tables" xfId="1047"/>
    <cellStyle name="Normal 6 2 3 2" xfId="1048"/>
    <cellStyle name="Normal 6 2 3_Due Diligence Tables" xfId="1049"/>
    <cellStyle name="Normal 6 2 4 2" xfId="1050"/>
    <cellStyle name="Normal 6 2 4_Due Diligence Tables" xfId="1051"/>
    <cellStyle name="Normal 6 2 6" xfId="1052"/>
    <cellStyle name="Normal 6 2_Due Diligence Tables" xfId="1053"/>
    <cellStyle name="Normal 6 3 4" xfId="1054"/>
    <cellStyle name="Normal 6 3_Due Diligence Tables" xfId="1055"/>
    <cellStyle name="Normal 6 4 2" xfId="1056"/>
    <cellStyle name="Normal 6 4_Due Diligence Tables" xfId="1057"/>
    <cellStyle name="Normal 6 5 2" xfId="1058"/>
    <cellStyle name="Normal 6 5_Due Diligence Tables" xfId="1059"/>
    <cellStyle name="Normal 6 7" xfId="1060"/>
    <cellStyle name="Normal 6_Due Diligence Tables" xfId="1061"/>
    <cellStyle name="Normal 7 2 2 3" xfId="1062"/>
    <cellStyle name="Normal 7 2 2_Due Diligence Tables" xfId="1063"/>
    <cellStyle name="Normal 7 2 3 2" xfId="1064"/>
    <cellStyle name="Normal 7 2 3_Due Diligence Tables" xfId="1065"/>
    <cellStyle name="Normal 7 2 4 2" xfId="1066"/>
    <cellStyle name="Normal 7 2 4_Due Diligence Tables" xfId="1067"/>
    <cellStyle name="Normal 7 2 5" xfId="1068"/>
    <cellStyle name="Normal 7 2_Due Diligence Tables" xfId="1069"/>
    <cellStyle name="Normal 7 3 3" xfId="1070"/>
    <cellStyle name="Normal 7 3_Due Diligence Tables" xfId="1071"/>
    <cellStyle name="Normal 7 4 2" xfId="1072"/>
    <cellStyle name="Normal 7 4_Due Diligence Tables" xfId="1073"/>
    <cellStyle name="Normal 7 6" xfId="1074"/>
    <cellStyle name="Normal 7_Due Diligence Tables" xfId="1075"/>
    <cellStyle name="Normal 8 2 2 2" xfId="1076"/>
    <cellStyle name="Normal 8 2 2_Due Diligence Tables" xfId="1077"/>
    <cellStyle name="Normal 8 2 3 2" xfId="1078"/>
    <cellStyle name="Normal 8 2 3_Due Diligence Tables" xfId="1079"/>
    <cellStyle name="Normal 8 2 4 2" xfId="1080"/>
    <cellStyle name="Normal 8 2 4_Due Diligence Tables" xfId="1081"/>
    <cellStyle name="Normal 8 2 6" xfId="1082"/>
    <cellStyle name="Normal 8 2_Due Diligence Tables" xfId="1083"/>
    <cellStyle name="Normal 8 3 2" xfId="1084"/>
    <cellStyle name="Normal 8 3_Due Diligence Tables" xfId="1085"/>
    <cellStyle name="Normal 8 4 2" xfId="1086"/>
    <cellStyle name="Normal 8 4_Due Diligence Tables" xfId="1087"/>
    <cellStyle name="Normal 8 6 2" xfId="1088"/>
    <cellStyle name="Normal 8 6_Due Diligence Tables" xfId="1089"/>
    <cellStyle name="Normal 8 7" xfId="1090"/>
    <cellStyle name="Normal 8_Due Diligence Tables" xfId="1091"/>
    <cellStyle name="Normal 9 2 2 2" xfId="1092"/>
    <cellStyle name="Normal 9 2 2_Due Diligence Tables" xfId="1093"/>
    <cellStyle name="Normal 9 2 3 2" xfId="1094"/>
    <cellStyle name="Normal 9 2 3_Due Diligence Tables" xfId="1095"/>
    <cellStyle name="Normal 9 2 4 2" xfId="1096"/>
    <cellStyle name="Normal 9 2 4_Due Diligence Tables" xfId="1097"/>
    <cellStyle name="Normal 9 2 5" xfId="1098"/>
    <cellStyle name="Normal 9 2_Due Diligence Tables" xfId="1099"/>
    <cellStyle name="Normal 9 3 2" xfId="1100"/>
    <cellStyle name="Normal 9 3_Due Diligence Tables" xfId="1101"/>
    <cellStyle name="Normal 9 4 2" xfId="1102"/>
    <cellStyle name="Normal 9 4_Due Diligence Tables" xfId="1103"/>
    <cellStyle name="Normal 9 6" xfId="1104"/>
    <cellStyle name="Normal 9_Due Diligence Tables" xfId="1105"/>
    <cellStyle name="Note 2 2 2 2" xfId="1106"/>
    <cellStyle name="Note 2 2 2_Due Diligence Tables" xfId="1107"/>
    <cellStyle name="Note 2 3 2" xfId="1108"/>
    <cellStyle name="Note 2 3_Due Diligence Tables" xfId="1109"/>
    <cellStyle name="Percent 4 2" xfId="1110"/>
    <cellStyle name="SAPBEXaggItem_Due Diligence Tables" xfId="1111"/>
    <cellStyle name="SAPBEXaggItemX_Due Diligence Tables" xfId="1112"/>
    <cellStyle name="SAPBEXchaText_Due Diligence Tables" xfId="1113"/>
    <cellStyle name="SAPBEXfilterDrill_Due Diligence Tables" xfId="1114"/>
    <cellStyle name="SAPBEXfilterItem_Due Diligence Tables" xfId="1115"/>
    <cellStyle name="SAPBEXfilterText_Due Diligence Tables" xfId="1116"/>
    <cellStyle name="SAPBEXheaderItem_Due Diligence Tables" xfId="1117"/>
    <cellStyle name="SAPBEXheaderText_Due Diligence Tables" xfId="1118"/>
    <cellStyle name="SAPBEXHLevel0_Due Diligence Tables" xfId="1119"/>
    <cellStyle name="SAPBEXHLevel0X_Due Diligence Tables" xfId="1120"/>
    <cellStyle name="SAPBEXHLevel1_Due Diligence Tables" xfId="1121"/>
    <cellStyle name="SAPBEXHLevel1X_Due Diligence Tables" xfId="1122"/>
    <cellStyle name="SAPBEXHLevel2_Due Diligence Tables" xfId="1123"/>
    <cellStyle name="SAPBEXHLevel2X_Due Diligence Tables" xfId="1124"/>
    <cellStyle name="SAPBEXHLevel3_Due Diligence Tables" xfId="1125"/>
    <cellStyle name="SAPBEXHLevel3X_Due Diligence Tables" xfId="1126"/>
    <cellStyle name="SAPBEXresItem_Due Diligence Tables" xfId="1127"/>
    <cellStyle name="SAPBEXresItemX_Due Diligence Tables" xfId="1128"/>
    <cellStyle name="SAPBEXstdItem_Due Diligence Tables" xfId="1129"/>
    <cellStyle name="SAPBEXstdItemX_Due Diligence Tables" xfId="1130"/>
    <cellStyle name="SAPBEXtitle_Due Diligence Tables" xfId="1131"/>
    <cellStyle name="Normal 17 3" xfId="1132"/>
    <cellStyle name="Comma 17" xfId="1133"/>
    <cellStyle name="Normal 19 5" xfId="1134"/>
    <cellStyle name="Normal 41 2" xfId="113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5" Type="http://schemas.openxmlformats.org/officeDocument/2006/relationships/worksheet" Target="worksheets/sheet5.xml" /><Relationship Id="rId7" Type="http://schemas.openxmlformats.org/officeDocument/2006/relationships/worksheet" Target="worksheets/sheet7.xml" /><Relationship Id="rId9" Type="http://schemas.openxmlformats.org/officeDocument/2006/relationships/worksheet" Target="worksheets/sheet9.xml" /><Relationship Id="rId2" Type="http://schemas.openxmlformats.org/officeDocument/2006/relationships/worksheet" Target="worksheets/sheet2.xml" /><Relationship Id="rId18" Type="http://schemas.openxmlformats.org/officeDocument/2006/relationships/externalLink" Target="externalLinks/externalLink2.xml" /><Relationship Id="rId14" Type="http://schemas.openxmlformats.org/officeDocument/2006/relationships/customXml" Target="../customXml/item2.xml" /><Relationship Id="rId15" Type="http://schemas.openxmlformats.org/officeDocument/2006/relationships/customXml" Target="../customXml/item3.xml" /><Relationship Id="rId16" Type="http://schemas.openxmlformats.org/officeDocument/2006/relationships/customXml" Target="../customXml/item4.xml" /><Relationship Id="rId17" Type="http://schemas.openxmlformats.org/officeDocument/2006/relationships/externalLink" Target="externalLinks/externalLink1.xml" /><Relationship Id="rId10" Type="http://schemas.openxmlformats.org/officeDocument/2006/relationships/styles" Target="styles.xml" /><Relationship Id="rId11" Type="http://schemas.openxmlformats.org/officeDocument/2006/relationships/sharedStrings" Target="sharedStrings.xml" /><Relationship Id="rId1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worksheet" Target="worksheets/sheet4.xml" /><Relationship Id="rId6" Type="http://schemas.openxmlformats.org/officeDocument/2006/relationships/worksheet" Target="worksheets/sheet6.xml" /><Relationship Id="rId8" Type="http://schemas.openxmlformats.org/officeDocument/2006/relationships/worksheet" Target="worksheets/sheet8.xml" /><Relationship Id="rId19" Type="http://schemas.openxmlformats.org/officeDocument/2006/relationships/externalLink" Target="externalLinks/externalLink3.xml" /><Relationship Id="rId13" Type="http://schemas.openxmlformats.org/officeDocument/2006/relationships/customXml" Target="../customXml/item1.xml" /><Relationship Id="rId20" Type="http://schemas.openxmlformats.org/officeDocument/2006/relationships/externalLink" Target="externalLinks/externalLink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ACG\CLAUSES\FUEL\OCTMAR96\TU_O_M96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SFPLSUB"/>
      <sheetName val="JVTAX.XLS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PSC TU"/>
      <sheetName val="NFE 518 (Mo B)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394OBF.XLS"/>
      <sheetName val="0494OBF.XLS (2)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zoomScalePageLayoutView="80" workbookViewId="0" topLeftCell="A1">
      <selection pane="topLeft" activeCell="A1" sqref="A1"/>
    </sheetView>
  </sheetViews>
  <sheetFormatPr defaultColWidth="9.140625" defaultRowHeight="12"/>
  <cols>
    <col min="1" max="1" width="14.4285714285714" style="1" customWidth="1"/>
    <col min="2" max="9" width="19.5714285714286" style="1" customWidth="1"/>
    <col min="10" max="11" width="9.14285714285714" style="1"/>
    <col min="12" max="12" width="11.5714285714286" style="1" bestFit="1" customWidth="1"/>
    <col min="13" max="252" width="9.14285714285714" style="1"/>
    <col min="253" max="253" width="8.42857142857143" style="1" bestFit="1" customWidth="1"/>
    <col min="254" max="263" width="17.8571428571429" style="1" customWidth="1"/>
    <col min="264" max="508" width="9.14285714285714" style="1"/>
    <col min="509" max="509" width="8.42857142857143" style="1" bestFit="1" customWidth="1"/>
    <col min="510" max="519" width="17.8571428571429" style="1" customWidth="1"/>
    <col min="520" max="764" width="9.14285714285714" style="1"/>
    <col min="765" max="765" width="8.42857142857143" style="1" bestFit="1" customWidth="1"/>
    <col min="766" max="775" width="17.8571428571429" style="1" customWidth="1"/>
    <col min="776" max="1020" width="9.14285714285714" style="1"/>
    <col min="1021" max="1021" width="8.42857142857143" style="1" bestFit="1" customWidth="1"/>
    <col min="1022" max="1031" width="17.8571428571429" style="1" customWidth="1"/>
    <col min="1032" max="1276" width="9.14285714285714" style="1"/>
    <col min="1277" max="1277" width="8.42857142857143" style="1" bestFit="1" customWidth="1"/>
    <col min="1278" max="1287" width="17.8571428571429" style="1" customWidth="1"/>
    <col min="1288" max="1532" width="9.14285714285714" style="1"/>
    <col min="1533" max="1533" width="8.42857142857143" style="1" bestFit="1" customWidth="1"/>
    <col min="1534" max="1543" width="17.8571428571429" style="1" customWidth="1"/>
    <col min="1544" max="1788" width="9.14285714285714" style="1"/>
    <col min="1789" max="1789" width="8.42857142857143" style="1" bestFit="1" customWidth="1"/>
    <col min="1790" max="1799" width="17.8571428571429" style="1" customWidth="1"/>
    <col min="1800" max="2044" width="9.14285714285714" style="1"/>
    <col min="2045" max="2045" width="8.42857142857143" style="1" bestFit="1" customWidth="1"/>
    <col min="2046" max="2055" width="17.8571428571429" style="1" customWidth="1"/>
    <col min="2056" max="2300" width="9.14285714285714" style="1"/>
    <col min="2301" max="2301" width="8.42857142857143" style="1" bestFit="1" customWidth="1"/>
    <col min="2302" max="2311" width="17.8571428571429" style="1" customWidth="1"/>
    <col min="2312" max="2556" width="9.14285714285714" style="1"/>
    <col min="2557" max="2557" width="8.42857142857143" style="1" bestFit="1" customWidth="1"/>
    <col min="2558" max="2567" width="17.8571428571429" style="1" customWidth="1"/>
    <col min="2568" max="2812" width="9.14285714285714" style="1"/>
    <col min="2813" max="2813" width="8.42857142857143" style="1" bestFit="1" customWidth="1"/>
    <col min="2814" max="2823" width="17.8571428571429" style="1" customWidth="1"/>
    <col min="2824" max="3068" width="9.14285714285714" style="1"/>
    <col min="3069" max="3069" width="8.42857142857143" style="1" bestFit="1" customWidth="1"/>
    <col min="3070" max="3079" width="17.8571428571429" style="1" customWidth="1"/>
    <col min="3080" max="3324" width="9.14285714285714" style="1"/>
    <col min="3325" max="3325" width="8.42857142857143" style="1" bestFit="1" customWidth="1"/>
    <col min="3326" max="3335" width="17.8571428571429" style="1" customWidth="1"/>
    <col min="3336" max="3580" width="9.14285714285714" style="1"/>
    <col min="3581" max="3581" width="8.42857142857143" style="1" bestFit="1" customWidth="1"/>
    <col min="3582" max="3591" width="17.8571428571429" style="1" customWidth="1"/>
    <col min="3592" max="3836" width="9.14285714285714" style="1"/>
    <col min="3837" max="3837" width="8.42857142857143" style="1" bestFit="1" customWidth="1"/>
    <col min="3838" max="3847" width="17.8571428571429" style="1" customWidth="1"/>
    <col min="3848" max="4092" width="9.14285714285714" style="1"/>
    <col min="4093" max="4093" width="8.42857142857143" style="1" bestFit="1" customWidth="1"/>
    <col min="4094" max="4103" width="17.8571428571429" style="1" customWidth="1"/>
    <col min="4104" max="4348" width="9.14285714285714" style="1"/>
    <col min="4349" max="4349" width="8.42857142857143" style="1" bestFit="1" customWidth="1"/>
    <col min="4350" max="4359" width="17.8571428571429" style="1" customWidth="1"/>
    <col min="4360" max="4604" width="9.14285714285714" style="1"/>
    <col min="4605" max="4605" width="8.42857142857143" style="1" bestFit="1" customWidth="1"/>
    <col min="4606" max="4615" width="17.8571428571429" style="1" customWidth="1"/>
    <col min="4616" max="4860" width="9.14285714285714" style="1"/>
    <col min="4861" max="4861" width="8.42857142857143" style="1" bestFit="1" customWidth="1"/>
    <col min="4862" max="4871" width="17.8571428571429" style="1" customWidth="1"/>
    <col min="4872" max="5116" width="9.14285714285714" style="1"/>
    <col min="5117" max="5117" width="8.42857142857143" style="1" bestFit="1" customWidth="1"/>
    <col min="5118" max="5127" width="17.8571428571429" style="1" customWidth="1"/>
    <col min="5128" max="5372" width="9.14285714285714" style="1"/>
    <col min="5373" max="5373" width="8.42857142857143" style="1" bestFit="1" customWidth="1"/>
    <col min="5374" max="5383" width="17.8571428571429" style="1" customWidth="1"/>
    <col min="5384" max="5628" width="9.14285714285714" style="1"/>
    <col min="5629" max="5629" width="8.42857142857143" style="1" bestFit="1" customWidth="1"/>
    <col min="5630" max="5639" width="17.8571428571429" style="1" customWidth="1"/>
    <col min="5640" max="5884" width="9.14285714285714" style="1"/>
    <col min="5885" max="5885" width="8.42857142857143" style="1" bestFit="1" customWidth="1"/>
    <col min="5886" max="5895" width="17.8571428571429" style="1" customWidth="1"/>
    <col min="5896" max="6140" width="9.14285714285714" style="1"/>
    <col min="6141" max="6141" width="8.42857142857143" style="1" bestFit="1" customWidth="1"/>
    <col min="6142" max="6151" width="17.8571428571429" style="1" customWidth="1"/>
    <col min="6152" max="6396" width="9.14285714285714" style="1"/>
    <col min="6397" max="6397" width="8.42857142857143" style="1" bestFit="1" customWidth="1"/>
    <col min="6398" max="6407" width="17.8571428571429" style="1" customWidth="1"/>
    <col min="6408" max="6652" width="9.14285714285714" style="1"/>
    <col min="6653" max="6653" width="8.42857142857143" style="1" bestFit="1" customWidth="1"/>
    <col min="6654" max="6663" width="17.8571428571429" style="1" customWidth="1"/>
    <col min="6664" max="6908" width="9.14285714285714" style="1"/>
    <col min="6909" max="6909" width="8.42857142857143" style="1" bestFit="1" customWidth="1"/>
    <col min="6910" max="6919" width="17.8571428571429" style="1" customWidth="1"/>
    <col min="6920" max="7164" width="9.14285714285714" style="1"/>
    <col min="7165" max="7165" width="8.42857142857143" style="1" bestFit="1" customWidth="1"/>
    <col min="7166" max="7175" width="17.8571428571429" style="1" customWidth="1"/>
    <col min="7176" max="7420" width="9.14285714285714" style="1"/>
    <col min="7421" max="7421" width="8.42857142857143" style="1" bestFit="1" customWidth="1"/>
    <col min="7422" max="7431" width="17.8571428571429" style="1" customWidth="1"/>
    <col min="7432" max="7676" width="9.14285714285714" style="1"/>
    <col min="7677" max="7677" width="8.42857142857143" style="1" bestFit="1" customWidth="1"/>
    <col min="7678" max="7687" width="17.8571428571429" style="1" customWidth="1"/>
    <col min="7688" max="7932" width="9.14285714285714" style="1"/>
    <col min="7933" max="7933" width="8.42857142857143" style="1" bestFit="1" customWidth="1"/>
    <col min="7934" max="7943" width="17.8571428571429" style="1" customWidth="1"/>
    <col min="7944" max="8188" width="9.14285714285714" style="1"/>
    <col min="8189" max="8189" width="8.42857142857143" style="1" bestFit="1" customWidth="1"/>
    <col min="8190" max="8199" width="17.8571428571429" style="1" customWidth="1"/>
    <col min="8200" max="8444" width="9.14285714285714" style="1"/>
    <col min="8445" max="8445" width="8.42857142857143" style="1" bestFit="1" customWidth="1"/>
    <col min="8446" max="8455" width="17.8571428571429" style="1" customWidth="1"/>
    <col min="8456" max="8700" width="9.14285714285714" style="1"/>
    <col min="8701" max="8701" width="8.42857142857143" style="1" bestFit="1" customWidth="1"/>
    <col min="8702" max="8711" width="17.8571428571429" style="1" customWidth="1"/>
    <col min="8712" max="8956" width="9.14285714285714" style="1"/>
    <col min="8957" max="8957" width="8.42857142857143" style="1" bestFit="1" customWidth="1"/>
    <col min="8958" max="8967" width="17.8571428571429" style="1" customWidth="1"/>
    <col min="8968" max="9212" width="9.14285714285714" style="1"/>
    <col min="9213" max="9213" width="8.42857142857143" style="1" bestFit="1" customWidth="1"/>
    <col min="9214" max="9223" width="17.8571428571429" style="1" customWidth="1"/>
    <col min="9224" max="9468" width="9.14285714285714" style="1"/>
    <col min="9469" max="9469" width="8.42857142857143" style="1" bestFit="1" customWidth="1"/>
    <col min="9470" max="9479" width="17.8571428571429" style="1" customWidth="1"/>
    <col min="9480" max="9724" width="9.14285714285714" style="1"/>
    <col min="9725" max="9725" width="8.42857142857143" style="1" bestFit="1" customWidth="1"/>
    <col min="9726" max="9735" width="17.8571428571429" style="1" customWidth="1"/>
    <col min="9736" max="9980" width="9.14285714285714" style="1"/>
    <col min="9981" max="9981" width="8.42857142857143" style="1" bestFit="1" customWidth="1"/>
    <col min="9982" max="9991" width="17.8571428571429" style="1" customWidth="1"/>
    <col min="9992" max="10236" width="9.14285714285714" style="1"/>
    <col min="10237" max="10237" width="8.42857142857143" style="1" bestFit="1" customWidth="1"/>
    <col min="10238" max="10247" width="17.8571428571429" style="1" customWidth="1"/>
    <col min="10248" max="10492" width="9.14285714285714" style="1"/>
    <col min="10493" max="10493" width="8.42857142857143" style="1" bestFit="1" customWidth="1"/>
    <col min="10494" max="10503" width="17.8571428571429" style="1" customWidth="1"/>
    <col min="10504" max="10748" width="9.14285714285714" style="1"/>
    <col min="10749" max="10749" width="8.42857142857143" style="1" bestFit="1" customWidth="1"/>
    <col min="10750" max="10759" width="17.8571428571429" style="1" customWidth="1"/>
    <col min="10760" max="11004" width="9.14285714285714" style="1"/>
    <col min="11005" max="11005" width="8.42857142857143" style="1" bestFit="1" customWidth="1"/>
    <col min="11006" max="11015" width="17.8571428571429" style="1" customWidth="1"/>
    <col min="11016" max="11260" width="9.14285714285714" style="1"/>
    <col min="11261" max="11261" width="8.42857142857143" style="1" bestFit="1" customWidth="1"/>
    <col min="11262" max="11271" width="17.8571428571429" style="1" customWidth="1"/>
    <col min="11272" max="11516" width="9.14285714285714" style="1"/>
    <col min="11517" max="11517" width="8.42857142857143" style="1" bestFit="1" customWidth="1"/>
    <col min="11518" max="11527" width="17.8571428571429" style="1" customWidth="1"/>
    <col min="11528" max="11772" width="9.14285714285714" style="1"/>
    <col min="11773" max="11773" width="8.42857142857143" style="1" bestFit="1" customWidth="1"/>
    <col min="11774" max="11783" width="17.8571428571429" style="1" customWidth="1"/>
    <col min="11784" max="12028" width="9.14285714285714" style="1"/>
    <col min="12029" max="12029" width="8.42857142857143" style="1" bestFit="1" customWidth="1"/>
    <col min="12030" max="12039" width="17.8571428571429" style="1" customWidth="1"/>
    <col min="12040" max="12284" width="9.14285714285714" style="1"/>
    <col min="12285" max="12285" width="8.42857142857143" style="1" bestFit="1" customWidth="1"/>
    <col min="12286" max="12295" width="17.8571428571429" style="1" customWidth="1"/>
    <col min="12296" max="12540" width="9.14285714285714" style="1"/>
    <col min="12541" max="12541" width="8.42857142857143" style="1" bestFit="1" customWidth="1"/>
    <col min="12542" max="12551" width="17.8571428571429" style="1" customWidth="1"/>
    <col min="12552" max="12796" width="9.14285714285714" style="1"/>
    <col min="12797" max="12797" width="8.42857142857143" style="1" bestFit="1" customWidth="1"/>
    <col min="12798" max="12807" width="17.8571428571429" style="1" customWidth="1"/>
    <col min="12808" max="13052" width="9.14285714285714" style="1"/>
    <col min="13053" max="13053" width="8.42857142857143" style="1" bestFit="1" customWidth="1"/>
    <col min="13054" max="13063" width="17.8571428571429" style="1" customWidth="1"/>
    <col min="13064" max="13308" width="9.14285714285714" style="1"/>
    <col min="13309" max="13309" width="8.42857142857143" style="1" bestFit="1" customWidth="1"/>
    <col min="13310" max="13319" width="17.8571428571429" style="1" customWidth="1"/>
    <col min="13320" max="13564" width="9.14285714285714" style="1"/>
    <col min="13565" max="13565" width="8.42857142857143" style="1" bestFit="1" customWidth="1"/>
    <col min="13566" max="13575" width="17.8571428571429" style="1" customWidth="1"/>
    <col min="13576" max="13820" width="9.14285714285714" style="1"/>
    <col min="13821" max="13821" width="8.42857142857143" style="1" bestFit="1" customWidth="1"/>
    <col min="13822" max="13831" width="17.8571428571429" style="1" customWidth="1"/>
    <col min="13832" max="14076" width="9.14285714285714" style="1"/>
    <col min="14077" max="14077" width="8.42857142857143" style="1" bestFit="1" customWidth="1"/>
    <col min="14078" max="14087" width="17.8571428571429" style="1" customWidth="1"/>
    <col min="14088" max="14332" width="9.14285714285714" style="1"/>
    <col min="14333" max="14333" width="8.42857142857143" style="1" bestFit="1" customWidth="1"/>
    <col min="14334" max="14343" width="17.8571428571429" style="1" customWidth="1"/>
    <col min="14344" max="14588" width="9.14285714285714" style="1"/>
    <col min="14589" max="14589" width="8.42857142857143" style="1" bestFit="1" customWidth="1"/>
    <col min="14590" max="14599" width="17.8571428571429" style="1" customWidth="1"/>
    <col min="14600" max="14844" width="9.14285714285714" style="1"/>
    <col min="14845" max="14845" width="8.42857142857143" style="1" bestFit="1" customWidth="1"/>
    <col min="14846" max="14855" width="17.8571428571429" style="1" customWidth="1"/>
    <col min="14856" max="15100" width="9.14285714285714" style="1"/>
    <col min="15101" max="15101" width="8.42857142857143" style="1" bestFit="1" customWidth="1"/>
    <col min="15102" max="15111" width="17.8571428571429" style="1" customWidth="1"/>
    <col min="15112" max="15356" width="9.14285714285714" style="1"/>
    <col min="15357" max="15357" width="8.42857142857143" style="1" bestFit="1" customWidth="1"/>
    <col min="15358" max="15367" width="17.8571428571429" style="1" customWidth="1"/>
    <col min="15368" max="15612" width="9.14285714285714" style="1"/>
    <col min="15613" max="15613" width="8.42857142857143" style="1" bestFit="1" customWidth="1"/>
    <col min="15614" max="15623" width="17.8571428571429" style="1" customWidth="1"/>
    <col min="15624" max="15868" width="9.14285714285714" style="1"/>
    <col min="15869" max="15869" width="8.42857142857143" style="1" bestFit="1" customWidth="1"/>
    <col min="15870" max="15879" width="17.8571428571429" style="1" customWidth="1"/>
    <col min="15880" max="16124" width="9.14285714285714" style="1"/>
    <col min="16125" max="16125" width="8.42857142857143" style="1" bestFit="1" customWidth="1"/>
    <col min="16126" max="16135" width="17.8571428571429" style="1" customWidth="1"/>
    <col min="16136" max="16384" width="9.14285714285714" style="1"/>
  </cols>
  <sheetData>
    <row r="1" ht="15.75">
      <c r="A1" s="33" t="s">
        <v>60</v>
      </c>
    </row>
    <row r="2" ht="15.75">
      <c r="A2" s="33" t="s">
        <v>61</v>
      </c>
    </row>
    <row r="3" ht="15.75">
      <c r="A3" s="33" t="s">
        <v>62</v>
      </c>
    </row>
    <row r="4" ht="15.75">
      <c r="A4" s="33" t="s">
        <v>65</v>
      </c>
    </row>
    <row r="5" ht="15.75">
      <c r="A5" s="33" t="s">
        <v>63</v>
      </c>
    </row>
    <row r="6" ht="15.75">
      <c r="A6" s="33" t="s">
        <v>64</v>
      </c>
    </row>
    <row r="7" spans="1:9" ht="12.75">
      <c r="A7" s="30" t="s">
        <v>0</v>
      </c>
      <c r="B7" s="30"/>
      <c r="C7" s="30"/>
      <c r="D7" s="30"/>
      <c r="E7" s="30"/>
      <c r="F7" s="30"/>
      <c r="G7" s="30"/>
      <c r="H7" s="30"/>
      <c r="I7" s="28"/>
    </row>
    <row r="8" spans="1:9" ht="12.75">
      <c r="A8" s="31" t="s">
        <v>48</v>
      </c>
      <c r="B8" s="31"/>
      <c r="C8" s="31"/>
      <c r="D8" s="31"/>
      <c r="E8" s="31"/>
      <c r="F8" s="31"/>
      <c r="G8" s="31"/>
      <c r="H8" s="31"/>
      <c r="I8" s="29"/>
    </row>
    <row r="9" spans="1:9" ht="12">
      <c r="A9" s="2"/>
      <c r="B9" s="2"/>
      <c r="C9" s="2"/>
      <c r="D9" s="2"/>
      <c r="E9" s="2"/>
      <c r="F9" s="2"/>
      <c r="G9" s="2"/>
      <c r="H9" s="2"/>
      <c r="I9" s="2"/>
    </row>
    <row r="10" spans="1:9" ht="12">
      <c r="A10" s="32" t="s">
        <v>1</v>
      </c>
      <c r="B10" s="32"/>
      <c r="C10" s="32"/>
      <c r="D10" s="32"/>
      <c r="E10" s="32"/>
      <c r="F10" s="32"/>
      <c r="G10" s="32"/>
      <c r="H10" s="32"/>
      <c r="I10" s="25"/>
    </row>
    <row r="11" spans="1:11" ht="12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/>
      <c r="K11" s="4"/>
    </row>
    <row r="12" spans="1:11" ht="12">
      <c r="A12" s="4"/>
      <c r="E12" s="4" t="s">
        <v>10</v>
      </c>
      <c r="H12" s="5"/>
      <c r="I12" s="5"/>
      <c r="K12" s="5"/>
    </row>
    <row r="13" spans="1:11" ht="12">
      <c r="A13" s="6"/>
      <c r="B13" s="5" t="s">
        <v>11</v>
      </c>
      <c r="C13" s="5" t="s">
        <v>12</v>
      </c>
      <c r="D13" s="5" t="s">
        <v>13</v>
      </c>
      <c r="E13" s="5" t="s">
        <v>14</v>
      </c>
      <c r="F13" s="7" t="s">
        <v>15</v>
      </c>
      <c r="G13" s="7" t="s">
        <v>16</v>
      </c>
      <c r="H13" s="7" t="s">
        <v>17</v>
      </c>
      <c r="I13" s="7"/>
      <c r="K13" s="5"/>
    </row>
    <row r="14" spans="1:11" ht="12">
      <c r="A14" s="6"/>
      <c r="B14" s="5" t="s">
        <v>18</v>
      </c>
      <c r="C14" s="5" t="s">
        <v>19</v>
      </c>
      <c r="D14" s="5" t="s">
        <v>18</v>
      </c>
      <c r="E14" s="5" t="s">
        <v>18</v>
      </c>
      <c r="F14" s="8" t="s">
        <v>50</v>
      </c>
      <c r="G14" s="8" t="s">
        <v>51</v>
      </c>
      <c r="H14" s="5" t="s">
        <v>20</v>
      </c>
      <c r="I14" s="5"/>
      <c r="K14" s="5"/>
    </row>
    <row r="15" spans="1:11" ht="12">
      <c r="A15" s="9" t="s">
        <v>21</v>
      </c>
      <c r="B15" s="9" t="s">
        <v>22</v>
      </c>
      <c r="C15" s="9" t="s">
        <v>22</v>
      </c>
      <c r="D15" s="9" t="s">
        <v>22</v>
      </c>
      <c r="E15" s="5" t="s">
        <v>22</v>
      </c>
      <c r="F15" s="5" t="s">
        <v>22</v>
      </c>
      <c r="G15" s="9" t="s">
        <v>22</v>
      </c>
      <c r="H15" s="9" t="s">
        <v>22</v>
      </c>
      <c r="I15" s="5"/>
      <c r="K15" s="5"/>
    </row>
    <row r="16" spans="1:9" ht="12">
      <c r="A16" s="9"/>
      <c r="B16" s="9"/>
      <c r="C16" s="9"/>
      <c r="D16" s="9"/>
      <c r="E16" s="10" t="s">
        <v>23</v>
      </c>
      <c r="F16" s="10"/>
      <c r="G16" s="11"/>
      <c r="H16" s="9"/>
      <c r="I16" s="5"/>
    </row>
    <row r="17" spans="1:9" ht="6.95" customHeight="1">
      <c r="A17" s="7"/>
      <c r="B17" s="7"/>
      <c r="C17" s="7"/>
      <c r="D17" s="7"/>
      <c r="E17" s="7"/>
      <c r="F17" s="7"/>
      <c r="H17" s="7"/>
      <c r="I17" s="7"/>
    </row>
    <row r="18" spans="1:9" ht="12">
      <c r="A18" s="12" t="s">
        <v>24</v>
      </c>
      <c r="B18" s="13">
        <v>876040.19</v>
      </c>
      <c r="C18" s="13">
        <v>25149.94</v>
      </c>
      <c r="D18" s="13">
        <v>252822.34979999965</v>
      </c>
      <c r="E18" s="14">
        <f>B18+C18+D18</f>
        <v>1154012.4797999996</v>
      </c>
      <c r="F18" s="14">
        <v>1154012.4797999996</v>
      </c>
      <c r="G18" s="14">
        <v>0</v>
      </c>
      <c r="H18" s="14">
        <v>0</v>
      </c>
      <c r="I18" s="13"/>
    </row>
    <row r="19" spans="1:9" ht="6.95" customHeight="1">
      <c r="A19" s="12"/>
      <c r="B19" s="13"/>
      <c r="C19" s="13"/>
      <c r="D19" s="13"/>
      <c r="G19" s="14"/>
      <c r="H19" s="14"/>
      <c r="I19" s="13"/>
    </row>
    <row r="20" spans="1:9" ht="12">
      <c r="A20" s="12" t="s">
        <v>25</v>
      </c>
      <c r="B20" s="13">
        <v>1798399.7000000002</v>
      </c>
      <c r="C20" s="13">
        <v>13766.25</v>
      </c>
      <c r="D20" s="13">
        <v>468770.4194200015</v>
      </c>
      <c r="E20" s="14">
        <f>B20+C20+D20</f>
        <v>2280936.3694200017</v>
      </c>
      <c r="F20" s="14">
        <v>2280936.3694200017</v>
      </c>
      <c r="G20" s="14">
        <v>0</v>
      </c>
      <c r="H20" s="14">
        <v>0</v>
      </c>
      <c r="I20" s="13"/>
    </row>
    <row r="21" spans="1:9" ht="6.95" customHeight="1">
      <c r="A21" s="12"/>
      <c r="B21" s="13"/>
      <c r="C21" s="13"/>
      <c r="D21" s="13"/>
      <c r="G21" s="14"/>
      <c r="H21" s="14"/>
      <c r="I21" s="13"/>
    </row>
    <row r="22" spans="1:9" ht="12">
      <c r="A22" s="12" t="s">
        <v>26</v>
      </c>
      <c r="B22" s="13">
        <v>1818388.62</v>
      </c>
      <c r="C22" s="13">
        <v>91329.63</v>
      </c>
      <c r="D22" s="13">
        <v>386342.9402999999</v>
      </c>
      <c r="E22" s="14">
        <f>B22+C22+D22</f>
        <v>2296061.1902999999</v>
      </c>
      <c r="F22" s="14">
        <v>2296061.1902999999</v>
      </c>
      <c r="G22" s="14">
        <v>0</v>
      </c>
      <c r="H22" s="14">
        <v>0</v>
      </c>
      <c r="I22" s="13"/>
    </row>
    <row r="23" spans="1:9" ht="6.95" customHeight="1">
      <c r="A23" s="12"/>
      <c r="B23" s="13"/>
      <c r="C23" s="13"/>
      <c r="D23" s="13"/>
      <c r="G23" s="14"/>
      <c r="H23" s="14"/>
      <c r="I23" s="13"/>
    </row>
    <row r="24" spans="1:9" ht="12">
      <c r="A24" s="12" t="s">
        <v>27</v>
      </c>
      <c r="B24" s="13">
        <v>854235.06</v>
      </c>
      <c r="C24" s="13">
        <v>813189.76</v>
      </c>
      <c r="D24" s="13">
        <v>1323425.2067600135</v>
      </c>
      <c r="E24" s="14">
        <f>B24+C24+D24</f>
        <v>2990850.0267600138</v>
      </c>
      <c r="F24" s="14">
        <v>2990850.0267600138</v>
      </c>
      <c r="G24" s="14">
        <v>0</v>
      </c>
      <c r="H24" s="14">
        <v>0</v>
      </c>
      <c r="I24" s="13"/>
    </row>
    <row r="25" spans="1:9" ht="6.95" customHeight="1">
      <c r="A25" s="12"/>
      <c r="B25" s="13"/>
      <c r="C25" s="13"/>
      <c r="D25" s="13"/>
      <c r="G25" s="14"/>
      <c r="H25" s="14"/>
      <c r="I25" s="13"/>
    </row>
    <row r="26" spans="1:9" ht="12">
      <c r="A26" s="12" t="s">
        <v>28</v>
      </c>
      <c r="B26" s="13">
        <v>847782.17</v>
      </c>
      <c r="C26" s="13">
        <v>29180.89</v>
      </c>
      <c r="D26" s="13">
        <v>1260419.3263999897</v>
      </c>
      <c r="E26" s="14">
        <f>B26+C26+D26</f>
        <v>2137382.3863999899</v>
      </c>
      <c r="F26" s="14">
        <v>2137382.3863999899</v>
      </c>
      <c r="G26" s="14">
        <v>0</v>
      </c>
      <c r="H26" s="14">
        <v>0</v>
      </c>
      <c r="I26" s="13"/>
    </row>
    <row r="27" spans="1:9" ht="6.95" customHeight="1">
      <c r="A27" s="12"/>
      <c r="B27" s="13"/>
      <c r="C27" s="13"/>
      <c r="D27" s="13"/>
      <c r="G27" s="14"/>
      <c r="H27" s="14"/>
      <c r="I27" s="13"/>
    </row>
    <row r="28" spans="1:9" ht="12">
      <c r="A28" s="12" t="s">
        <v>29</v>
      </c>
      <c r="B28" s="13">
        <v>563113.37000000011</v>
      </c>
      <c r="C28" s="13">
        <v>68211.81</v>
      </c>
      <c r="D28" s="13">
        <v>1014037.4302199828</v>
      </c>
      <c r="E28" s="14">
        <f>B28+C28+D28</f>
        <v>1645362.6102199829</v>
      </c>
      <c r="F28" s="14">
        <v>1645362.6102199829</v>
      </c>
      <c r="G28" s="14">
        <v>0</v>
      </c>
      <c r="H28" s="14">
        <v>0</v>
      </c>
      <c r="I28" s="13"/>
    </row>
    <row r="29" spans="1:9" ht="6.95" customHeight="1">
      <c r="A29" s="12"/>
      <c r="B29" s="13"/>
      <c r="C29" s="13"/>
      <c r="D29" s="13"/>
      <c r="F29" s="14"/>
      <c r="G29" s="14"/>
      <c r="H29" s="14"/>
      <c r="I29" s="13"/>
    </row>
    <row r="30" spans="1:9" ht="12">
      <c r="A30" s="12" t="s">
        <v>30</v>
      </c>
      <c r="B30" s="13">
        <v>638137.27</v>
      </c>
      <c r="C30" s="13">
        <v>30043.560000000027</v>
      </c>
      <c r="D30" s="13">
        <v>1137215.5773599956</v>
      </c>
      <c r="E30" s="14">
        <f>B30+C30+D30</f>
        <v>1805396.4073599957</v>
      </c>
      <c r="F30" s="14">
        <v>1805396.4073599957</v>
      </c>
      <c r="G30" s="14">
        <v>0</v>
      </c>
      <c r="H30" s="14">
        <v>0</v>
      </c>
      <c r="I30" s="13"/>
    </row>
    <row r="31" spans="1:9" ht="6.95" customHeight="1">
      <c r="A31" s="12"/>
      <c r="B31" s="13"/>
      <c r="C31" s="13"/>
      <c r="D31" s="13"/>
      <c r="F31" s="14"/>
      <c r="G31" s="14"/>
      <c r="H31" s="14"/>
      <c r="I31" s="13"/>
    </row>
    <row r="32" spans="1:9" ht="12">
      <c r="A32" s="12" t="s">
        <v>31</v>
      </c>
      <c r="B32" s="13">
        <v>431257.82999999996</v>
      </c>
      <c r="C32" s="13">
        <v>531754.11</v>
      </c>
      <c r="D32" s="13">
        <v>908987.50977999484</v>
      </c>
      <c r="E32" s="14">
        <f>B32+C32+D32</f>
        <v>1871999.4497799948</v>
      </c>
      <c r="F32" s="14">
        <v>1871999.4497799948</v>
      </c>
      <c r="G32" s="14">
        <v>0</v>
      </c>
      <c r="H32" s="14">
        <v>0</v>
      </c>
      <c r="I32" s="13"/>
    </row>
    <row r="33" spans="1:9" ht="6.95" customHeight="1">
      <c r="A33" s="12"/>
      <c r="B33" s="13"/>
      <c r="C33" s="13"/>
      <c r="D33" s="13"/>
      <c r="F33" s="14"/>
      <c r="G33" s="14"/>
      <c r="H33" s="14"/>
      <c r="I33" s="13"/>
    </row>
    <row r="34" spans="1:9" ht="12">
      <c r="A34" s="12" t="s">
        <v>32</v>
      </c>
      <c r="B34" s="13">
        <v>477686.27000000008</v>
      </c>
      <c r="C34" s="13">
        <v>545306.47999999963</v>
      </c>
      <c r="D34" s="13">
        <v>1122088.697019994</v>
      </c>
      <c r="E34" s="14">
        <f>B34+C34+D34</f>
        <v>2145081.4470199938</v>
      </c>
      <c r="F34" s="14">
        <v>2145081.4470199938</v>
      </c>
      <c r="G34" s="14">
        <v>0</v>
      </c>
      <c r="H34" s="14">
        <v>0</v>
      </c>
      <c r="I34" s="13"/>
    </row>
    <row r="35" spans="1:9" ht="6.95" customHeight="1">
      <c r="A35" s="12"/>
      <c r="B35" s="13"/>
      <c r="C35" s="13"/>
      <c r="D35" s="13"/>
      <c r="F35" s="14"/>
      <c r="G35" s="14"/>
      <c r="H35" s="14"/>
      <c r="I35" s="13"/>
    </row>
    <row r="36" spans="1:9" ht="12">
      <c r="A36" s="15" t="s">
        <v>33</v>
      </c>
      <c r="B36" s="13">
        <v>593686.43000000005</v>
      </c>
      <c r="C36" s="13">
        <v>948787.85</v>
      </c>
      <c r="D36" s="13">
        <v>1016305.4500300847</v>
      </c>
      <c r="E36" s="14">
        <f>B36+C36+D36</f>
        <v>2558779.730030085</v>
      </c>
      <c r="F36" s="14">
        <v>2558779.730030085</v>
      </c>
      <c r="G36" s="14">
        <v>0</v>
      </c>
      <c r="H36" s="14">
        <v>0</v>
      </c>
      <c r="I36" s="13"/>
    </row>
    <row r="37" spans="1:9" ht="6.95" customHeight="1">
      <c r="A37" s="15"/>
      <c r="B37" s="16"/>
      <c r="C37" s="16"/>
      <c r="D37" s="16"/>
      <c r="F37" s="14"/>
      <c r="G37" s="14"/>
      <c r="H37" s="14"/>
      <c r="I37" s="16"/>
    </row>
    <row r="38" spans="1:9" ht="12">
      <c r="A38" s="15" t="s">
        <v>34</v>
      </c>
      <c r="B38" s="13">
        <v>1114616.52</v>
      </c>
      <c r="C38" s="13">
        <v>102373.44</v>
      </c>
      <c r="D38" s="13">
        <v>557180.81505999714</v>
      </c>
      <c r="E38" s="14">
        <f>B38+C38+D38</f>
        <v>1774170.7750599971</v>
      </c>
      <c r="F38" s="14">
        <v>1774170.7750599971</v>
      </c>
      <c r="G38" s="14">
        <v>0</v>
      </c>
      <c r="H38" s="14">
        <v>0</v>
      </c>
      <c r="I38" s="13"/>
    </row>
    <row r="39" spans="1:9" ht="6.95" customHeight="1">
      <c r="A39" s="15"/>
      <c r="B39" s="16"/>
      <c r="C39" s="16"/>
      <c r="D39" s="16"/>
      <c r="F39" s="14"/>
      <c r="G39" s="14"/>
      <c r="H39" s="14"/>
      <c r="I39" s="16"/>
    </row>
    <row r="40" spans="1:9" ht="12">
      <c r="A40" s="15" t="s">
        <v>35</v>
      </c>
      <c r="B40" s="13">
        <v>1139662.42</v>
      </c>
      <c r="C40" s="13">
        <v>6653.26</v>
      </c>
      <c r="D40" s="13">
        <v>757523.71310902713</v>
      </c>
      <c r="E40" s="14">
        <f>B40+C40+D40</f>
        <v>1903839.3931090271</v>
      </c>
      <c r="F40" s="14">
        <v>1903839.3931090271</v>
      </c>
      <c r="G40" s="14">
        <v>0</v>
      </c>
      <c r="H40" s="14">
        <v>0</v>
      </c>
      <c r="I40" s="13"/>
    </row>
    <row r="41" spans="1:9" ht="6.95" customHeight="1">
      <c r="A41" s="17"/>
      <c r="B41" s="18"/>
      <c r="C41" s="18"/>
      <c r="D41" s="18"/>
      <c r="E41" s="18"/>
      <c r="F41" s="18"/>
      <c r="G41" s="19"/>
      <c r="H41" s="20"/>
      <c r="I41" s="16"/>
    </row>
    <row r="42" spans="1:9" ht="12">
      <c r="A42" s="21" t="s">
        <v>10</v>
      </c>
      <c r="B42" s="22">
        <f t="shared" si="0" ref="B42:H42">SUM(B18:B40)</f>
        <v>11153005.850000002</v>
      </c>
      <c r="C42" s="22">
        <f t="shared" si="0"/>
        <v>3205746.9799999995</v>
      </c>
      <c r="D42" s="22">
        <f>SUM(D18:D40)</f>
        <v>10205119.435259081</v>
      </c>
      <c r="E42" s="22">
        <f>SUM(E18:E40)</f>
        <v>24563872.265259083</v>
      </c>
      <c r="F42" s="22">
        <f t="shared" si="0"/>
        <v>24563872.265259083</v>
      </c>
      <c r="G42" s="22">
        <f t="shared" si="0"/>
        <v>0</v>
      </c>
      <c r="H42" s="22">
        <f t="shared" si="0"/>
        <v>0</v>
      </c>
      <c r="I42" s="27"/>
    </row>
    <row r="43" spans="1:9" ht="12">
      <c r="A43" s="23"/>
      <c r="B43" s="24"/>
      <c r="C43" s="24"/>
      <c r="D43" s="24"/>
      <c r="E43" s="24"/>
      <c r="F43" s="24"/>
      <c r="G43" s="24"/>
      <c r="I43" s="24"/>
    </row>
    <row r="44" spans="2:9" ht="12">
      <c r="B44" s="25"/>
      <c r="C44" s="25"/>
      <c r="D44" s="25"/>
      <c r="E44" s="25"/>
      <c r="F44" s="25"/>
      <c r="G44" s="25"/>
      <c r="H44" s="25"/>
      <c r="I44" s="25"/>
    </row>
    <row r="45" spans="1:9" ht="12">
      <c r="A45" s="32" t="s">
        <v>36</v>
      </c>
      <c r="B45" s="32"/>
      <c r="C45" s="32"/>
      <c r="D45" s="32"/>
      <c r="E45" s="32"/>
      <c r="F45" s="32"/>
      <c r="G45" s="32"/>
      <c r="H45" s="32"/>
      <c r="I45" s="25"/>
    </row>
    <row r="46" spans="1:9" ht="12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4"/>
    </row>
    <row r="47" spans="1:9" ht="12">
      <c r="A47" s="4"/>
      <c r="B47" s="7" t="s">
        <v>15</v>
      </c>
      <c r="C47" s="7" t="s">
        <v>16</v>
      </c>
      <c r="D47" s="7" t="s">
        <v>16</v>
      </c>
      <c r="E47" s="7" t="s">
        <v>17</v>
      </c>
      <c r="F47" s="7" t="s">
        <v>17</v>
      </c>
      <c r="G47" s="7" t="s">
        <v>37</v>
      </c>
      <c r="H47" s="7" t="s">
        <v>37</v>
      </c>
      <c r="I47" s="7"/>
    </row>
    <row r="48" spans="1:9" ht="12">
      <c r="A48" s="6"/>
      <c r="B48" s="5" t="s">
        <v>52</v>
      </c>
      <c r="C48" s="5" t="s">
        <v>51</v>
      </c>
      <c r="D48" s="5" t="s">
        <v>51</v>
      </c>
      <c r="E48" s="5" t="s">
        <v>20</v>
      </c>
      <c r="F48" s="5" t="s">
        <v>20</v>
      </c>
      <c r="G48" s="5" t="s">
        <v>38</v>
      </c>
      <c r="H48" s="5" t="s">
        <v>39</v>
      </c>
      <c r="I48" s="5"/>
    </row>
    <row r="49" spans="1:9" ht="12">
      <c r="A49" s="6"/>
      <c r="B49" s="5" t="s">
        <v>40</v>
      </c>
      <c r="C49" s="5" t="s">
        <v>41</v>
      </c>
      <c r="D49" s="5" t="s">
        <v>42</v>
      </c>
      <c r="E49" s="5" t="s">
        <v>43</v>
      </c>
      <c r="F49" s="5" t="s">
        <v>44</v>
      </c>
      <c r="G49" s="5" t="s">
        <v>45</v>
      </c>
      <c r="H49" s="5" t="s">
        <v>45</v>
      </c>
      <c r="I49" s="5"/>
    </row>
    <row r="50" spans="1:9" ht="12">
      <c r="A50" s="9" t="s">
        <v>21</v>
      </c>
      <c r="B50" s="9" t="s">
        <v>22</v>
      </c>
      <c r="C50" s="9" t="s">
        <v>22</v>
      </c>
      <c r="D50" s="9" t="s">
        <v>22</v>
      </c>
      <c r="E50" s="9" t="s">
        <v>22</v>
      </c>
      <c r="F50" s="9" t="s">
        <v>22</v>
      </c>
      <c r="G50" s="9" t="s">
        <v>22</v>
      </c>
      <c r="H50" s="9" t="s">
        <v>22</v>
      </c>
      <c r="I50" s="5"/>
    </row>
    <row r="51" spans="1:9" ht="12">
      <c r="A51" s="9"/>
      <c r="B51" s="9"/>
      <c r="C51" s="9"/>
      <c r="D51" s="9"/>
      <c r="E51" s="9"/>
      <c r="F51" s="9"/>
      <c r="G51" s="9"/>
      <c r="H51" s="9"/>
      <c r="I51" s="5"/>
    </row>
    <row r="52" spans="1:9" ht="6.95" customHeight="1">
      <c r="A52" s="7"/>
      <c r="B52" s="7"/>
      <c r="C52" s="7"/>
      <c r="D52" s="23"/>
      <c r="E52" s="23"/>
      <c r="F52" s="23"/>
      <c r="G52" s="23"/>
      <c r="H52" s="23"/>
      <c r="I52" s="7"/>
    </row>
    <row r="53" spans="1:9" ht="12">
      <c r="A53" s="12" t="s">
        <v>24</v>
      </c>
      <c r="B53" s="13">
        <f>F18</f>
        <v>1154012.4797999996</v>
      </c>
      <c r="C53" s="13">
        <f>G18</f>
        <v>0</v>
      </c>
      <c r="D53" s="13">
        <f>0.4*H18</f>
        <v>0</v>
      </c>
      <c r="E53" s="13">
        <f>0.6*H18</f>
        <v>0</v>
      </c>
      <c r="F53" s="13">
        <f>I18*0.5</f>
        <v>0</v>
      </c>
      <c r="G53" s="14">
        <f>B53+C53+E53</f>
        <v>1154012.4797999996</v>
      </c>
      <c r="H53" s="14">
        <f>D53+F53</f>
        <v>0</v>
      </c>
      <c r="I53" s="13"/>
    </row>
    <row r="54" spans="1:9" ht="6.95" customHeight="1">
      <c r="A54" s="12"/>
      <c r="B54" s="13"/>
      <c r="C54" s="13"/>
      <c r="D54" s="13"/>
      <c r="E54" s="13"/>
      <c r="F54" s="13"/>
      <c r="G54" s="14"/>
      <c r="H54" s="14"/>
      <c r="I54" s="13"/>
    </row>
    <row r="55" spans="1:9" ht="12">
      <c r="A55" s="12" t="s">
        <v>25</v>
      </c>
      <c r="B55" s="13">
        <f>F20</f>
        <v>2280936.3694200017</v>
      </c>
      <c r="C55" s="13">
        <f>G20</f>
        <v>0</v>
      </c>
      <c r="D55" s="13">
        <f>0.4*H20</f>
        <v>0</v>
      </c>
      <c r="E55" s="13">
        <f>0.6*H20</f>
        <v>0</v>
      </c>
      <c r="F55" s="13">
        <f>I20*0.5</f>
        <v>0</v>
      </c>
      <c r="G55" s="14">
        <f>B55+C55+E55</f>
        <v>2280936.3694200017</v>
      </c>
      <c r="H55" s="14">
        <f>D55+F55</f>
        <v>0</v>
      </c>
      <c r="I55" s="13"/>
    </row>
    <row r="56" spans="1:9" ht="6.95" customHeight="1">
      <c r="A56" s="12"/>
      <c r="B56" s="13"/>
      <c r="C56" s="13"/>
      <c r="D56" s="13"/>
      <c r="E56" s="13"/>
      <c r="F56" s="13"/>
      <c r="G56" s="14"/>
      <c r="H56" s="14"/>
      <c r="I56" s="13"/>
    </row>
    <row r="57" spans="1:9" ht="12">
      <c r="A57" s="12" t="s">
        <v>26</v>
      </c>
      <c r="B57" s="13">
        <f>F22</f>
        <v>2296061.1902999999</v>
      </c>
      <c r="C57" s="13">
        <f>G22</f>
        <v>0</v>
      </c>
      <c r="D57" s="13">
        <f>0.4*H22</f>
        <v>0</v>
      </c>
      <c r="E57" s="13">
        <f>0.6*H22</f>
        <v>0</v>
      </c>
      <c r="F57" s="13">
        <f>I22*0.5</f>
        <v>0</v>
      </c>
      <c r="G57" s="14">
        <f>B57+C57+E57</f>
        <v>2296061.1902999999</v>
      </c>
      <c r="H57" s="14">
        <f>D57+F57</f>
        <v>0</v>
      </c>
      <c r="I57" s="13"/>
    </row>
    <row r="58" spans="1:9" ht="6.95" customHeight="1">
      <c r="A58" s="12"/>
      <c r="B58" s="13"/>
      <c r="C58" s="13"/>
      <c r="D58" s="13"/>
      <c r="E58" s="13"/>
      <c r="F58" s="13"/>
      <c r="G58" s="14"/>
      <c r="H58" s="14"/>
      <c r="I58" s="13"/>
    </row>
    <row r="59" spans="1:9" ht="12">
      <c r="A59" s="12" t="s">
        <v>27</v>
      </c>
      <c r="B59" s="13">
        <f>F24</f>
        <v>2990850.0267600138</v>
      </c>
      <c r="C59" s="13">
        <f>G24</f>
        <v>0</v>
      </c>
      <c r="D59" s="13">
        <f>0.4*H24</f>
        <v>0</v>
      </c>
      <c r="E59" s="13">
        <f>0.6*H24</f>
        <v>0</v>
      </c>
      <c r="F59" s="13">
        <f>I24*0.5</f>
        <v>0</v>
      </c>
      <c r="G59" s="14">
        <f>B59+C59+E59</f>
        <v>2990850.0267600138</v>
      </c>
      <c r="H59" s="14">
        <f>D59+F59</f>
        <v>0</v>
      </c>
      <c r="I59" s="13"/>
    </row>
    <row r="60" spans="1:9" ht="6.95" customHeight="1">
      <c r="A60" s="12"/>
      <c r="B60" s="13"/>
      <c r="C60" s="13"/>
      <c r="D60" s="13"/>
      <c r="E60" s="13"/>
      <c r="F60" s="13"/>
      <c r="G60" s="14"/>
      <c r="H60" s="14"/>
      <c r="I60" s="13"/>
    </row>
    <row r="61" spans="1:9" ht="12">
      <c r="A61" s="12" t="s">
        <v>28</v>
      </c>
      <c r="B61" s="13">
        <f>F26</f>
        <v>2137382.3863999899</v>
      </c>
      <c r="C61" s="13">
        <f>G26</f>
        <v>0</v>
      </c>
      <c r="D61" s="13">
        <f>0.4*H26</f>
        <v>0</v>
      </c>
      <c r="E61" s="13">
        <f>0.6*H26</f>
        <v>0</v>
      </c>
      <c r="F61" s="13">
        <f>I26*0.5</f>
        <v>0</v>
      </c>
      <c r="G61" s="14">
        <f>B61+C61+E61</f>
        <v>2137382.3863999899</v>
      </c>
      <c r="H61" s="14">
        <f>D61+F61</f>
        <v>0</v>
      </c>
      <c r="I61" s="13"/>
    </row>
    <row r="62" spans="1:9" ht="6.95" customHeight="1">
      <c r="A62" s="12"/>
      <c r="B62" s="13"/>
      <c r="C62" s="13"/>
      <c r="D62" s="13"/>
      <c r="E62" s="13"/>
      <c r="F62" s="13"/>
      <c r="G62" s="14"/>
      <c r="H62" s="14"/>
      <c r="I62" s="13"/>
    </row>
    <row r="63" spans="1:9" ht="12">
      <c r="A63" s="12" t="s">
        <v>29</v>
      </c>
      <c r="B63" s="13">
        <f>F28</f>
        <v>1645362.6102199829</v>
      </c>
      <c r="C63" s="13">
        <f>G28</f>
        <v>0</v>
      </c>
      <c r="D63" s="13">
        <f>0.4*H28</f>
        <v>0</v>
      </c>
      <c r="E63" s="13">
        <f>0.6*H28</f>
        <v>0</v>
      </c>
      <c r="F63" s="13">
        <f>I28*0.5</f>
        <v>0</v>
      </c>
      <c r="G63" s="14">
        <f>B63+C63+E63</f>
        <v>1645362.6102199829</v>
      </c>
      <c r="H63" s="14">
        <f>D63+F63</f>
        <v>0</v>
      </c>
      <c r="I63" s="13"/>
    </row>
    <row r="64" spans="1:9" ht="6.95" customHeight="1">
      <c r="A64" s="12"/>
      <c r="B64" s="13"/>
      <c r="C64" s="13"/>
      <c r="D64" s="13"/>
      <c r="E64" s="13"/>
      <c r="F64" s="13"/>
      <c r="G64" s="14"/>
      <c r="H64" s="14"/>
      <c r="I64" s="13"/>
    </row>
    <row r="65" spans="1:9" ht="12">
      <c r="A65" s="12" t="s">
        <v>30</v>
      </c>
      <c r="B65" s="13">
        <f>F30</f>
        <v>1805396.4073599957</v>
      </c>
      <c r="C65" s="13">
        <f>G30</f>
        <v>0</v>
      </c>
      <c r="D65" s="13">
        <f>0.4*H30</f>
        <v>0</v>
      </c>
      <c r="E65" s="13">
        <f>0.6*H30</f>
        <v>0</v>
      </c>
      <c r="F65" s="13">
        <f>I30*0.5</f>
        <v>0</v>
      </c>
      <c r="G65" s="14">
        <f>B65+C65+E65</f>
        <v>1805396.4073599957</v>
      </c>
      <c r="H65" s="14">
        <f>D65+F65</f>
        <v>0</v>
      </c>
      <c r="I65" s="13"/>
    </row>
    <row r="66" spans="1:9" ht="6.95" customHeight="1">
      <c r="A66" s="12"/>
      <c r="B66" s="13"/>
      <c r="C66" s="13"/>
      <c r="D66" s="13"/>
      <c r="E66" s="13"/>
      <c r="F66" s="13"/>
      <c r="G66" s="14"/>
      <c r="H66" s="14"/>
      <c r="I66" s="13"/>
    </row>
    <row r="67" spans="1:9" ht="12">
      <c r="A67" s="12" t="s">
        <v>31</v>
      </c>
      <c r="B67" s="13">
        <f>F32</f>
        <v>1871999.4497799948</v>
      </c>
      <c r="C67" s="13">
        <f>G32</f>
        <v>0</v>
      </c>
      <c r="D67" s="13">
        <f>0.4*H32</f>
        <v>0</v>
      </c>
      <c r="E67" s="13">
        <f>0.6*H32</f>
        <v>0</v>
      </c>
      <c r="F67" s="13">
        <f>I32*0.5</f>
        <v>0</v>
      </c>
      <c r="G67" s="14">
        <f>B67+C67+E67</f>
        <v>1871999.4497799948</v>
      </c>
      <c r="H67" s="14">
        <f>D67+F67</f>
        <v>0</v>
      </c>
      <c r="I67" s="13"/>
    </row>
    <row r="68" spans="1:9" ht="6.95" customHeight="1">
      <c r="A68" s="12"/>
      <c r="B68" s="13"/>
      <c r="C68" s="13"/>
      <c r="D68" s="13"/>
      <c r="E68" s="13"/>
      <c r="F68" s="13"/>
      <c r="G68" s="14"/>
      <c r="H68" s="14"/>
      <c r="I68" s="13"/>
    </row>
    <row r="69" spans="1:9" ht="12">
      <c r="A69" s="12" t="s">
        <v>32</v>
      </c>
      <c r="B69" s="13">
        <f>F34</f>
        <v>2145081.4470199938</v>
      </c>
      <c r="C69" s="13">
        <f>G34</f>
        <v>0</v>
      </c>
      <c r="D69" s="13">
        <f>0.4*H34</f>
        <v>0</v>
      </c>
      <c r="E69" s="13">
        <f>0.6*H34</f>
        <v>0</v>
      </c>
      <c r="F69" s="13">
        <f>I34*0.5</f>
        <v>0</v>
      </c>
      <c r="G69" s="14">
        <f>B69+C69+E69</f>
        <v>2145081.4470199938</v>
      </c>
      <c r="H69" s="14">
        <f>D69+F69</f>
        <v>0</v>
      </c>
      <c r="I69" s="13"/>
    </row>
    <row r="70" spans="1:9" ht="6.95" customHeight="1">
      <c r="A70" s="12"/>
      <c r="B70" s="13"/>
      <c r="C70" s="13"/>
      <c r="D70" s="13"/>
      <c r="E70" s="13"/>
      <c r="F70" s="13"/>
      <c r="G70" s="14"/>
      <c r="H70" s="14"/>
      <c r="I70" s="13"/>
    </row>
    <row r="71" spans="1:9" ht="12">
      <c r="A71" s="12" t="s">
        <v>33</v>
      </c>
      <c r="B71" s="13">
        <f>F36</f>
        <v>2558779.730030085</v>
      </c>
      <c r="C71" s="13">
        <f>G36</f>
        <v>0</v>
      </c>
      <c r="D71" s="13">
        <f>0.4*H36</f>
        <v>0</v>
      </c>
      <c r="E71" s="13">
        <f>0.6*H36</f>
        <v>0</v>
      </c>
      <c r="F71" s="13">
        <f>I36*0.5</f>
        <v>0</v>
      </c>
      <c r="G71" s="14">
        <f>B71+C71+E71</f>
        <v>2558779.730030085</v>
      </c>
      <c r="H71" s="14">
        <f>D71+F71</f>
        <v>0</v>
      </c>
      <c r="I71" s="13"/>
    </row>
    <row r="72" spans="1:9" ht="6.95" customHeight="1">
      <c r="A72" s="12"/>
      <c r="B72" s="16"/>
      <c r="C72" s="16"/>
      <c r="D72" s="16"/>
      <c r="E72" s="16"/>
      <c r="F72" s="16"/>
      <c r="G72" s="14"/>
      <c r="H72" s="14"/>
      <c r="I72" s="13"/>
    </row>
    <row r="73" spans="1:9" ht="12">
      <c r="A73" s="12" t="s">
        <v>34</v>
      </c>
      <c r="B73" s="13">
        <f>F38</f>
        <v>1774170.7750599971</v>
      </c>
      <c r="C73" s="13">
        <f>G38</f>
        <v>0</v>
      </c>
      <c r="D73" s="13">
        <f>0.4*H38</f>
        <v>0</v>
      </c>
      <c r="E73" s="13">
        <f>0.6*H38</f>
        <v>0</v>
      </c>
      <c r="F73" s="13">
        <f>I38*0.5</f>
        <v>0</v>
      </c>
      <c r="G73" s="14">
        <f>B73+C73+E73</f>
        <v>1774170.7750599971</v>
      </c>
      <c r="H73" s="14">
        <f>D73+F73</f>
        <v>0</v>
      </c>
      <c r="I73" s="13"/>
    </row>
    <row r="74" spans="1:9" ht="6.95" customHeight="1">
      <c r="A74" s="12"/>
      <c r="B74" s="16"/>
      <c r="C74" s="16"/>
      <c r="D74" s="16"/>
      <c r="E74" s="16"/>
      <c r="F74" s="16"/>
      <c r="G74" s="14"/>
      <c r="H74" s="14"/>
      <c r="I74" s="13"/>
    </row>
    <row r="75" spans="1:9" ht="12">
      <c r="A75" s="12" t="s">
        <v>35</v>
      </c>
      <c r="B75" s="13">
        <f>F40</f>
        <v>1903839.3931090271</v>
      </c>
      <c r="C75" s="13">
        <f>G40</f>
        <v>0</v>
      </c>
      <c r="D75" s="13">
        <f>0.4*H40</f>
        <v>0</v>
      </c>
      <c r="E75" s="13">
        <f>0.6*H40</f>
        <v>0</v>
      </c>
      <c r="F75" s="13">
        <f>I40*0.5</f>
        <v>0</v>
      </c>
      <c r="G75" s="14">
        <f>B75+C75+E75</f>
        <v>1903839.3931090271</v>
      </c>
      <c r="H75" s="14">
        <f>D75+F75</f>
        <v>0</v>
      </c>
      <c r="I75" s="13"/>
    </row>
    <row r="76" spans="1:9" ht="6.95" customHeight="1">
      <c r="A76" s="26"/>
      <c r="B76" s="18"/>
      <c r="C76" s="18"/>
      <c r="D76" s="20"/>
      <c r="E76" s="20"/>
      <c r="F76" s="20"/>
      <c r="G76" s="20"/>
      <c r="H76" s="20"/>
      <c r="I76" s="13"/>
    </row>
    <row r="77" spans="1:9" ht="12">
      <c r="A77" s="23" t="s">
        <v>10</v>
      </c>
      <c r="B77" s="22">
        <f t="shared" si="1" ref="B77:F77">SUM(B53:B75)</f>
        <v>24563872.265259083</v>
      </c>
      <c r="C77" s="22">
        <f t="shared" si="1"/>
        <v>0</v>
      </c>
      <c r="D77" s="22">
        <f t="shared" si="1"/>
        <v>0</v>
      </c>
      <c r="E77" s="22">
        <f t="shared" si="1"/>
        <v>0</v>
      </c>
      <c r="F77" s="22">
        <f t="shared" si="1"/>
        <v>0</v>
      </c>
      <c r="G77" s="22">
        <f t="shared" si="2" ref="G77:H77">SUM(G53:G75)</f>
        <v>24563872.265259083</v>
      </c>
      <c r="H77" s="22">
        <f t="shared" si="2"/>
        <v>0</v>
      </c>
      <c r="I77" s="27"/>
    </row>
  </sheetData>
  <mergeCells count="4">
    <mergeCell ref="A7:H7"/>
    <mergeCell ref="A8:H8"/>
    <mergeCell ref="A10:H10"/>
    <mergeCell ref="A45:H45"/>
  </mergeCells>
  <printOptions horizontalCentered="1"/>
  <pageMargins left="0.7" right="0.7" top="0.75" bottom="0.75" header="0.3" footer="0.3"/>
  <pageSetup orientation="landscape" scale="1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728D5-09ED-4E40-B6C4-D750732F2A1E}">
  <sheetPr>
    <pageSetUpPr fitToPage="1"/>
  </sheetPr>
  <dimension ref="A1:K77"/>
  <sheetViews>
    <sheetView zoomScalePageLayoutView="80" workbookViewId="0" topLeftCell="A1">
      <selection pane="topLeft" activeCell="A1" sqref="A1"/>
    </sheetView>
  </sheetViews>
  <sheetFormatPr defaultColWidth="9.140625" defaultRowHeight="12"/>
  <cols>
    <col min="1" max="1" width="14.4285714285714" style="1" customWidth="1"/>
    <col min="2" max="9" width="19.5714285714286" style="1" customWidth="1"/>
    <col min="10" max="11" width="9.14285714285714" style="1"/>
    <col min="12" max="12" width="11.5714285714286" style="1" bestFit="1" customWidth="1"/>
    <col min="13" max="252" width="9.14285714285714" style="1"/>
    <col min="253" max="253" width="8.42857142857143" style="1" bestFit="1" customWidth="1"/>
    <col min="254" max="263" width="17.8571428571429" style="1" customWidth="1"/>
    <col min="264" max="508" width="9.14285714285714" style="1"/>
    <col min="509" max="509" width="8.42857142857143" style="1" bestFit="1" customWidth="1"/>
    <col min="510" max="519" width="17.8571428571429" style="1" customWidth="1"/>
    <col min="520" max="764" width="9.14285714285714" style="1"/>
    <col min="765" max="765" width="8.42857142857143" style="1" bestFit="1" customWidth="1"/>
    <col min="766" max="775" width="17.8571428571429" style="1" customWidth="1"/>
    <col min="776" max="1020" width="9.14285714285714" style="1"/>
    <col min="1021" max="1021" width="8.42857142857143" style="1" bestFit="1" customWidth="1"/>
    <col min="1022" max="1031" width="17.8571428571429" style="1" customWidth="1"/>
    <col min="1032" max="1276" width="9.14285714285714" style="1"/>
    <col min="1277" max="1277" width="8.42857142857143" style="1" bestFit="1" customWidth="1"/>
    <col min="1278" max="1287" width="17.8571428571429" style="1" customWidth="1"/>
    <col min="1288" max="1532" width="9.14285714285714" style="1"/>
    <col min="1533" max="1533" width="8.42857142857143" style="1" bestFit="1" customWidth="1"/>
    <col min="1534" max="1543" width="17.8571428571429" style="1" customWidth="1"/>
    <col min="1544" max="1788" width="9.14285714285714" style="1"/>
    <col min="1789" max="1789" width="8.42857142857143" style="1" bestFit="1" customWidth="1"/>
    <col min="1790" max="1799" width="17.8571428571429" style="1" customWidth="1"/>
    <col min="1800" max="2044" width="9.14285714285714" style="1"/>
    <col min="2045" max="2045" width="8.42857142857143" style="1" bestFit="1" customWidth="1"/>
    <col min="2046" max="2055" width="17.8571428571429" style="1" customWidth="1"/>
    <col min="2056" max="2300" width="9.14285714285714" style="1"/>
    <col min="2301" max="2301" width="8.42857142857143" style="1" bestFit="1" customWidth="1"/>
    <col min="2302" max="2311" width="17.8571428571429" style="1" customWidth="1"/>
    <col min="2312" max="2556" width="9.14285714285714" style="1"/>
    <col min="2557" max="2557" width="8.42857142857143" style="1" bestFit="1" customWidth="1"/>
    <col min="2558" max="2567" width="17.8571428571429" style="1" customWidth="1"/>
    <col min="2568" max="2812" width="9.14285714285714" style="1"/>
    <col min="2813" max="2813" width="8.42857142857143" style="1" bestFit="1" customWidth="1"/>
    <col min="2814" max="2823" width="17.8571428571429" style="1" customWidth="1"/>
    <col min="2824" max="3068" width="9.14285714285714" style="1"/>
    <col min="3069" max="3069" width="8.42857142857143" style="1" bestFit="1" customWidth="1"/>
    <col min="3070" max="3079" width="17.8571428571429" style="1" customWidth="1"/>
    <col min="3080" max="3324" width="9.14285714285714" style="1"/>
    <col min="3325" max="3325" width="8.42857142857143" style="1" bestFit="1" customWidth="1"/>
    <col min="3326" max="3335" width="17.8571428571429" style="1" customWidth="1"/>
    <col min="3336" max="3580" width="9.14285714285714" style="1"/>
    <col min="3581" max="3581" width="8.42857142857143" style="1" bestFit="1" customWidth="1"/>
    <col min="3582" max="3591" width="17.8571428571429" style="1" customWidth="1"/>
    <col min="3592" max="3836" width="9.14285714285714" style="1"/>
    <col min="3837" max="3837" width="8.42857142857143" style="1" bestFit="1" customWidth="1"/>
    <col min="3838" max="3847" width="17.8571428571429" style="1" customWidth="1"/>
    <col min="3848" max="4092" width="9.14285714285714" style="1"/>
    <col min="4093" max="4093" width="8.42857142857143" style="1" bestFit="1" customWidth="1"/>
    <col min="4094" max="4103" width="17.8571428571429" style="1" customWidth="1"/>
    <col min="4104" max="4348" width="9.14285714285714" style="1"/>
    <col min="4349" max="4349" width="8.42857142857143" style="1" bestFit="1" customWidth="1"/>
    <col min="4350" max="4359" width="17.8571428571429" style="1" customWidth="1"/>
    <col min="4360" max="4604" width="9.14285714285714" style="1"/>
    <col min="4605" max="4605" width="8.42857142857143" style="1" bestFit="1" customWidth="1"/>
    <col min="4606" max="4615" width="17.8571428571429" style="1" customWidth="1"/>
    <col min="4616" max="4860" width="9.14285714285714" style="1"/>
    <col min="4861" max="4861" width="8.42857142857143" style="1" bestFit="1" customWidth="1"/>
    <col min="4862" max="4871" width="17.8571428571429" style="1" customWidth="1"/>
    <col min="4872" max="5116" width="9.14285714285714" style="1"/>
    <col min="5117" max="5117" width="8.42857142857143" style="1" bestFit="1" customWidth="1"/>
    <col min="5118" max="5127" width="17.8571428571429" style="1" customWidth="1"/>
    <col min="5128" max="5372" width="9.14285714285714" style="1"/>
    <col min="5373" max="5373" width="8.42857142857143" style="1" bestFit="1" customWidth="1"/>
    <col min="5374" max="5383" width="17.8571428571429" style="1" customWidth="1"/>
    <col min="5384" max="5628" width="9.14285714285714" style="1"/>
    <col min="5629" max="5629" width="8.42857142857143" style="1" bestFit="1" customWidth="1"/>
    <col min="5630" max="5639" width="17.8571428571429" style="1" customWidth="1"/>
    <col min="5640" max="5884" width="9.14285714285714" style="1"/>
    <col min="5885" max="5885" width="8.42857142857143" style="1" bestFit="1" customWidth="1"/>
    <col min="5886" max="5895" width="17.8571428571429" style="1" customWidth="1"/>
    <col min="5896" max="6140" width="9.14285714285714" style="1"/>
    <col min="6141" max="6141" width="8.42857142857143" style="1" bestFit="1" customWidth="1"/>
    <col min="6142" max="6151" width="17.8571428571429" style="1" customWidth="1"/>
    <col min="6152" max="6396" width="9.14285714285714" style="1"/>
    <col min="6397" max="6397" width="8.42857142857143" style="1" bestFit="1" customWidth="1"/>
    <col min="6398" max="6407" width="17.8571428571429" style="1" customWidth="1"/>
    <col min="6408" max="6652" width="9.14285714285714" style="1"/>
    <col min="6653" max="6653" width="8.42857142857143" style="1" bestFit="1" customWidth="1"/>
    <col min="6654" max="6663" width="17.8571428571429" style="1" customWidth="1"/>
    <col min="6664" max="6908" width="9.14285714285714" style="1"/>
    <col min="6909" max="6909" width="8.42857142857143" style="1" bestFit="1" customWidth="1"/>
    <col min="6910" max="6919" width="17.8571428571429" style="1" customWidth="1"/>
    <col min="6920" max="7164" width="9.14285714285714" style="1"/>
    <col min="7165" max="7165" width="8.42857142857143" style="1" bestFit="1" customWidth="1"/>
    <col min="7166" max="7175" width="17.8571428571429" style="1" customWidth="1"/>
    <col min="7176" max="7420" width="9.14285714285714" style="1"/>
    <col min="7421" max="7421" width="8.42857142857143" style="1" bestFit="1" customWidth="1"/>
    <col min="7422" max="7431" width="17.8571428571429" style="1" customWidth="1"/>
    <col min="7432" max="7676" width="9.14285714285714" style="1"/>
    <col min="7677" max="7677" width="8.42857142857143" style="1" bestFit="1" customWidth="1"/>
    <col min="7678" max="7687" width="17.8571428571429" style="1" customWidth="1"/>
    <col min="7688" max="7932" width="9.14285714285714" style="1"/>
    <col min="7933" max="7933" width="8.42857142857143" style="1" bestFit="1" customWidth="1"/>
    <col min="7934" max="7943" width="17.8571428571429" style="1" customWidth="1"/>
    <col min="7944" max="8188" width="9.14285714285714" style="1"/>
    <col min="8189" max="8189" width="8.42857142857143" style="1" bestFit="1" customWidth="1"/>
    <col min="8190" max="8199" width="17.8571428571429" style="1" customWidth="1"/>
    <col min="8200" max="8444" width="9.14285714285714" style="1"/>
    <col min="8445" max="8445" width="8.42857142857143" style="1" bestFit="1" customWidth="1"/>
    <col min="8446" max="8455" width="17.8571428571429" style="1" customWidth="1"/>
    <col min="8456" max="8700" width="9.14285714285714" style="1"/>
    <col min="8701" max="8701" width="8.42857142857143" style="1" bestFit="1" customWidth="1"/>
    <col min="8702" max="8711" width="17.8571428571429" style="1" customWidth="1"/>
    <col min="8712" max="8956" width="9.14285714285714" style="1"/>
    <col min="8957" max="8957" width="8.42857142857143" style="1" bestFit="1" customWidth="1"/>
    <col min="8958" max="8967" width="17.8571428571429" style="1" customWidth="1"/>
    <col min="8968" max="9212" width="9.14285714285714" style="1"/>
    <col min="9213" max="9213" width="8.42857142857143" style="1" bestFit="1" customWidth="1"/>
    <col min="9214" max="9223" width="17.8571428571429" style="1" customWidth="1"/>
    <col min="9224" max="9468" width="9.14285714285714" style="1"/>
    <col min="9469" max="9469" width="8.42857142857143" style="1" bestFit="1" customWidth="1"/>
    <col min="9470" max="9479" width="17.8571428571429" style="1" customWidth="1"/>
    <col min="9480" max="9724" width="9.14285714285714" style="1"/>
    <col min="9725" max="9725" width="8.42857142857143" style="1" bestFit="1" customWidth="1"/>
    <col min="9726" max="9735" width="17.8571428571429" style="1" customWidth="1"/>
    <col min="9736" max="9980" width="9.14285714285714" style="1"/>
    <col min="9981" max="9981" width="8.42857142857143" style="1" bestFit="1" customWidth="1"/>
    <col min="9982" max="9991" width="17.8571428571429" style="1" customWidth="1"/>
    <col min="9992" max="10236" width="9.14285714285714" style="1"/>
    <col min="10237" max="10237" width="8.42857142857143" style="1" bestFit="1" customWidth="1"/>
    <col min="10238" max="10247" width="17.8571428571429" style="1" customWidth="1"/>
    <col min="10248" max="10492" width="9.14285714285714" style="1"/>
    <col min="10493" max="10493" width="8.42857142857143" style="1" bestFit="1" customWidth="1"/>
    <col min="10494" max="10503" width="17.8571428571429" style="1" customWidth="1"/>
    <col min="10504" max="10748" width="9.14285714285714" style="1"/>
    <col min="10749" max="10749" width="8.42857142857143" style="1" bestFit="1" customWidth="1"/>
    <col min="10750" max="10759" width="17.8571428571429" style="1" customWidth="1"/>
    <col min="10760" max="11004" width="9.14285714285714" style="1"/>
    <col min="11005" max="11005" width="8.42857142857143" style="1" bestFit="1" customWidth="1"/>
    <col min="11006" max="11015" width="17.8571428571429" style="1" customWidth="1"/>
    <col min="11016" max="11260" width="9.14285714285714" style="1"/>
    <col min="11261" max="11261" width="8.42857142857143" style="1" bestFit="1" customWidth="1"/>
    <col min="11262" max="11271" width="17.8571428571429" style="1" customWidth="1"/>
    <col min="11272" max="11516" width="9.14285714285714" style="1"/>
    <col min="11517" max="11517" width="8.42857142857143" style="1" bestFit="1" customWidth="1"/>
    <col min="11518" max="11527" width="17.8571428571429" style="1" customWidth="1"/>
    <col min="11528" max="11772" width="9.14285714285714" style="1"/>
    <col min="11773" max="11773" width="8.42857142857143" style="1" bestFit="1" customWidth="1"/>
    <col min="11774" max="11783" width="17.8571428571429" style="1" customWidth="1"/>
    <col min="11784" max="12028" width="9.14285714285714" style="1"/>
    <col min="12029" max="12029" width="8.42857142857143" style="1" bestFit="1" customWidth="1"/>
    <col min="12030" max="12039" width="17.8571428571429" style="1" customWidth="1"/>
    <col min="12040" max="12284" width="9.14285714285714" style="1"/>
    <col min="12285" max="12285" width="8.42857142857143" style="1" bestFit="1" customWidth="1"/>
    <col min="12286" max="12295" width="17.8571428571429" style="1" customWidth="1"/>
    <col min="12296" max="12540" width="9.14285714285714" style="1"/>
    <col min="12541" max="12541" width="8.42857142857143" style="1" bestFit="1" customWidth="1"/>
    <col min="12542" max="12551" width="17.8571428571429" style="1" customWidth="1"/>
    <col min="12552" max="12796" width="9.14285714285714" style="1"/>
    <col min="12797" max="12797" width="8.42857142857143" style="1" bestFit="1" customWidth="1"/>
    <col min="12798" max="12807" width="17.8571428571429" style="1" customWidth="1"/>
    <col min="12808" max="13052" width="9.14285714285714" style="1"/>
    <col min="13053" max="13053" width="8.42857142857143" style="1" bestFit="1" customWidth="1"/>
    <col min="13054" max="13063" width="17.8571428571429" style="1" customWidth="1"/>
    <col min="13064" max="13308" width="9.14285714285714" style="1"/>
    <col min="13309" max="13309" width="8.42857142857143" style="1" bestFit="1" customWidth="1"/>
    <col min="13310" max="13319" width="17.8571428571429" style="1" customWidth="1"/>
    <col min="13320" max="13564" width="9.14285714285714" style="1"/>
    <col min="13565" max="13565" width="8.42857142857143" style="1" bestFit="1" customWidth="1"/>
    <col min="13566" max="13575" width="17.8571428571429" style="1" customWidth="1"/>
    <col min="13576" max="13820" width="9.14285714285714" style="1"/>
    <col min="13821" max="13821" width="8.42857142857143" style="1" bestFit="1" customWidth="1"/>
    <col min="13822" max="13831" width="17.8571428571429" style="1" customWidth="1"/>
    <col min="13832" max="14076" width="9.14285714285714" style="1"/>
    <col min="14077" max="14077" width="8.42857142857143" style="1" bestFit="1" customWidth="1"/>
    <col min="14078" max="14087" width="17.8571428571429" style="1" customWidth="1"/>
    <col min="14088" max="14332" width="9.14285714285714" style="1"/>
    <col min="14333" max="14333" width="8.42857142857143" style="1" bestFit="1" customWidth="1"/>
    <col min="14334" max="14343" width="17.8571428571429" style="1" customWidth="1"/>
    <col min="14344" max="14588" width="9.14285714285714" style="1"/>
    <col min="14589" max="14589" width="8.42857142857143" style="1" bestFit="1" customWidth="1"/>
    <col min="14590" max="14599" width="17.8571428571429" style="1" customWidth="1"/>
    <col min="14600" max="14844" width="9.14285714285714" style="1"/>
    <col min="14845" max="14845" width="8.42857142857143" style="1" bestFit="1" customWidth="1"/>
    <col min="14846" max="14855" width="17.8571428571429" style="1" customWidth="1"/>
    <col min="14856" max="15100" width="9.14285714285714" style="1"/>
    <col min="15101" max="15101" width="8.42857142857143" style="1" bestFit="1" customWidth="1"/>
    <col min="15102" max="15111" width="17.8571428571429" style="1" customWidth="1"/>
    <col min="15112" max="15356" width="9.14285714285714" style="1"/>
    <col min="15357" max="15357" width="8.42857142857143" style="1" bestFit="1" customWidth="1"/>
    <col min="15358" max="15367" width="17.8571428571429" style="1" customWidth="1"/>
    <col min="15368" max="15612" width="9.14285714285714" style="1"/>
    <col min="15613" max="15613" width="8.42857142857143" style="1" bestFit="1" customWidth="1"/>
    <col min="15614" max="15623" width="17.8571428571429" style="1" customWidth="1"/>
    <col min="15624" max="15868" width="9.14285714285714" style="1"/>
    <col min="15869" max="15869" width="8.42857142857143" style="1" bestFit="1" customWidth="1"/>
    <col min="15870" max="15879" width="17.8571428571429" style="1" customWidth="1"/>
    <col min="15880" max="16124" width="9.14285714285714" style="1"/>
    <col min="16125" max="16125" width="8.42857142857143" style="1" bestFit="1" customWidth="1"/>
    <col min="16126" max="16135" width="17.8571428571429" style="1" customWidth="1"/>
    <col min="16136" max="16384" width="9.14285714285714" style="1"/>
  </cols>
  <sheetData>
    <row r="1" ht="15.75">
      <c r="A1" s="41" t="s">
        <v>60</v>
      </c>
    </row>
    <row r="2" ht="15.75">
      <c r="A2" s="41" t="s">
        <v>61</v>
      </c>
    </row>
    <row r="3" ht="15.75">
      <c r="A3" s="41" t="s">
        <v>62</v>
      </c>
    </row>
    <row r="4" ht="15.75">
      <c r="A4" s="41" t="s">
        <v>65</v>
      </c>
    </row>
    <row r="5" ht="15.75">
      <c r="A5" s="41" t="s">
        <v>63</v>
      </c>
    </row>
    <row r="6" ht="15.75">
      <c r="A6" s="41" t="s">
        <v>66</v>
      </c>
    </row>
    <row r="7" spans="1:9" ht="12.75">
      <c r="A7" s="30" t="s">
        <v>0</v>
      </c>
      <c r="B7" s="30"/>
      <c r="C7" s="30"/>
      <c r="D7" s="30"/>
      <c r="E7" s="30"/>
      <c r="F7" s="30"/>
      <c r="G7" s="30"/>
      <c r="H7" s="30"/>
      <c r="I7" s="28"/>
    </row>
    <row r="8" spans="1:9" ht="12.75">
      <c r="A8" s="31" t="s">
        <v>49</v>
      </c>
      <c r="B8" s="31"/>
      <c r="C8" s="31"/>
      <c r="D8" s="31"/>
      <c r="E8" s="31"/>
      <c r="F8" s="31"/>
      <c r="G8" s="31"/>
      <c r="H8" s="31"/>
      <c r="I8" s="29"/>
    </row>
    <row r="9" spans="1:9" ht="12">
      <c r="A9" s="2"/>
      <c r="B9" s="2"/>
      <c r="C9" s="2"/>
      <c r="D9" s="2"/>
      <c r="E9" s="2"/>
      <c r="F9" s="2"/>
      <c r="G9" s="2"/>
      <c r="H9" s="2"/>
      <c r="I9" s="2"/>
    </row>
    <row r="10" spans="1:9" ht="12">
      <c r="A10" s="32" t="s">
        <v>1</v>
      </c>
      <c r="B10" s="32"/>
      <c r="C10" s="32"/>
      <c r="D10" s="32"/>
      <c r="E10" s="32"/>
      <c r="F10" s="32"/>
      <c r="G10" s="32"/>
      <c r="H10" s="32"/>
      <c r="I10" s="25"/>
    </row>
    <row r="11" spans="1:11" ht="12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/>
      <c r="K11" s="4"/>
    </row>
    <row r="12" spans="1:11" ht="12">
      <c r="A12" s="4"/>
      <c r="E12" s="4" t="s">
        <v>10</v>
      </c>
      <c r="H12" s="5"/>
      <c r="I12" s="5"/>
      <c r="K12" s="5"/>
    </row>
    <row r="13" spans="1:11" ht="12">
      <c r="A13" s="6"/>
      <c r="B13" s="5" t="s">
        <v>11</v>
      </c>
      <c r="C13" s="5" t="s">
        <v>12</v>
      </c>
      <c r="D13" s="5" t="s">
        <v>13</v>
      </c>
      <c r="E13" s="5" t="s">
        <v>14</v>
      </c>
      <c r="F13" s="7" t="s">
        <v>15</v>
      </c>
      <c r="G13" s="7" t="s">
        <v>16</v>
      </c>
      <c r="H13" s="7" t="s">
        <v>17</v>
      </c>
      <c r="I13" s="7"/>
      <c r="K13" s="5"/>
    </row>
    <row r="14" spans="1:11" ht="12">
      <c r="A14" s="6"/>
      <c r="B14" s="5" t="s">
        <v>18</v>
      </c>
      <c r="C14" s="5" t="s">
        <v>19</v>
      </c>
      <c r="D14" s="5" t="s">
        <v>18</v>
      </c>
      <c r="E14" s="5" t="s">
        <v>18</v>
      </c>
      <c r="F14" s="8" t="s">
        <v>52</v>
      </c>
      <c r="G14" s="8" t="s">
        <v>51</v>
      </c>
      <c r="H14" s="5" t="s">
        <v>20</v>
      </c>
      <c r="I14" s="5"/>
      <c r="K14" s="5"/>
    </row>
    <row r="15" spans="1:11" ht="12">
      <c r="A15" s="9" t="s">
        <v>21</v>
      </c>
      <c r="B15" s="9" t="s">
        <v>22</v>
      </c>
      <c r="C15" s="9" t="s">
        <v>22</v>
      </c>
      <c r="D15" s="9" t="s">
        <v>22</v>
      </c>
      <c r="E15" s="5" t="s">
        <v>22</v>
      </c>
      <c r="F15" s="5" t="s">
        <v>22</v>
      </c>
      <c r="G15" s="9" t="s">
        <v>22</v>
      </c>
      <c r="H15" s="9" t="s">
        <v>22</v>
      </c>
      <c r="I15" s="5"/>
      <c r="K15" s="5"/>
    </row>
    <row r="16" spans="1:9" ht="12">
      <c r="A16" s="9"/>
      <c r="B16" s="9"/>
      <c r="C16" s="9"/>
      <c r="D16" s="9"/>
      <c r="E16" s="10" t="s">
        <v>23</v>
      </c>
      <c r="F16" s="10"/>
      <c r="G16" s="11"/>
      <c r="H16" s="9"/>
      <c r="I16" s="5"/>
    </row>
    <row r="17" spans="1:9" ht="6.95" customHeight="1">
      <c r="A17" s="7"/>
      <c r="B17" s="7"/>
      <c r="C17" s="7"/>
      <c r="D17" s="7"/>
      <c r="E17" s="7"/>
      <c r="F17" s="7"/>
      <c r="H17" s="7"/>
      <c r="I17" s="7"/>
    </row>
    <row r="18" spans="1:9" ht="12">
      <c r="A18" s="12" t="s">
        <v>24</v>
      </c>
      <c r="B18" s="13">
        <v>27823211.210000005</v>
      </c>
      <c r="C18" s="13">
        <v>13357.419999999998</v>
      </c>
      <c r="D18" s="13">
        <v>2046044.2337309727</v>
      </c>
      <c r="E18" s="14">
        <f>B18+C18+D18</f>
        <v>29882612.863730978</v>
      </c>
      <c r="F18" s="14">
        <v>29882612.863730978</v>
      </c>
      <c r="G18" s="14">
        <v>0</v>
      </c>
      <c r="H18" s="14">
        <v>0</v>
      </c>
      <c r="I18" s="13"/>
    </row>
    <row r="19" spans="1:9" ht="6.95" customHeight="1">
      <c r="A19" s="12"/>
      <c r="B19" s="13"/>
      <c r="C19" s="13"/>
      <c r="D19" s="13"/>
      <c r="G19" s="14"/>
      <c r="H19" s="14"/>
      <c r="I19" s="13"/>
    </row>
    <row r="20" spans="1:9" ht="12">
      <c r="A20" s="12" t="s">
        <v>25</v>
      </c>
      <c r="B20" s="13">
        <v>3352736.09</v>
      </c>
      <c r="C20" s="13">
        <v>786831.02999999991</v>
      </c>
      <c r="D20" s="13">
        <v>1064077.0332999686</v>
      </c>
      <c r="E20" s="14">
        <f>B20+C20+D20</f>
        <v>5203644.1532999687</v>
      </c>
      <c r="F20" s="14">
        <v>5203644.1532999687</v>
      </c>
      <c r="G20" s="14">
        <v>0</v>
      </c>
      <c r="H20" s="14">
        <v>0</v>
      </c>
      <c r="I20" s="13"/>
    </row>
    <row r="21" spans="1:9" ht="6.95" customHeight="1">
      <c r="A21" s="12"/>
      <c r="B21" s="13"/>
      <c r="C21" s="13"/>
      <c r="D21" s="13"/>
      <c r="G21" s="14"/>
      <c r="H21" s="14"/>
      <c r="I21" s="13"/>
    </row>
    <row r="22" spans="1:9" ht="12">
      <c r="A22" s="12" t="s">
        <v>26</v>
      </c>
      <c r="B22" s="13">
        <v>2678808.5955228144</v>
      </c>
      <c r="C22" s="13">
        <v>30487.96</v>
      </c>
      <c r="D22" s="13">
        <v>1411206.5397200184</v>
      </c>
      <c r="E22" s="14">
        <f>B22+C22+D22</f>
        <v>4120503.0952428328</v>
      </c>
      <c r="F22" s="14">
        <v>4120503.0952428328</v>
      </c>
      <c r="G22" s="14">
        <v>0</v>
      </c>
      <c r="H22" s="14">
        <v>0</v>
      </c>
      <c r="I22" s="13"/>
    </row>
    <row r="23" spans="1:9" ht="6.95" customHeight="1">
      <c r="A23" s="12"/>
      <c r="B23" s="13"/>
      <c r="C23" s="13"/>
      <c r="D23" s="13"/>
      <c r="G23" s="14"/>
      <c r="H23" s="14"/>
      <c r="I23" s="13"/>
    </row>
    <row r="24" spans="1:9" ht="12">
      <c r="A24" s="12" t="s">
        <v>27</v>
      </c>
      <c r="B24" s="13">
        <v>550375.22</v>
      </c>
      <c r="C24" s="13">
        <v>954700.99999999977</v>
      </c>
      <c r="D24" s="13">
        <v>826424.222527095</v>
      </c>
      <c r="E24" s="14">
        <f>B24+C24+D24</f>
        <v>2331500.4425270949</v>
      </c>
      <c r="F24" s="14">
        <v>2331500.4425270949</v>
      </c>
      <c r="G24" s="14">
        <v>0</v>
      </c>
      <c r="H24" s="14">
        <v>0</v>
      </c>
      <c r="I24" s="13"/>
    </row>
    <row r="25" spans="1:9" ht="6.95" customHeight="1">
      <c r="A25" s="12"/>
      <c r="B25" s="13"/>
      <c r="C25" s="13"/>
      <c r="D25" s="13"/>
      <c r="G25" s="14"/>
      <c r="H25" s="14"/>
      <c r="I25" s="13"/>
    </row>
    <row r="26" spans="1:9" ht="12">
      <c r="A26" s="12" t="s">
        <v>28</v>
      </c>
      <c r="B26" s="13">
        <v>576163.52</v>
      </c>
      <c r="C26" s="13">
        <v>204793.32999999996</v>
      </c>
      <c r="D26" s="13">
        <v>961428.54256431828</v>
      </c>
      <c r="E26" s="14">
        <f>B26+C26+D26</f>
        <v>1742385.3925643181</v>
      </c>
      <c r="F26" s="14">
        <v>1742385.3925643181</v>
      </c>
      <c r="G26" s="14">
        <v>0</v>
      </c>
      <c r="H26" s="14">
        <v>0</v>
      </c>
      <c r="I26" s="13"/>
    </row>
    <row r="27" spans="1:9" ht="6.95" customHeight="1">
      <c r="A27" s="12"/>
      <c r="B27" s="13"/>
      <c r="C27" s="13"/>
      <c r="D27" s="13"/>
      <c r="G27" s="14"/>
      <c r="H27" s="14"/>
      <c r="I27" s="13"/>
    </row>
    <row r="28" spans="1:9" ht="12">
      <c r="A28" s="12" t="s">
        <v>29</v>
      </c>
      <c r="B28" s="13">
        <v>1531243.38</v>
      </c>
      <c r="C28" s="13">
        <v>1339907.4200000002</v>
      </c>
      <c r="D28" s="13">
        <v>1709375.8159478509</v>
      </c>
      <c r="E28" s="14">
        <f>B28+C28+D28</f>
        <v>4580526.615947851</v>
      </c>
      <c r="F28" s="14">
        <v>2719354.0526348054</v>
      </c>
      <c r="G28" s="14">
        <v>1861172.5633130455</v>
      </c>
      <c r="H28" s="14">
        <v>0</v>
      </c>
      <c r="I28" s="13"/>
    </row>
    <row r="29" spans="1:9" ht="6.95" customHeight="1">
      <c r="A29" s="12"/>
      <c r="B29" s="13"/>
      <c r="C29" s="13"/>
      <c r="D29" s="13"/>
      <c r="F29" s="14"/>
      <c r="G29" s="14"/>
      <c r="H29" s="14"/>
      <c r="I29" s="13"/>
    </row>
    <row r="30" spans="1:9" ht="12">
      <c r="A30" s="12" t="s">
        <v>30</v>
      </c>
      <c r="B30" s="13">
        <v>586289.12</v>
      </c>
      <c r="C30" s="13">
        <v>2680444.7800000003</v>
      </c>
      <c r="D30" s="13">
        <v>933564.00513863564</v>
      </c>
      <c r="E30" s="14">
        <f>B30+C30+D30</f>
        <v>4200297.905138636</v>
      </c>
      <c r="F30" s="14">
        <v>0</v>
      </c>
      <c r="G30" s="14">
        <v>4200297.905138636</v>
      </c>
      <c r="H30" s="14">
        <v>0</v>
      </c>
      <c r="I30" s="13"/>
    </row>
    <row r="31" spans="1:9" ht="6.95" customHeight="1">
      <c r="A31" s="12"/>
      <c r="B31" s="13"/>
      <c r="C31" s="13"/>
      <c r="D31" s="13"/>
      <c r="F31" s="14"/>
      <c r="G31" s="14"/>
      <c r="H31" s="14"/>
      <c r="I31" s="13"/>
    </row>
    <row r="32" spans="1:9" ht="12">
      <c r="A32" s="12" t="s">
        <v>31</v>
      </c>
      <c r="B32" s="13">
        <v>393890.04999989993</v>
      </c>
      <c r="C32" s="13">
        <v>3606080.79</v>
      </c>
      <c r="D32" s="13">
        <v>906070.92221052165</v>
      </c>
      <c r="E32" s="14">
        <f>B32+C32+D32</f>
        <v>4906041.7622104222</v>
      </c>
      <c r="F32" s="14">
        <v>0</v>
      </c>
      <c r="G32" s="14">
        <v>4906041.7622104222</v>
      </c>
      <c r="H32" s="14">
        <v>0</v>
      </c>
      <c r="I32" s="13"/>
    </row>
    <row r="33" spans="1:9" ht="6.95" customHeight="1">
      <c r="A33" s="12"/>
      <c r="B33" s="13"/>
      <c r="C33" s="13"/>
      <c r="D33" s="13"/>
      <c r="F33" s="14"/>
      <c r="G33" s="14"/>
      <c r="H33" s="14"/>
      <c r="I33" s="13"/>
    </row>
    <row r="34" spans="1:9" ht="12">
      <c r="A34" s="12" t="s">
        <v>32</v>
      </c>
      <c r="B34" s="13">
        <v>616202.7699999999</v>
      </c>
      <c r="C34" s="13">
        <v>45509.010000000242</v>
      </c>
      <c r="D34" s="13">
        <v>923907.24190067849</v>
      </c>
      <c r="E34" s="14">
        <f>B34+C34+D34</f>
        <v>1585619.0219006785</v>
      </c>
      <c r="F34" s="14">
        <v>0</v>
      </c>
      <c r="G34" s="14">
        <v>1585619.0219006785</v>
      </c>
      <c r="H34" s="14">
        <v>0</v>
      </c>
      <c r="I34" s="13"/>
    </row>
    <row r="35" spans="1:9" ht="6.95" customHeight="1">
      <c r="A35" s="12"/>
      <c r="B35" s="13"/>
      <c r="C35" s="13"/>
      <c r="D35" s="13"/>
      <c r="F35" s="14"/>
      <c r="G35" s="14"/>
      <c r="H35" s="14"/>
      <c r="I35" s="13"/>
    </row>
    <row r="36" spans="1:9" ht="12">
      <c r="A36" s="15" t="s">
        <v>33</v>
      </c>
      <c r="B36" s="13">
        <v>712311.38500000001</v>
      </c>
      <c r="C36" s="13">
        <v>598817</v>
      </c>
      <c r="D36" s="13">
        <v>895392.53390357655</v>
      </c>
      <c r="E36" s="14">
        <f>B36+C36+D36</f>
        <v>2206520.9189035767</v>
      </c>
      <c r="F36" s="14">
        <v>0</v>
      </c>
      <c r="G36" s="14">
        <v>2206520.9189035767</v>
      </c>
      <c r="H36" s="14">
        <v>0</v>
      </c>
      <c r="I36" s="13"/>
    </row>
    <row r="37" spans="1:9" ht="6.95" customHeight="1">
      <c r="A37" s="15"/>
      <c r="B37" s="16"/>
      <c r="C37" s="16"/>
      <c r="D37" s="16"/>
      <c r="F37" s="14"/>
      <c r="G37" s="14"/>
      <c r="H37" s="14"/>
      <c r="I37" s="16"/>
    </row>
    <row r="38" spans="1:9" ht="12">
      <c r="A38" s="15" t="s">
        <v>34</v>
      </c>
      <c r="B38" s="13">
        <v>3063243.3999999994</v>
      </c>
      <c r="C38" s="13">
        <v>267208.66999999993</v>
      </c>
      <c r="D38" s="13">
        <v>960785.40525775217</v>
      </c>
      <c r="E38" s="14">
        <f>B38+C38+D38</f>
        <v>4291237.4752577515</v>
      </c>
      <c r="F38" s="14">
        <v>0</v>
      </c>
      <c r="G38" s="14">
        <v>4291237.4752577515</v>
      </c>
      <c r="H38" s="14">
        <v>0</v>
      </c>
      <c r="I38" s="13"/>
    </row>
    <row r="39" spans="1:9" ht="6.95" customHeight="1">
      <c r="A39" s="15"/>
      <c r="B39" s="16"/>
      <c r="C39" s="16"/>
      <c r="D39" s="16"/>
      <c r="F39" s="14"/>
      <c r="G39" s="14"/>
      <c r="H39" s="14"/>
      <c r="I39" s="16"/>
    </row>
    <row r="40" spans="1:9" ht="12">
      <c r="A40" s="15" t="s">
        <v>35</v>
      </c>
      <c r="B40" s="13">
        <v>1591442.55</v>
      </c>
      <c r="C40" s="13">
        <v>141.04999999999996</v>
      </c>
      <c r="D40" s="13">
        <v>984393.9029436108</v>
      </c>
      <c r="E40" s="14">
        <f>B40+C40+D40</f>
        <v>2575977.5029436108</v>
      </c>
      <c r="F40" s="14">
        <v>0</v>
      </c>
      <c r="G40" s="14">
        <v>2575977.5029436108</v>
      </c>
      <c r="H40" s="14">
        <v>0</v>
      </c>
      <c r="I40" s="13"/>
    </row>
    <row r="41" spans="1:9" ht="6.95" customHeight="1">
      <c r="A41" s="17"/>
      <c r="B41" s="18"/>
      <c r="C41" s="18"/>
      <c r="D41" s="18"/>
      <c r="E41" s="18"/>
      <c r="F41" s="18"/>
      <c r="G41" s="19"/>
      <c r="H41" s="20"/>
      <c r="I41" s="16"/>
    </row>
    <row r="42" spans="1:9" ht="12">
      <c r="A42" s="21" t="s">
        <v>10</v>
      </c>
      <c r="B42" s="22">
        <f t="shared" si="0" ref="B42:H42">SUM(B18:B40)</f>
        <v>43475917.290522717</v>
      </c>
      <c r="C42" s="22">
        <f t="shared" si="0"/>
        <v>10528279.460000001</v>
      </c>
      <c r="D42" s="22">
        <f>SUM(D18:D40)</f>
        <v>13622670.399145002</v>
      </c>
      <c r="E42" s="22">
        <f>SUM(E18:E40)</f>
        <v>67626867.14966771</v>
      </c>
      <c r="F42" s="22">
        <f t="shared" si="0"/>
        <v>46000000</v>
      </c>
      <c r="G42" s="22">
        <f t="shared" si="0"/>
        <v>21626867.149667718</v>
      </c>
      <c r="H42" s="22">
        <f t="shared" si="0"/>
        <v>0</v>
      </c>
      <c r="I42" s="27"/>
    </row>
    <row r="43" spans="1:9" ht="12">
      <c r="A43" s="23"/>
      <c r="B43" s="24"/>
      <c r="C43" s="24"/>
      <c r="D43" s="24"/>
      <c r="E43" s="24"/>
      <c r="F43" s="24"/>
      <c r="G43" s="24"/>
      <c r="I43" s="24"/>
    </row>
    <row r="44" spans="2:9" ht="12">
      <c r="B44" s="25"/>
      <c r="C44" s="25"/>
      <c r="D44" s="25"/>
      <c r="E44" s="25"/>
      <c r="F44" s="25"/>
      <c r="G44" s="25"/>
      <c r="H44" s="25"/>
      <c r="I44" s="25"/>
    </row>
    <row r="45" spans="1:9" ht="12">
      <c r="A45" s="32" t="s">
        <v>36</v>
      </c>
      <c r="B45" s="32"/>
      <c r="C45" s="32"/>
      <c r="D45" s="32"/>
      <c r="E45" s="32"/>
      <c r="F45" s="32"/>
      <c r="G45" s="32"/>
      <c r="H45" s="32"/>
      <c r="I45" s="25"/>
    </row>
    <row r="46" spans="1:9" ht="12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4"/>
    </row>
    <row r="47" spans="1:9" ht="12">
      <c r="A47" s="4"/>
      <c r="B47" s="7" t="s">
        <v>15</v>
      </c>
      <c r="C47" s="7" t="s">
        <v>16</v>
      </c>
      <c r="D47" s="7" t="s">
        <v>16</v>
      </c>
      <c r="E47" s="7" t="s">
        <v>17</v>
      </c>
      <c r="F47" s="7" t="s">
        <v>17</v>
      </c>
      <c r="G47" s="7" t="s">
        <v>37</v>
      </c>
      <c r="H47" s="7" t="s">
        <v>37</v>
      </c>
      <c r="I47" s="7"/>
    </row>
    <row r="48" spans="1:9" ht="12">
      <c r="A48" s="6"/>
      <c r="B48" s="5" t="s">
        <v>52</v>
      </c>
      <c r="C48" s="5" t="s">
        <v>51</v>
      </c>
      <c r="D48" s="5" t="s">
        <v>51</v>
      </c>
      <c r="E48" s="5" t="s">
        <v>20</v>
      </c>
      <c r="F48" s="5" t="s">
        <v>20</v>
      </c>
      <c r="G48" s="5" t="s">
        <v>38</v>
      </c>
      <c r="H48" s="5" t="s">
        <v>39</v>
      </c>
      <c r="I48" s="5"/>
    </row>
    <row r="49" spans="1:9" ht="12">
      <c r="A49" s="6"/>
      <c r="B49" s="5" t="s">
        <v>40</v>
      </c>
      <c r="C49" s="5" t="s">
        <v>41</v>
      </c>
      <c r="D49" s="5" t="s">
        <v>42</v>
      </c>
      <c r="E49" s="5" t="s">
        <v>43</v>
      </c>
      <c r="F49" s="5" t="s">
        <v>44</v>
      </c>
      <c r="G49" s="5" t="s">
        <v>45</v>
      </c>
      <c r="H49" s="5" t="s">
        <v>45</v>
      </c>
      <c r="I49" s="5"/>
    </row>
    <row r="50" spans="1:9" ht="12">
      <c r="A50" s="9" t="s">
        <v>21</v>
      </c>
      <c r="B50" s="9" t="s">
        <v>22</v>
      </c>
      <c r="C50" s="9" t="s">
        <v>22</v>
      </c>
      <c r="D50" s="9" t="s">
        <v>22</v>
      </c>
      <c r="E50" s="9" t="s">
        <v>22</v>
      </c>
      <c r="F50" s="9" t="s">
        <v>22</v>
      </c>
      <c r="G50" s="9" t="s">
        <v>22</v>
      </c>
      <c r="H50" s="9" t="s">
        <v>22</v>
      </c>
      <c r="I50" s="5"/>
    </row>
    <row r="51" spans="1:9" ht="12">
      <c r="A51" s="9"/>
      <c r="B51" s="9"/>
      <c r="C51" s="9"/>
      <c r="D51" s="9"/>
      <c r="E51" s="9"/>
      <c r="F51" s="9"/>
      <c r="G51" s="9"/>
      <c r="H51" s="9"/>
      <c r="I51" s="5"/>
    </row>
    <row r="52" spans="1:9" ht="6.95" customHeight="1">
      <c r="A52" s="7"/>
      <c r="B52" s="7"/>
      <c r="C52" s="7"/>
      <c r="D52" s="23"/>
      <c r="E52" s="23"/>
      <c r="F52" s="23"/>
      <c r="G52" s="23"/>
      <c r="H52" s="23"/>
      <c r="I52" s="7"/>
    </row>
    <row r="53" spans="1:9" ht="12">
      <c r="A53" s="12" t="s">
        <v>24</v>
      </c>
      <c r="B53" s="13">
        <f>F18</f>
        <v>29882612.863730978</v>
      </c>
      <c r="C53" s="13">
        <f>G18</f>
        <v>0</v>
      </c>
      <c r="D53" s="13">
        <f>0.4*H18</f>
        <v>0</v>
      </c>
      <c r="E53" s="13">
        <f>0.6*H18</f>
        <v>0</v>
      </c>
      <c r="F53" s="13">
        <f>I18*0.5</f>
        <v>0</v>
      </c>
      <c r="G53" s="14">
        <f>B53+C53+E53</f>
        <v>29882612.863730978</v>
      </c>
      <c r="H53" s="14">
        <f>D53+F53</f>
        <v>0</v>
      </c>
      <c r="I53" s="13"/>
    </row>
    <row r="54" spans="1:9" ht="6.95" customHeight="1">
      <c r="A54" s="12"/>
      <c r="B54" s="13"/>
      <c r="C54" s="13"/>
      <c r="D54" s="13"/>
      <c r="E54" s="13"/>
      <c r="F54" s="13"/>
      <c r="G54" s="14"/>
      <c r="H54" s="14"/>
      <c r="I54" s="13"/>
    </row>
    <row r="55" spans="1:9" ht="12">
      <c r="A55" s="12" t="s">
        <v>25</v>
      </c>
      <c r="B55" s="13">
        <f>F20</f>
        <v>5203644.1532999687</v>
      </c>
      <c r="C55" s="13">
        <f>G20</f>
        <v>0</v>
      </c>
      <c r="D55" s="13">
        <f>0.4*H20</f>
        <v>0</v>
      </c>
      <c r="E55" s="13">
        <f>0.6*H20</f>
        <v>0</v>
      </c>
      <c r="F55" s="13">
        <f>I20*0.5</f>
        <v>0</v>
      </c>
      <c r="G55" s="14">
        <f>B55+C55+E55</f>
        <v>5203644.1532999687</v>
      </c>
      <c r="H55" s="14">
        <f>D55+F55</f>
        <v>0</v>
      </c>
      <c r="I55" s="13"/>
    </row>
    <row r="56" spans="1:9" ht="6.95" customHeight="1">
      <c r="A56" s="12"/>
      <c r="B56" s="13"/>
      <c r="C56" s="13"/>
      <c r="D56" s="13"/>
      <c r="E56" s="13"/>
      <c r="F56" s="13"/>
      <c r="G56" s="14"/>
      <c r="H56" s="14"/>
      <c r="I56" s="13"/>
    </row>
    <row r="57" spans="1:9" ht="12">
      <c r="A57" s="12" t="s">
        <v>26</v>
      </c>
      <c r="B57" s="13">
        <f>F22</f>
        <v>4120503.0952428328</v>
      </c>
      <c r="C57" s="13">
        <f>G22</f>
        <v>0</v>
      </c>
      <c r="D57" s="13">
        <f>0.4*H22</f>
        <v>0</v>
      </c>
      <c r="E57" s="13">
        <f>0.6*H22</f>
        <v>0</v>
      </c>
      <c r="F57" s="13">
        <f>I22*0.5</f>
        <v>0</v>
      </c>
      <c r="G57" s="14">
        <f>B57+C57+E57</f>
        <v>4120503.0952428328</v>
      </c>
      <c r="H57" s="14">
        <f>D57+F57</f>
        <v>0</v>
      </c>
      <c r="I57" s="13"/>
    </row>
    <row r="58" spans="1:9" ht="6.95" customHeight="1">
      <c r="A58" s="12"/>
      <c r="B58" s="13"/>
      <c r="C58" s="13"/>
      <c r="D58" s="13"/>
      <c r="E58" s="13"/>
      <c r="F58" s="13"/>
      <c r="G58" s="14"/>
      <c r="H58" s="14"/>
      <c r="I58" s="13"/>
    </row>
    <row r="59" spans="1:9" ht="12">
      <c r="A59" s="12" t="s">
        <v>27</v>
      </c>
      <c r="B59" s="13">
        <f>F24</f>
        <v>2331500.4425270949</v>
      </c>
      <c r="C59" s="13">
        <f>G24</f>
        <v>0</v>
      </c>
      <c r="D59" s="13">
        <f>0.4*H24</f>
        <v>0</v>
      </c>
      <c r="E59" s="13">
        <f>0.6*H24</f>
        <v>0</v>
      </c>
      <c r="F59" s="13">
        <f>I24*0.5</f>
        <v>0</v>
      </c>
      <c r="G59" s="14">
        <f>B59+C59+E59</f>
        <v>2331500.4425270949</v>
      </c>
      <c r="H59" s="14">
        <f>D59+F59</f>
        <v>0</v>
      </c>
      <c r="I59" s="13"/>
    </row>
    <row r="60" spans="1:9" ht="6.95" customHeight="1">
      <c r="A60" s="12"/>
      <c r="B60" s="13"/>
      <c r="C60" s="13"/>
      <c r="D60" s="13"/>
      <c r="E60" s="13"/>
      <c r="F60" s="13"/>
      <c r="G60" s="14"/>
      <c r="H60" s="14"/>
      <c r="I60" s="13"/>
    </row>
    <row r="61" spans="1:9" ht="12">
      <c r="A61" s="12" t="s">
        <v>28</v>
      </c>
      <c r="B61" s="13">
        <f>F26</f>
        <v>1742385.3925643181</v>
      </c>
      <c r="C61" s="13">
        <f>G26</f>
        <v>0</v>
      </c>
      <c r="D61" s="13">
        <f>0.4*H26</f>
        <v>0</v>
      </c>
      <c r="E61" s="13">
        <f>0.6*H26</f>
        <v>0</v>
      </c>
      <c r="F61" s="13">
        <f>I26*0.5</f>
        <v>0</v>
      </c>
      <c r="G61" s="14">
        <f>B61+C61+E61</f>
        <v>1742385.3925643181</v>
      </c>
      <c r="H61" s="14">
        <f>D61+F61</f>
        <v>0</v>
      </c>
      <c r="I61" s="13"/>
    </row>
    <row r="62" spans="1:9" ht="6.95" customHeight="1">
      <c r="A62" s="12"/>
      <c r="B62" s="13"/>
      <c r="C62" s="13"/>
      <c r="D62" s="13"/>
      <c r="E62" s="13"/>
      <c r="F62" s="13"/>
      <c r="G62" s="14"/>
      <c r="H62" s="14"/>
      <c r="I62" s="13"/>
    </row>
    <row r="63" spans="1:9" ht="12">
      <c r="A63" s="12" t="s">
        <v>29</v>
      </c>
      <c r="B63" s="13">
        <f>F28</f>
        <v>2719354.0526348054</v>
      </c>
      <c r="C63" s="13">
        <v>744469.02532521822</v>
      </c>
      <c r="D63" s="13">
        <v>1116703.5379878273</v>
      </c>
      <c r="E63" s="13">
        <f>0.6*H28</f>
        <v>0</v>
      </c>
      <c r="F63" s="13">
        <f>I28*0.5</f>
        <v>0</v>
      </c>
      <c r="G63" s="14">
        <f>B63+C63+E63</f>
        <v>3463823.0779600237</v>
      </c>
      <c r="H63" s="14">
        <f>D63+F63</f>
        <v>1116703.5379878273</v>
      </c>
      <c r="I63" s="13"/>
    </row>
    <row r="64" spans="1:9" ht="6.95" customHeight="1">
      <c r="A64" s="12"/>
      <c r="B64" s="13"/>
      <c r="C64" s="13"/>
      <c r="D64" s="13"/>
      <c r="E64" s="13"/>
      <c r="F64" s="13"/>
      <c r="G64" s="14"/>
      <c r="H64" s="14"/>
      <c r="I64" s="13"/>
    </row>
    <row r="65" spans="1:9" ht="12">
      <c r="A65" s="12" t="s">
        <v>30</v>
      </c>
      <c r="B65" s="13">
        <f>F30</f>
        <v>0</v>
      </c>
      <c r="C65" s="13">
        <v>1680119.1620554545</v>
      </c>
      <c r="D65" s="13">
        <v>2520178.7430831813</v>
      </c>
      <c r="E65" s="13">
        <f>0.6*H30</f>
        <v>0</v>
      </c>
      <c r="F65" s="13">
        <f>I30*0.5</f>
        <v>0</v>
      </c>
      <c r="G65" s="14">
        <f>B65+C65+E65</f>
        <v>1680119.1620554545</v>
      </c>
      <c r="H65" s="14">
        <f>D65+F65</f>
        <v>2520178.7430831813</v>
      </c>
      <c r="I65" s="13"/>
    </row>
    <row r="66" spans="1:9" ht="6.95" customHeight="1">
      <c r="A66" s="12"/>
      <c r="B66" s="13"/>
      <c r="C66" s="13"/>
      <c r="D66" s="13"/>
      <c r="E66" s="13"/>
      <c r="F66" s="13"/>
      <c r="G66" s="14"/>
      <c r="H66" s="14"/>
      <c r="I66" s="13"/>
    </row>
    <row r="67" spans="1:9" ht="12">
      <c r="A67" s="12" t="s">
        <v>31</v>
      </c>
      <c r="B67" s="13">
        <f>F32</f>
        <v>0</v>
      </c>
      <c r="C67" s="13">
        <v>1962416.7048841689</v>
      </c>
      <c r="D67" s="13">
        <v>2943625.057326253</v>
      </c>
      <c r="E67" s="13">
        <f>0.6*H32</f>
        <v>0</v>
      </c>
      <c r="F67" s="13">
        <f>I32*0.5</f>
        <v>0</v>
      </c>
      <c r="G67" s="14">
        <f>B67+C67+E67</f>
        <v>1962416.7048841689</v>
      </c>
      <c r="H67" s="14">
        <f>D67+F67</f>
        <v>2943625.057326253</v>
      </c>
      <c r="I67" s="13"/>
    </row>
    <row r="68" spans="1:9" ht="6.95" customHeight="1">
      <c r="A68" s="12"/>
      <c r="B68" s="13"/>
      <c r="C68" s="13"/>
      <c r="D68" s="13"/>
      <c r="E68" s="13"/>
      <c r="F68" s="13"/>
      <c r="G68" s="14"/>
      <c r="H68" s="14"/>
      <c r="I68" s="13"/>
    </row>
    <row r="69" spans="1:9" ht="12">
      <c r="A69" s="12" t="s">
        <v>32</v>
      </c>
      <c r="B69" s="13">
        <f>F34</f>
        <v>0</v>
      </c>
      <c r="C69" s="13">
        <v>634247.60876027145</v>
      </c>
      <c r="D69" s="13">
        <v>951371.41314040706</v>
      </c>
      <c r="E69" s="13">
        <f>0.6*H34</f>
        <v>0</v>
      </c>
      <c r="F69" s="13">
        <f>I34*0.5</f>
        <v>0</v>
      </c>
      <c r="G69" s="14">
        <f>B69+C69+E69</f>
        <v>634247.60876027145</v>
      </c>
      <c r="H69" s="14">
        <f>D69+F69</f>
        <v>951371.41314040706</v>
      </c>
      <c r="I69" s="13"/>
    </row>
    <row r="70" spans="1:9" ht="6.95" customHeight="1">
      <c r="A70" s="12"/>
      <c r="B70" s="13"/>
      <c r="C70" s="13"/>
      <c r="D70" s="13"/>
      <c r="E70" s="13"/>
      <c r="F70" s="13"/>
      <c r="G70" s="14"/>
      <c r="H70" s="14"/>
      <c r="I70" s="13"/>
    </row>
    <row r="71" spans="1:9" ht="12">
      <c r="A71" s="12" t="s">
        <v>33</v>
      </c>
      <c r="B71" s="13">
        <f>F36</f>
        <v>0</v>
      </c>
      <c r="C71" s="13">
        <v>882608.36756143067</v>
      </c>
      <c r="D71" s="13">
        <v>1323912.551342146</v>
      </c>
      <c r="E71" s="13">
        <f>0.6*H36</f>
        <v>0</v>
      </c>
      <c r="F71" s="13">
        <f>I36*0.5</f>
        <v>0</v>
      </c>
      <c r="G71" s="14">
        <f>B71+C71+E71</f>
        <v>882608.36756143067</v>
      </c>
      <c r="H71" s="14">
        <f>D71+F71</f>
        <v>1323912.551342146</v>
      </c>
      <c r="I71" s="13"/>
    </row>
    <row r="72" spans="1:9" ht="6.95" customHeight="1">
      <c r="A72" s="12"/>
      <c r="B72" s="16"/>
      <c r="C72" s="16"/>
      <c r="D72" s="16"/>
      <c r="E72" s="16"/>
      <c r="F72" s="16"/>
      <c r="G72" s="14"/>
      <c r="H72" s="14"/>
      <c r="I72" s="13"/>
    </row>
    <row r="73" spans="1:9" ht="12">
      <c r="A73" s="12" t="s">
        <v>34</v>
      </c>
      <c r="B73" s="13">
        <f>F38</f>
        <v>0</v>
      </c>
      <c r="C73" s="13">
        <v>1716494.9901031007</v>
      </c>
      <c r="D73" s="13">
        <v>2574742.4851546506</v>
      </c>
      <c r="E73" s="13">
        <f>0.6*H38</f>
        <v>0</v>
      </c>
      <c r="F73" s="13">
        <f>I38*0.5</f>
        <v>0</v>
      </c>
      <c r="G73" s="14">
        <f>B73+C73+E73</f>
        <v>1716494.9901031007</v>
      </c>
      <c r="H73" s="14">
        <f>D73+F73</f>
        <v>2574742.4851546506</v>
      </c>
      <c r="I73" s="13"/>
    </row>
    <row r="74" spans="1:9" ht="6.95" customHeight="1">
      <c r="A74" s="12"/>
      <c r="B74" s="16"/>
      <c r="C74" s="16"/>
      <c r="D74" s="16"/>
      <c r="E74" s="16"/>
      <c r="F74" s="16"/>
      <c r="G74" s="14"/>
      <c r="H74" s="14"/>
      <c r="I74" s="13"/>
    </row>
    <row r="75" spans="1:9" ht="12">
      <c r="A75" s="12" t="s">
        <v>35</v>
      </c>
      <c r="B75" s="13">
        <f>F40</f>
        <v>0</v>
      </c>
      <c r="C75" s="13">
        <v>1030391.0011774444</v>
      </c>
      <c r="D75" s="13">
        <v>1545586.5017661664</v>
      </c>
      <c r="E75" s="13">
        <f>0.6*H40</f>
        <v>0</v>
      </c>
      <c r="F75" s="13">
        <f>I40*0.5</f>
        <v>0</v>
      </c>
      <c r="G75" s="14">
        <f>B75+C75+E75</f>
        <v>1030391.0011774444</v>
      </c>
      <c r="H75" s="14">
        <f>D75+F75</f>
        <v>1545586.5017661664</v>
      </c>
      <c r="I75" s="13"/>
    </row>
    <row r="76" spans="1:9" ht="6.95" customHeight="1">
      <c r="A76" s="26"/>
      <c r="B76" s="18"/>
      <c r="C76" s="18"/>
      <c r="D76" s="20"/>
      <c r="E76" s="20"/>
      <c r="F76" s="20"/>
      <c r="G76" s="20"/>
      <c r="H76" s="20"/>
      <c r="I76" s="13"/>
    </row>
    <row r="77" spans="1:9" ht="12">
      <c r="A77" s="23" t="s">
        <v>10</v>
      </c>
      <c r="B77" s="22">
        <f t="shared" si="1" ref="B77:F77">SUM(B53:B75)</f>
        <v>46000000</v>
      </c>
      <c r="C77" s="22">
        <f t="shared" si="1"/>
        <v>8650746.8598670885</v>
      </c>
      <c r="D77" s="22">
        <f t="shared" si="1"/>
        <v>12976120.289800631</v>
      </c>
      <c r="E77" s="22">
        <f t="shared" si="1"/>
        <v>0</v>
      </c>
      <c r="F77" s="22">
        <f t="shared" si="1"/>
        <v>0</v>
      </c>
      <c r="G77" s="22">
        <f t="shared" si="2" ref="G77:H77">SUM(G53:G75)</f>
        <v>54650746.859867096</v>
      </c>
      <c r="H77" s="22">
        <f t="shared" si="2"/>
        <v>12976120.289800631</v>
      </c>
      <c r="I77" s="27"/>
    </row>
  </sheetData>
  <mergeCells count="4">
    <mergeCell ref="A7:H7"/>
    <mergeCell ref="A8:H8"/>
    <mergeCell ref="A10:H10"/>
    <mergeCell ref="A45:H45"/>
  </mergeCells>
  <printOptions horizontalCentered="1"/>
  <pageMargins left="0.7" right="0.7" top="0.75" bottom="0.75" header="0.3" footer="0.3"/>
  <pageSetup orientation="landscape" scale="1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D783-3704-491A-8A80-1149F55CF1BB}">
  <sheetPr>
    <pageSetUpPr fitToPage="1"/>
  </sheetPr>
  <dimension ref="A1:K77"/>
  <sheetViews>
    <sheetView zoomScalePageLayoutView="80" workbookViewId="0" topLeftCell="A1">
      <selection pane="topLeft" activeCell="A1" sqref="A1"/>
    </sheetView>
  </sheetViews>
  <sheetFormatPr defaultColWidth="9.140625" defaultRowHeight="12"/>
  <cols>
    <col min="1" max="1" width="14.4285714285714" style="1" customWidth="1"/>
    <col min="2" max="9" width="19.5714285714286" style="1" customWidth="1"/>
    <col min="10" max="11" width="9.14285714285714" style="1"/>
    <col min="12" max="12" width="11.5714285714286" style="1" bestFit="1" customWidth="1"/>
    <col min="13" max="252" width="9.14285714285714" style="1"/>
    <col min="253" max="253" width="8.42857142857143" style="1" bestFit="1" customWidth="1"/>
    <col min="254" max="263" width="17.8571428571429" style="1" customWidth="1"/>
    <col min="264" max="508" width="9.14285714285714" style="1"/>
    <col min="509" max="509" width="8.42857142857143" style="1" bestFit="1" customWidth="1"/>
    <col min="510" max="519" width="17.8571428571429" style="1" customWidth="1"/>
    <col min="520" max="764" width="9.14285714285714" style="1"/>
    <col min="765" max="765" width="8.42857142857143" style="1" bestFit="1" customWidth="1"/>
    <col min="766" max="775" width="17.8571428571429" style="1" customWidth="1"/>
    <col min="776" max="1020" width="9.14285714285714" style="1"/>
    <col min="1021" max="1021" width="8.42857142857143" style="1" bestFit="1" customWidth="1"/>
    <col min="1022" max="1031" width="17.8571428571429" style="1" customWidth="1"/>
    <col min="1032" max="1276" width="9.14285714285714" style="1"/>
    <col min="1277" max="1277" width="8.42857142857143" style="1" bestFit="1" customWidth="1"/>
    <col min="1278" max="1287" width="17.8571428571429" style="1" customWidth="1"/>
    <col min="1288" max="1532" width="9.14285714285714" style="1"/>
    <col min="1533" max="1533" width="8.42857142857143" style="1" bestFit="1" customWidth="1"/>
    <col min="1534" max="1543" width="17.8571428571429" style="1" customWidth="1"/>
    <col min="1544" max="1788" width="9.14285714285714" style="1"/>
    <col min="1789" max="1789" width="8.42857142857143" style="1" bestFit="1" customWidth="1"/>
    <col min="1790" max="1799" width="17.8571428571429" style="1" customWidth="1"/>
    <col min="1800" max="2044" width="9.14285714285714" style="1"/>
    <col min="2045" max="2045" width="8.42857142857143" style="1" bestFit="1" customWidth="1"/>
    <col min="2046" max="2055" width="17.8571428571429" style="1" customWidth="1"/>
    <col min="2056" max="2300" width="9.14285714285714" style="1"/>
    <col min="2301" max="2301" width="8.42857142857143" style="1" bestFit="1" customWidth="1"/>
    <col min="2302" max="2311" width="17.8571428571429" style="1" customWidth="1"/>
    <col min="2312" max="2556" width="9.14285714285714" style="1"/>
    <col min="2557" max="2557" width="8.42857142857143" style="1" bestFit="1" customWidth="1"/>
    <col min="2558" max="2567" width="17.8571428571429" style="1" customWidth="1"/>
    <col min="2568" max="2812" width="9.14285714285714" style="1"/>
    <col min="2813" max="2813" width="8.42857142857143" style="1" bestFit="1" customWidth="1"/>
    <col min="2814" max="2823" width="17.8571428571429" style="1" customWidth="1"/>
    <col min="2824" max="3068" width="9.14285714285714" style="1"/>
    <col min="3069" max="3069" width="8.42857142857143" style="1" bestFit="1" customWidth="1"/>
    <col min="3070" max="3079" width="17.8571428571429" style="1" customWidth="1"/>
    <col min="3080" max="3324" width="9.14285714285714" style="1"/>
    <col min="3325" max="3325" width="8.42857142857143" style="1" bestFit="1" customWidth="1"/>
    <col min="3326" max="3335" width="17.8571428571429" style="1" customWidth="1"/>
    <col min="3336" max="3580" width="9.14285714285714" style="1"/>
    <col min="3581" max="3581" width="8.42857142857143" style="1" bestFit="1" customWidth="1"/>
    <col min="3582" max="3591" width="17.8571428571429" style="1" customWidth="1"/>
    <col min="3592" max="3836" width="9.14285714285714" style="1"/>
    <col min="3837" max="3837" width="8.42857142857143" style="1" bestFit="1" customWidth="1"/>
    <col min="3838" max="3847" width="17.8571428571429" style="1" customWidth="1"/>
    <col min="3848" max="4092" width="9.14285714285714" style="1"/>
    <col min="4093" max="4093" width="8.42857142857143" style="1" bestFit="1" customWidth="1"/>
    <col min="4094" max="4103" width="17.8571428571429" style="1" customWidth="1"/>
    <col min="4104" max="4348" width="9.14285714285714" style="1"/>
    <col min="4349" max="4349" width="8.42857142857143" style="1" bestFit="1" customWidth="1"/>
    <col min="4350" max="4359" width="17.8571428571429" style="1" customWidth="1"/>
    <col min="4360" max="4604" width="9.14285714285714" style="1"/>
    <col min="4605" max="4605" width="8.42857142857143" style="1" bestFit="1" customWidth="1"/>
    <col min="4606" max="4615" width="17.8571428571429" style="1" customWidth="1"/>
    <col min="4616" max="4860" width="9.14285714285714" style="1"/>
    <col min="4861" max="4861" width="8.42857142857143" style="1" bestFit="1" customWidth="1"/>
    <col min="4862" max="4871" width="17.8571428571429" style="1" customWidth="1"/>
    <col min="4872" max="5116" width="9.14285714285714" style="1"/>
    <col min="5117" max="5117" width="8.42857142857143" style="1" bestFit="1" customWidth="1"/>
    <col min="5118" max="5127" width="17.8571428571429" style="1" customWidth="1"/>
    <col min="5128" max="5372" width="9.14285714285714" style="1"/>
    <col min="5373" max="5373" width="8.42857142857143" style="1" bestFit="1" customWidth="1"/>
    <col min="5374" max="5383" width="17.8571428571429" style="1" customWidth="1"/>
    <col min="5384" max="5628" width="9.14285714285714" style="1"/>
    <col min="5629" max="5629" width="8.42857142857143" style="1" bestFit="1" customWidth="1"/>
    <col min="5630" max="5639" width="17.8571428571429" style="1" customWidth="1"/>
    <col min="5640" max="5884" width="9.14285714285714" style="1"/>
    <col min="5885" max="5885" width="8.42857142857143" style="1" bestFit="1" customWidth="1"/>
    <col min="5886" max="5895" width="17.8571428571429" style="1" customWidth="1"/>
    <col min="5896" max="6140" width="9.14285714285714" style="1"/>
    <col min="6141" max="6141" width="8.42857142857143" style="1" bestFit="1" customWidth="1"/>
    <col min="6142" max="6151" width="17.8571428571429" style="1" customWidth="1"/>
    <col min="6152" max="6396" width="9.14285714285714" style="1"/>
    <col min="6397" max="6397" width="8.42857142857143" style="1" bestFit="1" customWidth="1"/>
    <col min="6398" max="6407" width="17.8571428571429" style="1" customWidth="1"/>
    <col min="6408" max="6652" width="9.14285714285714" style="1"/>
    <col min="6653" max="6653" width="8.42857142857143" style="1" bestFit="1" customWidth="1"/>
    <col min="6654" max="6663" width="17.8571428571429" style="1" customWidth="1"/>
    <col min="6664" max="6908" width="9.14285714285714" style="1"/>
    <col min="6909" max="6909" width="8.42857142857143" style="1" bestFit="1" customWidth="1"/>
    <col min="6910" max="6919" width="17.8571428571429" style="1" customWidth="1"/>
    <col min="6920" max="7164" width="9.14285714285714" style="1"/>
    <col min="7165" max="7165" width="8.42857142857143" style="1" bestFit="1" customWidth="1"/>
    <col min="7166" max="7175" width="17.8571428571429" style="1" customWidth="1"/>
    <col min="7176" max="7420" width="9.14285714285714" style="1"/>
    <col min="7421" max="7421" width="8.42857142857143" style="1" bestFit="1" customWidth="1"/>
    <col min="7422" max="7431" width="17.8571428571429" style="1" customWidth="1"/>
    <col min="7432" max="7676" width="9.14285714285714" style="1"/>
    <col min="7677" max="7677" width="8.42857142857143" style="1" bestFit="1" customWidth="1"/>
    <col min="7678" max="7687" width="17.8571428571429" style="1" customWidth="1"/>
    <col min="7688" max="7932" width="9.14285714285714" style="1"/>
    <col min="7933" max="7933" width="8.42857142857143" style="1" bestFit="1" customWidth="1"/>
    <col min="7934" max="7943" width="17.8571428571429" style="1" customWidth="1"/>
    <col min="7944" max="8188" width="9.14285714285714" style="1"/>
    <col min="8189" max="8189" width="8.42857142857143" style="1" bestFit="1" customWidth="1"/>
    <col min="8190" max="8199" width="17.8571428571429" style="1" customWidth="1"/>
    <col min="8200" max="8444" width="9.14285714285714" style="1"/>
    <col min="8445" max="8445" width="8.42857142857143" style="1" bestFit="1" customWidth="1"/>
    <col min="8446" max="8455" width="17.8571428571429" style="1" customWidth="1"/>
    <col min="8456" max="8700" width="9.14285714285714" style="1"/>
    <col min="8701" max="8701" width="8.42857142857143" style="1" bestFit="1" customWidth="1"/>
    <col min="8702" max="8711" width="17.8571428571429" style="1" customWidth="1"/>
    <col min="8712" max="8956" width="9.14285714285714" style="1"/>
    <col min="8957" max="8957" width="8.42857142857143" style="1" bestFit="1" customWidth="1"/>
    <col min="8958" max="8967" width="17.8571428571429" style="1" customWidth="1"/>
    <col min="8968" max="9212" width="9.14285714285714" style="1"/>
    <col min="9213" max="9213" width="8.42857142857143" style="1" bestFit="1" customWidth="1"/>
    <col min="9214" max="9223" width="17.8571428571429" style="1" customWidth="1"/>
    <col min="9224" max="9468" width="9.14285714285714" style="1"/>
    <col min="9469" max="9469" width="8.42857142857143" style="1" bestFit="1" customWidth="1"/>
    <col min="9470" max="9479" width="17.8571428571429" style="1" customWidth="1"/>
    <col min="9480" max="9724" width="9.14285714285714" style="1"/>
    <col min="9725" max="9725" width="8.42857142857143" style="1" bestFit="1" customWidth="1"/>
    <col min="9726" max="9735" width="17.8571428571429" style="1" customWidth="1"/>
    <col min="9736" max="9980" width="9.14285714285714" style="1"/>
    <col min="9981" max="9981" width="8.42857142857143" style="1" bestFit="1" customWidth="1"/>
    <col min="9982" max="9991" width="17.8571428571429" style="1" customWidth="1"/>
    <col min="9992" max="10236" width="9.14285714285714" style="1"/>
    <col min="10237" max="10237" width="8.42857142857143" style="1" bestFit="1" customWidth="1"/>
    <col min="10238" max="10247" width="17.8571428571429" style="1" customWidth="1"/>
    <col min="10248" max="10492" width="9.14285714285714" style="1"/>
    <col min="10493" max="10493" width="8.42857142857143" style="1" bestFit="1" customWidth="1"/>
    <col min="10494" max="10503" width="17.8571428571429" style="1" customWidth="1"/>
    <col min="10504" max="10748" width="9.14285714285714" style="1"/>
    <col min="10749" max="10749" width="8.42857142857143" style="1" bestFit="1" customWidth="1"/>
    <col min="10750" max="10759" width="17.8571428571429" style="1" customWidth="1"/>
    <col min="10760" max="11004" width="9.14285714285714" style="1"/>
    <col min="11005" max="11005" width="8.42857142857143" style="1" bestFit="1" customWidth="1"/>
    <col min="11006" max="11015" width="17.8571428571429" style="1" customWidth="1"/>
    <col min="11016" max="11260" width="9.14285714285714" style="1"/>
    <col min="11261" max="11261" width="8.42857142857143" style="1" bestFit="1" customWidth="1"/>
    <col min="11262" max="11271" width="17.8571428571429" style="1" customWidth="1"/>
    <col min="11272" max="11516" width="9.14285714285714" style="1"/>
    <col min="11517" max="11517" width="8.42857142857143" style="1" bestFit="1" customWidth="1"/>
    <col min="11518" max="11527" width="17.8571428571429" style="1" customWidth="1"/>
    <col min="11528" max="11772" width="9.14285714285714" style="1"/>
    <col min="11773" max="11773" width="8.42857142857143" style="1" bestFit="1" customWidth="1"/>
    <col min="11774" max="11783" width="17.8571428571429" style="1" customWidth="1"/>
    <col min="11784" max="12028" width="9.14285714285714" style="1"/>
    <col min="12029" max="12029" width="8.42857142857143" style="1" bestFit="1" customWidth="1"/>
    <col min="12030" max="12039" width="17.8571428571429" style="1" customWidth="1"/>
    <col min="12040" max="12284" width="9.14285714285714" style="1"/>
    <col min="12285" max="12285" width="8.42857142857143" style="1" bestFit="1" customWidth="1"/>
    <col min="12286" max="12295" width="17.8571428571429" style="1" customWidth="1"/>
    <col min="12296" max="12540" width="9.14285714285714" style="1"/>
    <col min="12541" max="12541" width="8.42857142857143" style="1" bestFit="1" customWidth="1"/>
    <col min="12542" max="12551" width="17.8571428571429" style="1" customWidth="1"/>
    <col min="12552" max="12796" width="9.14285714285714" style="1"/>
    <col min="12797" max="12797" width="8.42857142857143" style="1" bestFit="1" customWidth="1"/>
    <col min="12798" max="12807" width="17.8571428571429" style="1" customWidth="1"/>
    <col min="12808" max="13052" width="9.14285714285714" style="1"/>
    <col min="13053" max="13053" width="8.42857142857143" style="1" bestFit="1" customWidth="1"/>
    <col min="13054" max="13063" width="17.8571428571429" style="1" customWidth="1"/>
    <col min="13064" max="13308" width="9.14285714285714" style="1"/>
    <col min="13309" max="13309" width="8.42857142857143" style="1" bestFit="1" customWidth="1"/>
    <col min="13310" max="13319" width="17.8571428571429" style="1" customWidth="1"/>
    <col min="13320" max="13564" width="9.14285714285714" style="1"/>
    <col min="13565" max="13565" width="8.42857142857143" style="1" bestFit="1" customWidth="1"/>
    <col min="13566" max="13575" width="17.8571428571429" style="1" customWidth="1"/>
    <col min="13576" max="13820" width="9.14285714285714" style="1"/>
    <col min="13821" max="13821" width="8.42857142857143" style="1" bestFit="1" customWidth="1"/>
    <col min="13822" max="13831" width="17.8571428571429" style="1" customWidth="1"/>
    <col min="13832" max="14076" width="9.14285714285714" style="1"/>
    <col min="14077" max="14077" width="8.42857142857143" style="1" bestFit="1" customWidth="1"/>
    <col min="14078" max="14087" width="17.8571428571429" style="1" customWidth="1"/>
    <col min="14088" max="14332" width="9.14285714285714" style="1"/>
    <col min="14333" max="14333" width="8.42857142857143" style="1" bestFit="1" customWidth="1"/>
    <col min="14334" max="14343" width="17.8571428571429" style="1" customWidth="1"/>
    <col min="14344" max="14588" width="9.14285714285714" style="1"/>
    <col min="14589" max="14589" width="8.42857142857143" style="1" bestFit="1" customWidth="1"/>
    <col min="14590" max="14599" width="17.8571428571429" style="1" customWidth="1"/>
    <col min="14600" max="14844" width="9.14285714285714" style="1"/>
    <col min="14845" max="14845" width="8.42857142857143" style="1" bestFit="1" customWidth="1"/>
    <col min="14846" max="14855" width="17.8571428571429" style="1" customWidth="1"/>
    <col min="14856" max="15100" width="9.14285714285714" style="1"/>
    <col min="15101" max="15101" width="8.42857142857143" style="1" bestFit="1" customWidth="1"/>
    <col min="15102" max="15111" width="17.8571428571429" style="1" customWidth="1"/>
    <col min="15112" max="15356" width="9.14285714285714" style="1"/>
    <col min="15357" max="15357" width="8.42857142857143" style="1" bestFit="1" customWidth="1"/>
    <col min="15358" max="15367" width="17.8571428571429" style="1" customWidth="1"/>
    <col min="15368" max="15612" width="9.14285714285714" style="1"/>
    <col min="15613" max="15613" width="8.42857142857143" style="1" bestFit="1" customWidth="1"/>
    <col min="15614" max="15623" width="17.8571428571429" style="1" customWidth="1"/>
    <col min="15624" max="15868" width="9.14285714285714" style="1"/>
    <col min="15869" max="15869" width="8.42857142857143" style="1" bestFit="1" customWidth="1"/>
    <col min="15870" max="15879" width="17.8571428571429" style="1" customWidth="1"/>
    <col min="15880" max="16124" width="9.14285714285714" style="1"/>
    <col min="16125" max="16125" width="8.42857142857143" style="1" bestFit="1" customWidth="1"/>
    <col min="16126" max="16135" width="17.8571428571429" style="1" customWidth="1"/>
    <col min="16136" max="16384" width="9.14285714285714" style="1"/>
  </cols>
  <sheetData>
    <row r="1" ht="15.75">
      <c r="A1" s="40" t="s">
        <v>60</v>
      </c>
    </row>
    <row r="2" ht="15.75">
      <c r="A2" s="40" t="s">
        <v>61</v>
      </c>
    </row>
    <row r="3" ht="15.75">
      <c r="A3" s="40" t="s">
        <v>62</v>
      </c>
    </row>
    <row r="4" ht="15.75">
      <c r="A4" s="40" t="s">
        <v>65</v>
      </c>
    </row>
    <row r="5" ht="15.75">
      <c r="A5" s="40" t="s">
        <v>63</v>
      </c>
    </row>
    <row r="6" ht="15.75">
      <c r="A6" s="40" t="s">
        <v>67</v>
      </c>
    </row>
    <row r="7" spans="1:9" ht="12.75">
      <c r="A7" s="30" t="s">
        <v>0</v>
      </c>
      <c r="B7" s="30"/>
      <c r="C7" s="30"/>
      <c r="D7" s="30"/>
      <c r="E7" s="30"/>
      <c r="F7" s="30"/>
      <c r="G7" s="30"/>
      <c r="H7" s="30"/>
      <c r="I7" s="28"/>
    </row>
    <row r="8" spans="1:9" ht="12.75">
      <c r="A8" s="31" t="s">
        <v>53</v>
      </c>
      <c r="B8" s="31"/>
      <c r="C8" s="31"/>
      <c r="D8" s="31"/>
      <c r="E8" s="31"/>
      <c r="F8" s="31"/>
      <c r="G8" s="31"/>
      <c r="H8" s="31"/>
      <c r="I8" s="29"/>
    </row>
    <row r="9" spans="1:9" ht="12">
      <c r="A9" s="2"/>
      <c r="B9" s="2"/>
      <c r="C9" s="2"/>
      <c r="D9" s="2"/>
      <c r="E9" s="2"/>
      <c r="F9" s="2"/>
      <c r="G9" s="2"/>
      <c r="H9" s="2"/>
      <c r="I9" s="2"/>
    </row>
    <row r="10" spans="1:9" ht="12">
      <c r="A10" s="32" t="s">
        <v>1</v>
      </c>
      <c r="B10" s="32"/>
      <c r="C10" s="32"/>
      <c r="D10" s="32"/>
      <c r="E10" s="32"/>
      <c r="F10" s="32"/>
      <c r="G10" s="32"/>
      <c r="H10" s="32"/>
      <c r="I10" s="25"/>
    </row>
    <row r="11" spans="1:11" ht="12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/>
      <c r="K11" s="4"/>
    </row>
    <row r="12" spans="1:11" ht="12">
      <c r="A12" s="4"/>
      <c r="E12" s="4" t="s">
        <v>10</v>
      </c>
      <c r="H12" s="5"/>
      <c r="I12" s="5"/>
      <c r="K12" s="5"/>
    </row>
    <row r="13" spans="1:11" ht="12">
      <c r="A13" s="6"/>
      <c r="B13" s="5" t="s">
        <v>11</v>
      </c>
      <c r="C13" s="5" t="s">
        <v>12</v>
      </c>
      <c r="D13" s="5" t="s">
        <v>13</v>
      </c>
      <c r="E13" s="5" t="s">
        <v>14</v>
      </c>
      <c r="F13" s="7" t="s">
        <v>15</v>
      </c>
      <c r="G13" s="7" t="s">
        <v>16</v>
      </c>
      <c r="H13" s="7" t="s">
        <v>17</v>
      </c>
      <c r="I13" s="7"/>
      <c r="K13" s="5"/>
    </row>
    <row r="14" spans="1:11" ht="12">
      <c r="A14" s="6"/>
      <c r="B14" s="5" t="s">
        <v>18</v>
      </c>
      <c r="C14" s="5" t="s">
        <v>19</v>
      </c>
      <c r="D14" s="5" t="s">
        <v>18</v>
      </c>
      <c r="E14" s="5" t="s">
        <v>18</v>
      </c>
      <c r="F14" s="8" t="s">
        <v>52</v>
      </c>
      <c r="G14" s="8" t="s">
        <v>51</v>
      </c>
      <c r="H14" s="5" t="s">
        <v>20</v>
      </c>
      <c r="I14" s="5"/>
      <c r="K14" s="5"/>
    </row>
    <row r="15" spans="1:11" ht="12">
      <c r="A15" s="9" t="s">
        <v>21</v>
      </c>
      <c r="B15" s="9" t="s">
        <v>22</v>
      </c>
      <c r="C15" s="9" t="s">
        <v>22</v>
      </c>
      <c r="D15" s="9" t="s">
        <v>22</v>
      </c>
      <c r="E15" s="5" t="s">
        <v>22</v>
      </c>
      <c r="F15" s="5" t="s">
        <v>22</v>
      </c>
      <c r="G15" s="9" t="s">
        <v>22</v>
      </c>
      <c r="H15" s="9" t="s">
        <v>22</v>
      </c>
      <c r="I15" s="5"/>
      <c r="K15" s="5"/>
    </row>
    <row r="16" spans="1:9" ht="12">
      <c r="A16" s="9"/>
      <c r="B16" s="9"/>
      <c r="C16" s="9"/>
      <c r="D16" s="9"/>
      <c r="E16" s="10" t="s">
        <v>23</v>
      </c>
      <c r="F16" s="10"/>
      <c r="G16" s="11"/>
      <c r="H16" s="9"/>
      <c r="I16" s="5"/>
    </row>
    <row r="17" spans="1:9" ht="6.95" customHeight="1">
      <c r="A17" s="7"/>
      <c r="B17" s="7"/>
      <c r="C17" s="7"/>
      <c r="D17" s="7"/>
      <c r="E17" s="7"/>
      <c r="F17" s="7"/>
      <c r="H17" s="7"/>
      <c r="I17" s="7"/>
    </row>
    <row r="18" spans="1:9" ht="12">
      <c r="A18" s="12" t="s">
        <v>24</v>
      </c>
      <c r="B18" s="13">
        <v>7808995.5586509993</v>
      </c>
      <c r="C18" s="13">
        <v>0</v>
      </c>
      <c r="D18" s="13">
        <v>1382982.5099052729</v>
      </c>
      <c r="E18" s="14">
        <f>B18+C18+D18</f>
        <v>9191978.0685562715</v>
      </c>
      <c r="F18" s="14">
        <v>9191978.0685562715</v>
      </c>
      <c r="G18" s="14">
        <v>0</v>
      </c>
      <c r="H18" s="14">
        <v>0</v>
      </c>
      <c r="I18" s="13"/>
    </row>
    <row r="19" spans="1:9" ht="6.95" customHeight="1">
      <c r="A19" s="12"/>
      <c r="B19" s="13"/>
      <c r="C19" s="13"/>
      <c r="D19" s="13"/>
      <c r="G19" s="14"/>
      <c r="H19" s="14"/>
      <c r="I19" s="13"/>
    </row>
    <row r="20" spans="1:9" ht="12">
      <c r="A20" s="12" t="s">
        <v>25</v>
      </c>
      <c r="B20" s="13">
        <v>8534223.6706000008</v>
      </c>
      <c r="C20" s="13">
        <v>33880</v>
      </c>
      <c r="D20" s="13">
        <v>2108497.9009501687</v>
      </c>
      <c r="E20" s="14">
        <f>B20+C20+D20</f>
        <v>10676601.57155017</v>
      </c>
      <c r="F20" s="14">
        <v>10676601.57155017</v>
      </c>
      <c r="G20" s="14">
        <v>0</v>
      </c>
      <c r="H20" s="14">
        <v>0</v>
      </c>
      <c r="I20" s="13"/>
    </row>
    <row r="21" spans="1:9" ht="6.95" customHeight="1">
      <c r="A21" s="12"/>
      <c r="B21" s="13"/>
      <c r="C21" s="13"/>
      <c r="D21" s="13"/>
      <c r="G21" s="14"/>
      <c r="H21" s="14"/>
      <c r="I21" s="13"/>
    </row>
    <row r="22" spans="1:9" ht="12">
      <c r="A22" s="12" t="s">
        <v>26</v>
      </c>
      <c r="B22" s="13">
        <v>2560882.7193659996</v>
      </c>
      <c r="C22" s="13">
        <v>528348</v>
      </c>
      <c r="D22" s="13">
        <v>1327720.323020664</v>
      </c>
      <c r="E22" s="14">
        <f>B22+C22+D22</f>
        <v>4416951.0423866641</v>
      </c>
      <c r="F22" s="14">
        <v>4416951.0423866641</v>
      </c>
      <c r="G22" s="14">
        <v>0</v>
      </c>
      <c r="H22" s="14">
        <v>0</v>
      </c>
      <c r="I22" s="13"/>
    </row>
    <row r="23" spans="1:9" ht="6.95" customHeight="1">
      <c r="A23" s="12"/>
      <c r="B23" s="13"/>
      <c r="C23" s="13"/>
      <c r="D23" s="13"/>
      <c r="G23" s="14"/>
      <c r="H23" s="14"/>
      <c r="I23" s="13"/>
    </row>
    <row r="24" spans="1:9" ht="12">
      <c r="A24" s="12" t="s">
        <v>27</v>
      </c>
      <c r="B24" s="13">
        <v>140759.03999999998</v>
      </c>
      <c r="C24" s="13">
        <v>1455362.8900000001</v>
      </c>
      <c r="D24" s="13">
        <v>1065146.3910662276</v>
      </c>
      <c r="E24" s="14">
        <f>B24+C24+D24</f>
        <v>2661268.3210662277</v>
      </c>
      <c r="F24" s="14">
        <v>2661268.3210662277</v>
      </c>
      <c r="G24" s="14">
        <v>0</v>
      </c>
      <c r="H24" s="14">
        <v>0</v>
      </c>
      <c r="I24" s="13"/>
    </row>
    <row r="25" spans="1:9" ht="6.95" customHeight="1">
      <c r="A25" s="12"/>
      <c r="B25" s="13"/>
      <c r="C25" s="13"/>
      <c r="D25" s="13"/>
      <c r="G25" s="14"/>
      <c r="H25" s="14"/>
      <c r="I25" s="13"/>
    </row>
    <row r="26" spans="1:9" ht="12">
      <c r="A26" s="12" t="s">
        <v>28</v>
      </c>
      <c r="B26" s="13">
        <v>658291.25000000035</v>
      </c>
      <c r="C26" s="13">
        <v>525619.74</v>
      </c>
      <c r="D26" s="13">
        <v>1098629.3520800909</v>
      </c>
      <c r="E26" s="14">
        <f>B26+C26+D26</f>
        <v>2282540.3420800911</v>
      </c>
      <c r="F26" s="14">
        <v>2282540.3420800911</v>
      </c>
      <c r="G26" s="14">
        <v>0</v>
      </c>
      <c r="H26" s="14">
        <v>0</v>
      </c>
      <c r="I26" s="13"/>
    </row>
    <row r="27" spans="1:9" ht="6.95" customHeight="1">
      <c r="A27" s="12"/>
      <c r="B27" s="13"/>
      <c r="C27" s="13"/>
      <c r="D27" s="13"/>
      <c r="G27" s="14"/>
      <c r="H27" s="14"/>
      <c r="I27" s="13"/>
    </row>
    <row r="28" spans="1:9" ht="12">
      <c r="A28" s="12" t="s">
        <v>29</v>
      </c>
      <c r="B28" s="13">
        <v>477652.12</v>
      </c>
      <c r="C28" s="13">
        <v>3252160.2500000009</v>
      </c>
      <c r="D28" s="13">
        <v>885670.0365969243</v>
      </c>
      <c r="E28" s="14">
        <f>B28+C28+D28</f>
        <v>4615482.4065969251</v>
      </c>
      <c r="F28" s="14">
        <v>4615482.4065969251</v>
      </c>
      <c r="G28" s="14">
        <v>0</v>
      </c>
      <c r="H28" s="14">
        <v>0</v>
      </c>
      <c r="I28" s="13"/>
    </row>
    <row r="29" spans="1:9" ht="6.95" customHeight="1">
      <c r="A29" s="12"/>
      <c r="B29" s="13"/>
      <c r="C29" s="13"/>
      <c r="D29" s="13"/>
      <c r="F29" s="14"/>
      <c r="G29" s="14"/>
      <c r="H29" s="14"/>
      <c r="I29" s="13"/>
    </row>
    <row r="30" spans="1:9" ht="12">
      <c r="A30" s="12" t="s">
        <v>30</v>
      </c>
      <c r="B30" s="13">
        <v>511812.73699999996</v>
      </c>
      <c r="C30" s="13">
        <v>968258.43999999948</v>
      </c>
      <c r="D30" s="13">
        <v>898360.40851714415</v>
      </c>
      <c r="E30" s="14">
        <f>B30+C30+D30</f>
        <v>2378431.5855171438</v>
      </c>
      <c r="F30" s="14">
        <v>2378431.5855171438</v>
      </c>
      <c r="G30" s="14">
        <v>0</v>
      </c>
      <c r="H30" s="14">
        <v>0</v>
      </c>
      <c r="I30" s="13"/>
    </row>
    <row r="31" spans="1:9" ht="6.95" customHeight="1">
      <c r="A31" s="12"/>
      <c r="B31" s="13"/>
      <c r="C31" s="13"/>
      <c r="D31" s="13"/>
      <c r="F31" s="14"/>
      <c r="G31" s="14"/>
      <c r="H31" s="14"/>
      <c r="I31" s="13"/>
    </row>
    <row r="32" spans="1:9" ht="12">
      <c r="A32" s="12" t="s">
        <v>31</v>
      </c>
      <c r="B32" s="13">
        <v>441575.10</v>
      </c>
      <c r="C32" s="13">
        <v>941364.44</v>
      </c>
      <c r="D32" s="13">
        <v>752094.82180007489</v>
      </c>
      <c r="E32" s="14">
        <f>B32+C32+D32</f>
        <v>2135034.361800075</v>
      </c>
      <c r="F32" s="14">
        <v>2135034.361800075</v>
      </c>
      <c r="G32" s="14">
        <v>0</v>
      </c>
      <c r="H32" s="14">
        <v>0</v>
      </c>
      <c r="I32" s="13"/>
    </row>
    <row r="33" spans="1:9" ht="6.95" customHeight="1">
      <c r="A33" s="12"/>
      <c r="B33" s="13"/>
      <c r="C33" s="13"/>
      <c r="D33" s="13"/>
      <c r="F33" s="14"/>
      <c r="G33" s="14"/>
      <c r="H33" s="14"/>
      <c r="I33" s="13"/>
    </row>
    <row r="34" spans="1:9" ht="12">
      <c r="A34" s="12" t="s">
        <v>32</v>
      </c>
      <c r="B34" s="13">
        <v>378726.59000000008</v>
      </c>
      <c r="C34" s="13">
        <v>720821.30999999959</v>
      </c>
      <c r="D34" s="13">
        <v>848240.69242251432</v>
      </c>
      <c r="E34" s="14">
        <f>B34+C34+D34</f>
        <v>1947788.592422514</v>
      </c>
      <c r="F34" s="14">
        <v>1947788.592422514</v>
      </c>
      <c r="G34" s="14">
        <v>0</v>
      </c>
      <c r="H34" s="14">
        <v>0</v>
      </c>
      <c r="I34" s="13"/>
    </row>
    <row r="35" spans="1:9" ht="6.95" customHeight="1">
      <c r="A35" s="12"/>
      <c r="B35" s="13"/>
      <c r="C35" s="13"/>
      <c r="D35" s="13"/>
      <c r="F35" s="14"/>
      <c r="G35" s="14"/>
      <c r="H35" s="14"/>
      <c r="I35" s="13"/>
    </row>
    <row r="36" spans="1:9" ht="12">
      <c r="A36" s="15" t="s">
        <v>33</v>
      </c>
      <c r="B36" s="13">
        <v>498990.57999999996</v>
      </c>
      <c r="C36" s="13">
        <v>313083.3899999999</v>
      </c>
      <c r="D36" s="13">
        <v>894302.90474007512</v>
      </c>
      <c r="E36" s="14">
        <f>B36+C36+D36</f>
        <v>1706376.8747400749</v>
      </c>
      <c r="F36" s="14">
        <v>1706376.8747400749</v>
      </c>
      <c r="G36" s="14">
        <v>0</v>
      </c>
      <c r="H36" s="14">
        <v>0</v>
      </c>
      <c r="I36" s="13"/>
    </row>
    <row r="37" spans="1:9" ht="6.95" customHeight="1">
      <c r="A37" s="15"/>
      <c r="B37" s="16"/>
      <c r="C37" s="16"/>
      <c r="D37" s="16"/>
      <c r="F37" s="14"/>
      <c r="G37" s="14"/>
      <c r="H37" s="14"/>
      <c r="I37" s="16"/>
    </row>
    <row r="38" spans="1:9" ht="12">
      <c r="A38" s="15" t="s">
        <v>34</v>
      </c>
      <c r="B38" s="13">
        <v>373729.40600000002</v>
      </c>
      <c r="C38" s="13">
        <v>744544.10999999964</v>
      </c>
      <c r="D38" s="13">
        <v>883821.07167645299</v>
      </c>
      <c r="E38" s="14">
        <f>B38+C38+D38</f>
        <v>2002094.5876764525</v>
      </c>
      <c r="F38" s="14">
        <v>2002094.5876764525</v>
      </c>
      <c r="G38" s="14">
        <v>0</v>
      </c>
      <c r="H38" s="14">
        <v>0</v>
      </c>
      <c r="I38" s="13"/>
    </row>
    <row r="39" spans="1:9" ht="6.95" customHeight="1">
      <c r="A39" s="15"/>
      <c r="B39" s="16"/>
      <c r="C39" s="16"/>
      <c r="D39" s="16"/>
      <c r="F39" s="14"/>
      <c r="G39" s="14"/>
      <c r="H39" s="14"/>
      <c r="I39" s="16"/>
    </row>
    <row r="40" spans="1:9" ht="12">
      <c r="A40" s="15" t="s">
        <v>35</v>
      </c>
      <c r="B40" s="13">
        <v>1012261.8799999994</v>
      </c>
      <c r="C40" s="13">
        <v>94168.260000000009</v>
      </c>
      <c r="D40" s="13">
        <v>1763399.5616786573</v>
      </c>
      <c r="E40" s="14">
        <f>B40+C40+D40</f>
        <v>2869829.701678657</v>
      </c>
      <c r="F40" s="14">
        <v>1985452.245607391</v>
      </c>
      <c r="G40" s="14">
        <v>884377.45607126597</v>
      </c>
      <c r="H40" s="14">
        <v>0</v>
      </c>
      <c r="I40" s="13"/>
    </row>
    <row r="41" spans="1:9" ht="6.95" customHeight="1">
      <c r="A41" s="17"/>
      <c r="B41" s="18"/>
      <c r="C41" s="18"/>
      <c r="D41" s="18"/>
      <c r="E41" s="18"/>
      <c r="F41" s="18"/>
      <c r="G41" s="19"/>
      <c r="H41" s="20"/>
      <c r="I41" s="16"/>
    </row>
    <row r="42" spans="1:9" ht="12">
      <c r="A42" s="21" t="s">
        <v>10</v>
      </c>
      <c r="B42" s="22">
        <f t="shared" si="0" ref="B42:H42">SUM(B18:B40)</f>
        <v>23397900.651616998</v>
      </c>
      <c r="C42" s="22">
        <f t="shared" si="0"/>
        <v>9577610.8300000001</v>
      </c>
      <c r="D42" s="22">
        <f>SUM(D18:D40)</f>
        <v>13908865.974454267</v>
      </c>
      <c r="E42" s="22">
        <f>SUM(E18:E40)</f>
        <v>46884377.456071265</v>
      </c>
      <c r="F42" s="22">
        <f t="shared" si="0"/>
        <v>46000000</v>
      </c>
      <c r="G42" s="22">
        <f t="shared" si="0"/>
        <v>884377.45607126597</v>
      </c>
      <c r="H42" s="22">
        <f t="shared" si="0"/>
        <v>0</v>
      </c>
      <c r="I42" s="27"/>
    </row>
    <row r="43" spans="1:9" ht="12">
      <c r="A43" s="23"/>
      <c r="B43" s="24"/>
      <c r="C43" s="24"/>
      <c r="D43" s="24"/>
      <c r="E43" s="24"/>
      <c r="F43" s="24"/>
      <c r="G43" s="24"/>
      <c r="I43" s="24"/>
    </row>
    <row r="44" spans="2:9" ht="12">
      <c r="B44" s="25"/>
      <c r="C44" s="25"/>
      <c r="D44" s="25"/>
      <c r="E44" s="25"/>
      <c r="F44" s="25"/>
      <c r="G44" s="25"/>
      <c r="H44" s="25"/>
      <c r="I44" s="25"/>
    </row>
    <row r="45" spans="1:9" ht="12">
      <c r="A45" s="32" t="s">
        <v>36</v>
      </c>
      <c r="B45" s="32"/>
      <c r="C45" s="32"/>
      <c r="D45" s="32"/>
      <c r="E45" s="32"/>
      <c r="F45" s="32"/>
      <c r="G45" s="32"/>
      <c r="H45" s="32"/>
      <c r="I45" s="25"/>
    </row>
    <row r="46" spans="1:9" ht="12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4"/>
    </row>
    <row r="47" spans="1:9" ht="12">
      <c r="A47" s="4"/>
      <c r="B47" s="7" t="s">
        <v>15</v>
      </c>
      <c r="C47" s="7" t="s">
        <v>16</v>
      </c>
      <c r="D47" s="7" t="s">
        <v>16</v>
      </c>
      <c r="E47" s="7" t="s">
        <v>17</v>
      </c>
      <c r="F47" s="7" t="s">
        <v>17</v>
      </c>
      <c r="G47" s="7" t="s">
        <v>37</v>
      </c>
      <c r="H47" s="7" t="s">
        <v>37</v>
      </c>
      <c r="I47" s="7"/>
    </row>
    <row r="48" spans="1:9" ht="12">
      <c r="A48" s="6"/>
      <c r="B48" s="5" t="s">
        <v>52</v>
      </c>
      <c r="C48" s="5" t="s">
        <v>51</v>
      </c>
      <c r="D48" s="5" t="s">
        <v>51</v>
      </c>
      <c r="E48" s="5" t="s">
        <v>20</v>
      </c>
      <c r="F48" s="5" t="s">
        <v>20</v>
      </c>
      <c r="G48" s="5" t="s">
        <v>38</v>
      </c>
      <c r="H48" s="5" t="s">
        <v>39</v>
      </c>
      <c r="I48" s="5"/>
    </row>
    <row r="49" spans="1:9" ht="12">
      <c r="A49" s="6"/>
      <c r="B49" s="5" t="s">
        <v>40</v>
      </c>
      <c r="C49" s="5" t="s">
        <v>41</v>
      </c>
      <c r="D49" s="5" t="s">
        <v>42</v>
      </c>
      <c r="E49" s="5" t="s">
        <v>43</v>
      </c>
      <c r="F49" s="5" t="s">
        <v>44</v>
      </c>
      <c r="G49" s="5" t="s">
        <v>45</v>
      </c>
      <c r="H49" s="5" t="s">
        <v>45</v>
      </c>
      <c r="I49" s="5"/>
    </row>
    <row r="50" spans="1:9" ht="12">
      <c r="A50" s="9" t="s">
        <v>21</v>
      </c>
      <c r="B50" s="9" t="s">
        <v>22</v>
      </c>
      <c r="C50" s="9" t="s">
        <v>22</v>
      </c>
      <c r="D50" s="9" t="s">
        <v>22</v>
      </c>
      <c r="E50" s="9" t="s">
        <v>22</v>
      </c>
      <c r="F50" s="9" t="s">
        <v>22</v>
      </c>
      <c r="G50" s="9" t="s">
        <v>22</v>
      </c>
      <c r="H50" s="9" t="s">
        <v>22</v>
      </c>
      <c r="I50" s="5"/>
    </row>
    <row r="51" spans="1:9" ht="12">
      <c r="A51" s="9"/>
      <c r="B51" s="9"/>
      <c r="C51" s="9"/>
      <c r="D51" s="9"/>
      <c r="E51" s="9"/>
      <c r="F51" s="9"/>
      <c r="G51" s="9"/>
      <c r="H51" s="9"/>
      <c r="I51" s="5"/>
    </row>
    <row r="52" spans="1:9" ht="6.95" customHeight="1">
      <c r="A52" s="7"/>
      <c r="B52" s="7"/>
      <c r="C52" s="7"/>
      <c r="D52" s="23"/>
      <c r="E52" s="23"/>
      <c r="F52" s="23"/>
      <c r="G52" s="23"/>
      <c r="H52" s="23"/>
      <c r="I52" s="7"/>
    </row>
    <row r="53" spans="1:9" ht="12">
      <c r="A53" s="12" t="s">
        <v>24</v>
      </c>
      <c r="B53" s="13">
        <v>9191978.0685562715</v>
      </c>
      <c r="C53" s="13">
        <f>G18</f>
        <v>0</v>
      </c>
      <c r="D53" s="13">
        <f>0.4*H18</f>
        <v>0</v>
      </c>
      <c r="E53" s="13">
        <f>0.6*H18</f>
        <v>0</v>
      </c>
      <c r="F53" s="13">
        <f>I18*0.5</f>
        <v>0</v>
      </c>
      <c r="G53" s="14">
        <f>B53+C53+E53</f>
        <v>9191978.0685562715</v>
      </c>
      <c r="H53" s="14">
        <f>D53+F53</f>
        <v>0</v>
      </c>
      <c r="I53" s="13"/>
    </row>
    <row r="54" spans="1:9" ht="6.95" customHeight="1">
      <c r="A54" s="12"/>
      <c r="B54" s="13"/>
      <c r="C54" s="13"/>
      <c r="D54" s="13"/>
      <c r="E54" s="13"/>
      <c r="F54" s="13"/>
      <c r="G54" s="14"/>
      <c r="H54" s="14"/>
      <c r="I54" s="13"/>
    </row>
    <row r="55" spans="1:9" ht="12">
      <c r="A55" s="12" t="s">
        <v>25</v>
      </c>
      <c r="B55" s="13">
        <v>10676601.57155017</v>
      </c>
      <c r="C55" s="13">
        <f>G20</f>
        <v>0</v>
      </c>
      <c r="D55" s="13">
        <f>0.4*H20</f>
        <v>0</v>
      </c>
      <c r="E55" s="13">
        <f>0.6*H20</f>
        <v>0</v>
      </c>
      <c r="F55" s="13">
        <f>I20*0.5</f>
        <v>0</v>
      </c>
      <c r="G55" s="14">
        <f>B55+C55+E55</f>
        <v>10676601.57155017</v>
      </c>
      <c r="H55" s="14">
        <f>D55+F55</f>
        <v>0</v>
      </c>
      <c r="I55" s="13"/>
    </row>
    <row r="56" spans="1:9" ht="6.95" customHeight="1">
      <c r="A56" s="12"/>
      <c r="B56" s="13"/>
      <c r="C56" s="13"/>
      <c r="D56" s="13"/>
      <c r="E56" s="13"/>
      <c r="F56" s="13"/>
      <c r="G56" s="14"/>
      <c r="H56" s="14"/>
      <c r="I56" s="13"/>
    </row>
    <row r="57" spans="1:9" ht="12">
      <c r="A57" s="12" t="s">
        <v>26</v>
      </c>
      <c r="B57" s="13">
        <v>4416951.0423866641</v>
      </c>
      <c r="C57" s="13">
        <f>G22</f>
        <v>0</v>
      </c>
      <c r="D57" s="13">
        <f>0.4*H22</f>
        <v>0</v>
      </c>
      <c r="E57" s="13">
        <f>0.6*H22</f>
        <v>0</v>
      </c>
      <c r="F57" s="13">
        <f>I22*0.5</f>
        <v>0</v>
      </c>
      <c r="G57" s="14">
        <f>B57+C57+E57</f>
        <v>4416951.0423866641</v>
      </c>
      <c r="H57" s="14">
        <f>D57+F57</f>
        <v>0</v>
      </c>
      <c r="I57" s="13"/>
    </row>
    <row r="58" spans="1:9" ht="6.95" customHeight="1">
      <c r="A58" s="12"/>
      <c r="B58" s="13"/>
      <c r="C58" s="13"/>
      <c r="D58" s="13"/>
      <c r="E58" s="13"/>
      <c r="F58" s="13"/>
      <c r="G58" s="14"/>
      <c r="H58" s="14"/>
      <c r="I58" s="13"/>
    </row>
    <row r="59" spans="1:9" ht="12">
      <c r="A59" s="12" t="s">
        <v>27</v>
      </c>
      <c r="B59" s="13">
        <v>2661268.3210662277</v>
      </c>
      <c r="C59" s="13">
        <f>G24</f>
        <v>0</v>
      </c>
      <c r="D59" s="13">
        <f>0.4*H24</f>
        <v>0</v>
      </c>
      <c r="E59" s="13">
        <f>0.6*H24</f>
        <v>0</v>
      </c>
      <c r="F59" s="13">
        <f>I24*0.5</f>
        <v>0</v>
      </c>
      <c r="G59" s="14">
        <f>B59+C59+E59</f>
        <v>2661268.3210662277</v>
      </c>
      <c r="H59" s="14">
        <f>D59+F59</f>
        <v>0</v>
      </c>
      <c r="I59" s="13"/>
    </row>
    <row r="60" spans="1:9" ht="6.95" customHeight="1">
      <c r="A60" s="12"/>
      <c r="B60" s="13"/>
      <c r="C60" s="13"/>
      <c r="D60" s="13"/>
      <c r="E60" s="13"/>
      <c r="F60" s="13"/>
      <c r="G60" s="14"/>
      <c r="H60" s="14"/>
      <c r="I60" s="13"/>
    </row>
    <row r="61" spans="1:9" ht="12">
      <c r="A61" s="12" t="s">
        <v>28</v>
      </c>
      <c r="B61" s="13">
        <v>2282540.3420800911</v>
      </c>
      <c r="C61" s="13">
        <f>G26</f>
        <v>0</v>
      </c>
      <c r="D61" s="13">
        <f>0.4*H26</f>
        <v>0</v>
      </c>
      <c r="E61" s="13">
        <f>0.6*H26</f>
        <v>0</v>
      </c>
      <c r="F61" s="13">
        <f>I26*0.5</f>
        <v>0</v>
      </c>
      <c r="G61" s="14">
        <f>B61+C61+E61</f>
        <v>2282540.3420800911</v>
      </c>
      <c r="H61" s="14">
        <f>D61+F61</f>
        <v>0</v>
      </c>
      <c r="I61" s="13"/>
    </row>
    <row r="62" spans="1:9" ht="6.95" customHeight="1">
      <c r="A62" s="12"/>
      <c r="B62" s="13"/>
      <c r="C62" s="13"/>
      <c r="D62" s="13"/>
      <c r="E62" s="13"/>
      <c r="F62" s="13"/>
      <c r="G62" s="14"/>
      <c r="H62" s="14"/>
      <c r="I62" s="13"/>
    </row>
    <row r="63" spans="1:9" ht="12">
      <c r="A63" s="12" t="s">
        <v>29</v>
      </c>
      <c r="B63" s="13">
        <v>4615482.4065969251</v>
      </c>
      <c r="C63" s="13">
        <v>0</v>
      </c>
      <c r="D63" s="13">
        <v>0</v>
      </c>
      <c r="E63" s="13">
        <f>0.6*H28</f>
        <v>0</v>
      </c>
      <c r="F63" s="13">
        <f>I28*0.5</f>
        <v>0</v>
      </c>
      <c r="G63" s="14">
        <f>B63+C63+E63</f>
        <v>4615482.4065969251</v>
      </c>
      <c r="H63" s="14">
        <f>D63+F63</f>
        <v>0</v>
      </c>
      <c r="I63" s="13"/>
    </row>
    <row r="64" spans="1:9" ht="6.95" customHeight="1">
      <c r="A64" s="12"/>
      <c r="B64" s="13"/>
      <c r="C64" s="13"/>
      <c r="D64" s="13"/>
      <c r="E64" s="13"/>
      <c r="F64" s="13"/>
      <c r="G64" s="14"/>
      <c r="H64" s="14"/>
      <c r="I64" s="13"/>
    </row>
    <row r="65" spans="1:9" ht="12">
      <c r="A65" s="12" t="s">
        <v>30</v>
      </c>
      <c r="B65" s="13">
        <v>2378431.5855171438</v>
      </c>
      <c r="C65" s="13">
        <v>0</v>
      </c>
      <c r="D65" s="13">
        <v>0</v>
      </c>
      <c r="E65" s="13">
        <f>0.6*H30</f>
        <v>0</v>
      </c>
      <c r="F65" s="13">
        <f>I30*0.5</f>
        <v>0</v>
      </c>
      <c r="G65" s="14">
        <f>B65+C65+E65</f>
        <v>2378431.5855171438</v>
      </c>
      <c r="H65" s="14">
        <f>D65+F65</f>
        <v>0</v>
      </c>
      <c r="I65" s="13"/>
    </row>
    <row r="66" spans="1:9" ht="6.95" customHeight="1">
      <c r="A66" s="12"/>
      <c r="B66" s="13"/>
      <c r="C66" s="13"/>
      <c r="D66" s="13"/>
      <c r="E66" s="13"/>
      <c r="F66" s="13"/>
      <c r="G66" s="14"/>
      <c r="H66" s="14"/>
      <c r="I66" s="13"/>
    </row>
    <row r="67" spans="1:9" ht="12">
      <c r="A67" s="12" t="s">
        <v>31</v>
      </c>
      <c r="B67" s="13">
        <v>2135034.361800075</v>
      </c>
      <c r="C67" s="13">
        <v>0</v>
      </c>
      <c r="D67" s="13">
        <v>0</v>
      </c>
      <c r="E67" s="13">
        <f>0.6*H32</f>
        <v>0</v>
      </c>
      <c r="F67" s="13">
        <f>I32*0.5</f>
        <v>0</v>
      </c>
      <c r="G67" s="14">
        <f>B67+C67+E67</f>
        <v>2135034.361800075</v>
      </c>
      <c r="H67" s="14">
        <f>D67+F67</f>
        <v>0</v>
      </c>
      <c r="I67" s="13"/>
    </row>
    <row r="68" spans="1:9" ht="6.95" customHeight="1">
      <c r="A68" s="12"/>
      <c r="B68" s="13"/>
      <c r="C68" s="13"/>
      <c r="D68" s="13"/>
      <c r="E68" s="13"/>
      <c r="F68" s="13"/>
      <c r="G68" s="14"/>
      <c r="H68" s="14"/>
      <c r="I68" s="13"/>
    </row>
    <row r="69" spans="1:9" ht="12">
      <c r="A69" s="12" t="s">
        <v>32</v>
      </c>
      <c r="B69" s="13">
        <v>1947788.592422514</v>
      </c>
      <c r="C69" s="13">
        <v>0</v>
      </c>
      <c r="D69" s="13">
        <v>0</v>
      </c>
      <c r="E69" s="13">
        <f>0.6*H34</f>
        <v>0</v>
      </c>
      <c r="F69" s="13">
        <f>I34*0.5</f>
        <v>0</v>
      </c>
      <c r="G69" s="14">
        <f>B69+C69+E69</f>
        <v>1947788.592422514</v>
      </c>
      <c r="H69" s="14">
        <f>D69+F69</f>
        <v>0</v>
      </c>
      <c r="I69" s="13"/>
    </row>
    <row r="70" spans="1:9" ht="6.95" customHeight="1">
      <c r="A70" s="12"/>
      <c r="B70" s="13"/>
      <c r="C70" s="13"/>
      <c r="D70" s="13"/>
      <c r="E70" s="13"/>
      <c r="F70" s="13"/>
      <c r="G70" s="14"/>
      <c r="H70" s="14"/>
      <c r="I70" s="13"/>
    </row>
    <row r="71" spans="1:9" ht="12">
      <c r="A71" s="12" t="s">
        <v>33</v>
      </c>
      <c r="B71" s="13">
        <v>1706376.8747400749</v>
      </c>
      <c r="C71" s="13">
        <v>0</v>
      </c>
      <c r="D71" s="13">
        <v>0</v>
      </c>
      <c r="E71" s="13">
        <f>0.6*H36</f>
        <v>0</v>
      </c>
      <c r="F71" s="13">
        <f>I36*0.5</f>
        <v>0</v>
      </c>
      <c r="G71" s="14">
        <f>B71+C71+E71</f>
        <v>1706376.8747400749</v>
      </c>
      <c r="H71" s="14">
        <f>D71+F71</f>
        <v>0</v>
      </c>
      <c r="I71" s="13"/>
    </row>
    <row r="72" spans="1:9" ht="6.95" customHeight="1">
      <c r="A72" s="12"/>
      <c r="B72" s="16"/>
      <c r="C72" s="16"/>
      <c r="D72" s="16"/>
      <c r="E72" s="16"/>
      <c r="F72" s="16"/>
      <c r="G72" s="14"/>
      <c r="H72" s="14"/>
      <c r="I72" s="13"/>
    </row>
    <row r="73" spans="1:9" ht="12">
      <c r="A73" s="12" t="s">
        <v>34</v>
      </c>
      <c r="B73" s="13">
        <v>2002094.5876764525</v>
      </c>
      <c r="C73" s="13">
        <v>0</v>
      </c>
      <c r="D73" s="13">
        <v>0</v>
      </c>
      <c r="E73" s="13">
        <f>0.6*H38</f>
        <v>0</v>
      </c>
      <c r="F73" s="13">
        <f>I38*0.5</f>
        <v>0</v>
      </c>
      <c r="G73" s="14">
        <f>B73+C73+E73</f>
        <v>2002094.5876764525</v>
      </c>
      <c r="H73" s="14">
        <f>D73+F73</f>
        <v>0</v>
      </c>
      <c r="I73" s="13"/>
    </row>
    <row r="74" spans="1:9" ht="6.95" customHeight="1">
      <c r="A74" s="12"/>
      <c r="B74" s="16"/>
      <c r="C74" s="16"/>
      <c r="D74" s="16"/>
      <c r="E74" s="16"/>
      <c r="F74" s="16"/>
      <c r="G74" s="14"/>
      <c r="H74" s="14"/>
      <c r="I74" s="13"/>
    </row>
    <row r="75" spans="1:9" ht="12">
      <c r="A75" s="12" t="s">
        <v>35</v>
      </c>
      <c r="B75" s="13">
        <v>1985452.245607391</v>
      </c>
      <c r="C75" s="13">
        <v>353750.98242850642</v>
      </c>
      <c r="D75" s="13">
        <v>530626.47364275961</v>
      </c>
      <c r="E75" s="13">
        <f>0.6*H40</f>
        <v>0</v>
      </c>
      <c r="F75" s="13">
        <f>I40*0.5</f>
        <v>0</v>
      </c>
      <c r="G75" s="14">
        <f>B75+C75+E75</f>
        <v>2339203.2280358975</v>
      </c>
      <c r="H75" s="14">
        <f>D75+F75</f>
        <v>530626.47364275961</v>
      </c>
      <c r="I75" s="13"/>
    </row>
    <row r="76" spans="1:9" ht="6.95" customHeight="1">
      <c r="A76" s="26"/>
      <c r="B76" s="18"/>
      <c r="C76" s="18"/>
      <c r="D76" s="20"/>
      <c r="E76" s="20"/>
      <c r="F76" s="20"/>
      <c r="G76" s="20"/>
      <c r="H76" s="20"/>
      <c r="I76" s="13"/>
    </row>
    <row r="77" spans="1:9" ht="12">
      <c r="A77" s="23" t="s">
        <v>10</v>
      </c>
      <c r="B77" s="22">
        <f t="shared" si="1" ref="B77:F77">SUM(B53:B75)</f>
        <v>46000000</v>
      </c>
      <c r="C77" s="22">
        <f t="shared" si="1"/>
        <v>353750.98242850642</v>
      </c>
      <c r="D77" s="22">
        <f t="shared" si="1"/>
        <v>530626.47364275961</v>
      </c>
      <c r="E77" s="22">
        <f t="shared" si="1"/>
        <v>0</v>
      </c>
      <c r="F77" s="22">
        <f t="shared" si="1"/>
        <v>0</v>
      </c>
      <c r="G77" s="22">
        <f t="shared" si="2" ref="G77:H77">SUM(G53:G75)</f>
        <v>46353750.982428506</v>
      </c>
      <c r="H77" s="22">
        <f t="shared" si="2"/>
        <v>530626.47364275961</v>
      </c>
      <c r="I77" s="27"/>
    </row>
  </sheetData>
  <mergeCells count="4">
    <mergeCell ref="A7:H7"/>
    <mergeCell ref="A8:H8"/>
    <mergeCell ref="A10:H10"/>
    <mergeCell ref="A45:H45"/>
  </mergeCells>
  <printOptions horizontalCentered="1"/>
  <pageMargins left="0.7" right="0.7" top="0.75" bottom="0.75" header="0.3" footer="0.3"/>
  <pageSetup orientation="landscape" scale="1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C5E2-8A0A-4375-A3BE-20AA91137EB3}">
  <sheetPr>
    <pageSetUpPr fitToPage="1"/>
  </sheetPr>
  <dimension ref="A1:K77"/>
  <sheetViews>
    <sheetView zoomScalePageLayoutView="80" workbookViewId="0" topLeftCell="A1">
      <selection pane="topLeft" activeCell="A1" sqref="A1"/>
    </sheetView>
  </sheetViews>
  <sheetFormatPr defaultColWidth="9.140625" defaultRowHeight="12"/>
  <cols>
    <col min="1" max="1" width="14.4285714285714" style="1" customWidth="1"/>
    <col min="2" max="9" width="19.5714285714286" style="1" customWidth="1"/>
    <col min="10" max="11" width="9.14285714285714" style="1"/>
    <col min="12" max="12" width="11.5714285714286" style="1" bestFit="1" customWidth="1"/>
    <col min="13" max="252" width="9.14285714285714" style="1"/>
    <col min="253" max="253" width="8.42857142857143" style="1" bestFit="1" customWidth="1"/>
    <col min="254" max="263" width="17.8571428571429" style="1" customWidth="1"/>
    <col min="264" max="508" width="9.14285714285714" style="1"/>
    <col min="509" max="509" width="8.42857142857143" style="1" bestFit="1" customWidth="1"/>
    <col min="510" max="519" width="17.8571428571429" style="1" customWidth="1"/>
    <col min="520" max="764" width="9.14285714285714" style="1"/>
    <col min="765" max="765" width="8.42857142857143" style="1" bestFit="1" customWidth="1"/>
    <col min="766" max="775" width="17.8571428571429" style="1" customWidth="1"/>
    <col min="776" max="1020" width="9.14285714285714" style="1"/>
    <col min="1021" max="1021" width="8.42857142857143" style="1" bestFit="1" customWidth="1"/>
    <col min="1022" max="1031" width="17.8571428571429" style="1" customWidth="1"/>
    <col min="1032" max="1276" width="9.14285714285714" style="1"/>
    <col min="1277" max="1277" width="8.42857142857143" style="1" bestFit="1" customWidth="1"/>
    <col min="1278" max="1287" width="17.8571428571429" style="1" customWidth="1"/>
    <col min="1288" max="1532" width="9.14285714285714" style="1"/>
    <col min="1533" max="1533" width="8.42857142857143" style="1" bestFit="1" customWidth="1"/>
    <col min="1534" max="1543" width="17.8571428571429" style="1" customWidth="1"/>
    <col min="1544" max="1788" width="9.14285714285714" style="1"/>
    <col min="1789" max="1789" width="8.42857142857143" style="1" bestFit="1" customWidth="1"/>
    <col min="1790" max="1799" width="17.8571428571429" style="1" customWidth="1"/>
    <col min="1800" max="2044" width="9.14285714285714" style="1"/>
    <col min="2045" max="2045" width="8.42857142857143" style="1" bestFit="1" customWidth="1"/>
    <col min="2046" max="2055" width="17.8571428571429" style="1" customWidth="1"/>
    <col min="2056" max="2300" width="9.14285714285714" style="1"/>
    <col min="2301" max="2301" width="8.42857142857143" style="1" bestFit="1" customWidth="1"/>
    <col min="2302" max="2311" width="17.8571428571429" style="1" customWidth="1"/>
    <col min="2312" max="2556" width="9.14285714285714" style="1"/>
    <col min="2557" max="2557" width="8.42857142857143" style="1" bestFit="1" customWidth="1"/>
    <col min="2558" max="2567" width="17.8571428571429" style="1" customWidth="1"/>
    <col min="2568" max="2812" width="9.14285714285714" style="1"/>
    <col min="2813" max="2813" width="8.42857142857143" style="1" bestFit="1" customWidth="1"/>
    <col min="2814" max="2823" width="17.8571428571429" style="1" customWidth="1"/>
    <col min="2824" max="3068" width="9.14285714285714" style="1"/>
    <col min="3069" max="3069" width="8.42857142857143" style="1" bestFit="1" customWidth="1"/>
    <col min="3070" max="3079" width="17.8571428571429" style="1" customWidth="1"/>
    <col min="3080" max="3324" width="9.14285714285714" style="1"/>
    <col min="3325" max="3325" width="8.42857142857143" style="1" bestFit="1" customWidth="1"/>
    <col min="3326" max="3335" width="17.8571428571429" style="1" customWidth="1"/>
    <col min="3336" max="3580" width="9.14285714285714" style="1"/>
    <col min="3581" max="3581" width="8.42857142857143" style="1" bestFit="1" customWidth="1"/>
    <col min="3582" max="3591" width="17.8571428571429" style="1" customWidth="1"/>
    <col min="3592" max="3836" width="9.14285714285714" style="1"/>
    <col min="3837" max="3837" width="8.42857142857143" style="1" bestFit="1" customWidth="1"/>
    <col min="3838" max="3847" width="17.8571428571429" style="1" customWidth="1"/>
    <col min="3848" max="4092" width="9.14285714285714" style="1"/>
    <col min="4093" max="4093" width="8.42857142857143" style="1" bestFit="1" customWidth="1"/>
    <col min="4094" max="4103" width="17.8571428571429" style="1" customWidth="1"/>
    <col min="4104" max="4348" width="9.14285714285714" style="1"/>
    <col min="4349" max="4349" width="8.42857142857143" style="1" bestFit="1" customWidth="1"/>
    <col min="4350" max="4359" width="17.8571428571429" style="1" customWidth="1"/>
    <col min="4360" max="4604" width="9.14285714285714" style="1"/>
    <col min="4605" max="4605" width="8.42857142857143" style="1" bestFit="1" customWidth="1"/>
    <col min="4606" max="4615" width="17.8571428571429" style="1" customWidth="1"/>
    <col min="4616" max="4860" width="9.14285714285714" style="1"/>
    <col min="4861" max="4861" width="8.42857142857143" style="1" bestFit="1" customWidth="1"/>
    <col min="4862" max="4871" width="17.8571428571429" style="1" customWidth="1"/>
    <col min="4872" max="5116" width="9.14285714285714" style="1"/>
    <col min="5117" max="5117" width="8.42857142857143" style="1" bestFit="1" customWidth="1"/>
    <col min="5118" max="5127" width="17.8571428571429" style="1" customWidth="1"/>
    <col min="5128" max="5372" width="9.14285714285714" style="1"/>
    <col min="5373" max="5373" width="8.42857142857143" style="1" bestFit="1" customWidth="1"/>
    <col min="5374" max="5383" width="17.8571428571429" style="1" customWidth="1"/>
    <col min="5384" max="5628" width="9.14285714285714" style="1"/>
    <col min="5629" max="5629" width="8.42857142857143" style="1" bestFit="1" customWidth="1"/>
    <col min="5630" max="5639" width="17.8571428571429" style="1" customWidth="1"/>
    <col min="5640" max="5884" width="9.14285714285714" style="1"/>
    <col min="5885" max="5885" width="8.42857142857143" style="1" bestFit="1" customWidth="1"/>
    <col min="5886" max="5895" width="17.8571428571429" style="1" customWidth="1"/>
    <col min="5896" max="6140" width="9.14285714285714" style="1"/>
    <col min="6141" max="6141" width="8.42857142857143" style="1" bestFit="1" customWidth="1"/>
    <col min="6142" max="6151" width="17.8571428571429" style="1" customWidth="1"/>
    <col min="6152" max="6396" width="9.14285714285714" style="1"/>
    <col min="6397" max="6397" width="8.42857142857143" style="1" bestFit="1" customWidth="1"/>
    <col min="6398" max="6407" width="17.8571428571429" style="1" customWidth="1"/>
    <col min="6408" max="6652" width="9.14285714285714" style="1"/>
    <col min="6653" max="6653" width="8.42857142857143" style="1" bestFit="1" customWidth="1"/>
    <col min="6654" max="6663" width="17.8571428571429" style="1" customWidth="1"/>
    <col min="6664" max="6908" width="9.14285714285714" style="1"/>
    <col min="6909" max="6909" width="8.42857142857143" style="1" bestFit="1" customWidth="1"/>
    <col min="6910" max="6919" width="17.8571428571429" style="1" customWidth="1"/>
    <col min="6920" max="7164" width="9.14285714285714" style="1"/>
    <col min="7165" max="7165" width="8.42857142857143" style="1" bestFit="1" customWidth="1"/>
    <col min="7166" max="7175" width="17.8571428571429" style="1" customWidth="1"/>
    <col min="7176" max="7420" width="9.14285714285714" style="1"/>
    <col min="7421" max="7421" width="8.42857142857143" style="1" bestFit="1" customWidth="1"/>
    <col min="7422" max="7431" width="17.8571428571429" style="1" customWidth="1"/>
    <col min="7432" max="7676" width="9.14285714285714" style="1"/>
    <col min="7677" max="7677" width="8.42857142857143" style="1" bestFit="1" customWidth="1"/>
    <col min="7678" max="7687" width="17.8571428571429" style="1" customWidth="1"/>
    <col min="7688" max="7932" width="9.14285714285714" style="1"/>
    <col min="7933" max="7933" width="8.42857142857143" style="1" bestFit="1" customWidth="1"/>
    <col min="7934" max="7943" width="17.8571428571429" style="1" customWidth="1"/>
    <col min="7944" max="8188" width="9.14285714285714" style="1"/>
    <col min="8189" max="8189" width="8.42857142857143" style="1" bestFit="1" customWidth="1"/>
    <col min="8190" max="8199" width="17.8571428571429" style="1" customWidth="1"/>
    <col min="8200" max="8444" width="9.14285714285714" style="1"/>
    <col min="8445" max="8445" width="8.42857142857143" style="1" bestFit="1" customWidth="1"/>
    <col min="8446" max="8455" width="17.8571428571429" style="1" customWidth="1"/>
    <col min="8456" max="8700" width="9.14285714285714" style="1"/>
    <col min="8701" max="8701" width="8.42857142857143" style="1" bestFit="1" customWidth="1"/>
    <col min="8702" max="8711" width="17.8571428571429" style="1" customWidth="1"/>
    <col min="8712" max="8956" width="9.14285714285714" style="1"/>
    <col min="8957" max="8957" width="8.42857142857143" style="1" bestFit="1" customWidth="1"/>
    <col min="8958" max="8967" width="17.8571428571429" style="1" customWidth="1"/>
    <col min="8968" max="9212" width="9.14285714285714" style="1"/>
    <col min="9213" max="9213" width="8.42857142857143" style="1" bestFit="1" customWidth="1"/>
    <col min="9214" max="9223" width="17.8571428571429" style="1" customWidth="1"/>
    <col min="9224" max="9468" width="9.14285714285714" style="1"/>
    <col min="9469" max="9469" width="8.42857142857143" style="1" bestFit="1" customWidth="1"/>
    <col min="9470" max="9479" width="17.8571428571429" style="1" customWidth="1"/>
    <col min="9480" max="9724" width="9.14285714285714" style="1"/>
    <col min="9725" max="9725" width="8.42857142857143" style="1" bestFit="1" customWidth="1"/>
    <col min="9726" max="9735" width="17.8571428571429" style="1" customWidth="1"/>
    <col min="9736" max="9980" width="9.14285714285714" style="1"/>
    <col min="9981" max="9981" width="8.42857142857143" style="1" bestFit="1" customWidth="1"/>
    <col min="9982" max="9991" width="17.8571428571429" style="1" customWidth="1"/>
    <col min="9992" max="10236" width="9.14285714285714" style="1"/>
    <col min="10237" max="10237" width="8.42857142857143" style="1" bestFit="1" customWidth="1"/>
    <col min="10238" max="10247" width="17.8571428571429" style="1" customWidth="1"/>
    <col min="10248" max="10492" width="9.14285714285714" style="1"/>
    <col min="10493" max="10493" width="8.42857142857143" style="1" bestFit="1" customWidth="1"/>
    <col min="10494" max="10503" width="17.8571428571429" style="1" customWidth="1"/>
    <col min="10504" max="10748" width="9.14285714285714" style="1"/>
    <col min="10749" max="10749" width="8.42857142857143" style="1" bestFit="1" customWidth="1"/>
    <col min="10750" max="10759" width="17.8571428571429" style="1" customWidth="1"/>
    <col min="10760" max="11004" width="9.14285714285714" style="1"/>
    <col min="11005" max="11005" width="8.42857142857143" style="1" bestFit="1" customWidth="1"/>
    <col min="11006" max="11015" width="17.8571428571429" style="1" customWidth="1"/>
    <col min="11016" max="11260" width="9.14285714285714" style="1"/>
    <col min="11261" max="11261" width="8.42857142857143" style="1" bestFit="1" customWidth="1"/>
    <col min="11262" max="11271" width="17.8571428571429" style="1" customWidth="1"/>
    <col min="11272" max="11516" width="9.14285714285714" style="1"/>
    <col min="11517" max="11517" width="8.42857142857143" style="1" bestFit="1" customWidth="1"/>
    <col min="11518" max="11527" width="17.8571428571429" style="1" customWidth="1"/>
    <col min="11528" max="11772" width="9.14285714285714" style="1"/>
    <col min="11773" max="11773" width="8.42857142857143" style="1" bestFit="1" customWidth="1"/>
    <col min="11774" max="11783" width="17.8571428571429" style="1" customWidth="1"/>
    <col min="11784" max="12028" width="9.14285714285714" style="1"/>
    <col min="12029" max="12029" width="8.42857142857143" style="1" bestFit="1" customWidth="1"/>
    <col min="12030" max="12039" width="17.8571428571429" style="1" customWidth="1"/>
    <col min="12040" max="12284" width="9.14285714285714" style="1"/>
    <col min="12285" max="12285" width="8.42857142857143" style="1" bestFit="1" customWidth="1"/>
    <col min="12286" max="12295" width="17.8571428571429" style="1" customWidth="1"/>
    <col min="12296" max="12540" width="9.14285714285714" style="1"/>
    <col min="12541" max="12541" width="8.42857142857143" style="1" bestFit="1" customWidth="1"/>
    <col min="12542" max="12551" width="17.8571428571429" style="1" customWidth="1"/>
    <col min="12552" max="12796" width="9.14285714285714" style="1"/>
    <col min="12797" max="12797" width="8.42857142857143" style="1" bestFit="1" customWidth="1"/>
    <col min="12798" max="12807" width="17.8571428571429" style="1" customWidth="1"/>
    <col min="12808" max="13052" width="9.14285714285714" style="1"/>
    <col min="13053" max="13053" width="8.42857142857143" style="1" bestFit="1" customWidth="1"/>
    <col min="13054" max="13063" width="17.8571428571429" style="1" customWidth="1"/>
    <col min="13064" max="13308" width="9.14285714285714" style="1"/>
    <col min="13309" max="13309" width="8.42857142857143" style="1" bestFit="1" customWidth="1"/>
    <col min="13310" max="13319" width="17.8571428571429" style="1" customWidth="1"/>
    <col min="13320" max="13564" width="9.14285714285714" style="1"/>
    <col min="13565" max="13565" width="8.42857142857143" style="1" bestFit="1" customWidth="1"/>
    <col min="13566" max="13575" width="17.8571428571429" style="1" customWidth="1"/>
    <col min="13576" max="13820" width="9.14285714285714" style="1"/>
    <col min="13821" max="13821" width="8.42857142857143" style="1" bestFit="1" customWidth="1"/>
    <col min="13822" max="13831" width="17.8571428571429" style="1" customWidth="1"/>
    <col min="13832" max="14076" width="9.14285714285714" style="1"/>
    <col min="14077" max="14077" width="8.42857142857143" style="1" bestFit="1" customWidth="1"/>
    <col min="14078" max="14087" width="17.8571428571429" style="1" customWidth="1"/>
    <col min="14088" max="14332" width="9.14285714285714" style="1"/>
    <col min="14333" max="14333" width="8.42857142857143" style="1" bestFit="1" customWidth="1"/>
    <col min="14334" max="14343" width="17.8571428571429" style="1" customWidth="1"/>
    <col min="14344" max="14588" width="9.14285714285714" style="1"/>
    <col min="14589" max="14589" width="8.42857142857143" style="1" bestFit="1" customWidth="1"/>
    <col min="14590" max="14599" width="17.8571428571429" style="1" customWidth="1"/>
    <col min="14600" max="14844" width="9.14285714285714" style="1"/>
    <col min="14845" max="14845" width="8.42857142857143" style="1" bestFit="1" customWidth="1"/>
    <col min="14846" max="14855" width="17.8571428571429" style="1" customWidth="1"/>
    <col min="14856" max="15100" width="9.14285714285714" style="1"/>
    <col min="15101" max="15101" width="8.42857142857143" style="1" bestFit="1" customWidth="1"/>
    <col min="15102" max="15111" width="17.8571428571429" style="1" customWidth="1"/>
    <col min="15112" max="15356" width="9.14285714285714" style="1"/>
    <col min="15357" max="15357" width="8.42857142857143" style="1" bestFit="1" customWidth="1"/>
    <col min="15358" max="15367" width="17.8571428571429" style="1" customWidth="1"/>
    <col min="15368" max="15612" width="9.14285714285714" style="1"/>
    <col min="15613" max="15613" width="8.42857142857143" style="1" bestFit="1" customWidth="1"/>
    <col min="15614" max="15623" width="17.8571428571429" style="1" customWidth="1"/>
    <col min="15624" max="15868" width="9.14285714285714" style="1"/>
    <col min="15869" max="15869" width="8.42857142857143" style="1" bestFit="1" customWidth="1"/>
    <col min="15870" max="15879" width="17.8571428571429" style="1" customWidth="1"/>
    <col min="15880" max="16124" width="9.14285714285714" style="1"/>
    <col min="16125" max="16125" width="8.42857142857143" style="1" bestFit="1" customWidth="1"/>
    <col min="16126" max="16135" width="17.8571428571429" style="1" customWidth="1"/>
    <col min="16136" max="16384" width="9.14285714285714" style="1"/>
  </cols>
  <sheetData>
    <row r="1" ht="15.75">
      <c r="A1" s="39" t="s">
        <v>60</v>
      </c>
    </row>
    <row r="2" ht="15.75">
      <c r="A2" s="39" t="s">
        <v>61</v>
      </c>
    </row>
    <row r="3" ht="15.75">
      <c r="A3" s="39" t="s">
        <v>62</v>
      </c>
    </row>
    <row r="4" ht="15.75">
      <c r="A4" s="39" t="s">
        <v>65</v>
      </c>
    </row>
    <row r="5" ht="15.75">
      <c r="A5" s="39" t="s">
        <v>63</v>
      </c>
    </row>
    <row r="6" ht="15.75">
      <c r="A6" s="39" t="s">
        <v>68</v>
      </c>
    </row>
    <row r="7" spans="1:9" ht="12.75">
      <c r="A7" s="30" t="s">
        <v>0</v>
      </c>
      <c r="B7" s="30"/>
      <c r="C7" s="30"/>
      <c r="D7" s="30"/>
      <c r="E7" s="30"/>
      <c r="F7" s="30"/>
      <c r="G7" s="30"/>
      <c r="H7" s="30"/>
      <c r="I7" s="28"/>
    </row>
    <row r="8" spans="1:9" ht="12.75">
      <c r="A8" s="31" t="s">
        <v>54</v>
      </c>
      <c r="B8" s="31"/>
      <c r="C8" s="31"/>
      <c r="D8" s="31"/>
      <c r="E8" s="31"/>
      <c r="F8" s="31"/>
      <c r="G8" s="31"/>
      <c r="H8" s="31"/>
      <c r="I8" s="29"/>
    </row>
    <row r="9" spans="1:9" ht="12">
      <c r="A9" s="2"/>
      <c r="B9" s="2"/>
      <c r="C9" s="2"/>
      <c r="D9" s="2"/>
      <c r="E9" s="2"/>
      <c r="F9" s="2"/>
      <c r="G9" s="2"/>
      <c r="H9" s="2"/>
      <c r="I9" s="2"/>
    </row>
    <row r="10" spans="1:9" ht="12">
      <c r="A10" s="32" t="s">
        <v>1</v>
      </c>
      <c r="B10" s="32"/>
      <c r="C10" s="32"/>
      <c r="D10" s="32"/>
      <c r="E10" s="32"/>
      <c r="F10" s="32"/>
      <c r="G10" s="32"/>
      <c r="H10" s="32"/>
      <c r="I10" s="25"/>
    </row>
    <row r="11" spans="1:11" ht="12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/>
      <c r="K11" s="4"/>
    </row>
    <row r="12" spans="1:11" ht="12">
      <c r="A12" s="4"/>
      <c r="E12" s="4" t="s">
        <v>10</v>
      </c>
      <c r="H12" s="5"/>
      <c r="I12" s="5"/>
      <c r="K12" s="5"/>
    </row>
    <row r="13" spans="1:11" ht="12">
      <c r="A13" s="6"/>
      <c r="B13" s="5" t="s">
        <v>11</v>
      </c>
      <c r="C13" s="5" t="s">
        <v>12</v>
      </c>
      <c r="D13" s="5" t="s">
        <v>13</v>
      </c>
      <c r="E13" s="5" t="s">
        <v>14</v>
      </c>
      <c r="F13" s="7" t="s">
        <v>15</v>
      </c>
      <c r="G13" s="7" t="s">
        <v>16</v>
      </c>
      <c r="H13" s="7" t="s">
        <v>17</v>
      </c>
      <c r="I13" s="7"/>
      <c r="K13" s="5"/>
    </row>
    <row r="14" spans="1:11" ht="12">
      <c r="A14" s="6"/>
      <c r="B14" s="5" t="s">
        <v>18</v>
      </c>
      <c r="C14" s="5" t="s">
        <v>19</v>
      </c>
      <c r="D14" s="5" t="s">
        <v>18</v>
      </c>
      <c r="E14" s="5" t="s">
        <v>18</v>
      </c>
      <c r="F14" s="8" t="s">
        <v>52</v>
      </c>
      <c r="G14" s="8" t="s">
        <v>51</v>
      </c>
      <c r="H14" s="5" t="s">
        <v>20</v>
      </c>
      <c r="I14" s="5"/>
      <c r="K14" s="5"/>
    </row>
    <row r="15" spans="1:11" ht="12">
      <c r="A15" s="9" t="s">
        <v>21</v>
      </c>
      <c r="B15" s="9" t="s">
        <v>22</v>
      </c>
      <c r="C15" s="9" t="s">
        <v>22</v>
      </c>
      <c r="D15" s="9" t="s">
        <v>22</v>
      </c>
      <c r="E15" s="5" t="s">
        <v>22</v>
      </c>
      <c r="F15" s="5" t="s">
        <v>22</v>
      </c>
      <c r="G15" s="9" t="s">
        <v>22</v>
      </c>
      <c r="H15" s="9" t="s">
        <v>22</v>
      </c>
      <c r="I15" s="5"/>
      <c r="K15" s="5"/>
    </row>
    <row r="16" spans="1:9" ht="12">
      <c r="A16" s="9"/>
      <c r="B16" s="9"/>
      <c r="C16" s="9"/>
      <c r="D16" s="9"/>
      <c r="E16" s="10" t="s">
        <v>23</v>
      </c>
      <c r="F16" s="10"/>
      <c r="G16" s="11"/>
      <c r="H16" s="9"/>
      <c r="I16" s="5"/>
    </row>
    <row r="17" spans="1:9" ht="6.95" customHeight="1">
      <c r="A17" s="7"/>
      <c r="B17" s="7"/>
      <c r="C17" s="7"/>
      <c r="D17" s="7"/>
      <c r="E17" s="7"/>
      <c r="F17" s="7"/>
      <c r="H17" s="7"/>
      <c r="I17" s="7"/>
    </row>
    <row r="18" spans="1:9" ht="12">
      <c r="A18" s="12" t="s">
        <v>24</v>
      </c>
      <c r="B18" s="13">
        <v>3915136.8500000006</v>
      </c>
      <c r="C18" s="13">
        <v>133286.29999999999</v>
      </c>
      <c r="D18" s="13">
        <v>2089199.8916066426</v>
      </c>
      <c r="E18" s="14">
        <f>B18+C18+D18</f>
        <v>6137623.0416066432</v>
      </c>
      <c r="F18" s="14">
        <v>6137623.0416066432</v>
      </c>
      <c r="G18" s="14">
        <v>0</v>
      </c>
      <c r="H18" s="14">
        <v>0</v>
      </c>
      <c r="I18" s="13"/>
    </row>
    <row r="19" spans="1:9" ht="6.95" customHeight="1">
      <c r="A19" s="12"/>
      <c r="B19" s="13"/>
      <c r="C19" s="13"/>
      <c r="D19" s="13"/>
      <c r="G19" s="14"/>
      <c r="H19" s="14"/>
      <c r="I19" s="13"/>
    </row>
    <row r="20" spans="1:9" ht="12">
      <c r="A20" s="12" t="s">
        <v>25</v>
      </c>
      <c r="B20" s="13">
        <v>2232145.46</v>
      </c>
      <c r="C20" s="13">
        <v>3807.60</v>
      </c>
      <c r="D20" s="13">
        <v>2170465.8245592085</v>
      </c>
      <c r="E20" s="14">
        <f>B20+C20+D20</f>
        <v>4406418.8845592085</v>
      </c>
      <c r="F20" s="14">
        <v>4406418.8845592085</v>
      </c>
      <c r="G20" s="14">
        <v>0</v>
      </c>
      <c r="H20" s="14">
        <v>0</v>
      </c>
      <c r="I20" s="13"/>
    </row>
    <row r="21" spans="1:9" ht="6.95" customHeight="1">
      <c r="A21" s="12"/>
      <c r="B21" s="13"/>
      <c r="C21" s="13"/>
      <c r="D21" s="13"/>
      <c r="G21" s="14"/>
      <c r="H21" s="14"/>
      <c r="I21" s="13"/>
    </row>
    <row r="22" spans="1:9" ht="12">
      <c r="A22" s="12" t="s">
        <v>26</v>
      </c>
      <c r="B22" s="13">
        <v>518856.53</v>
      </c>
      <c r="C22" s="13">
        <v>371273.22</v>
      </c>
      <c r="D22" s="13">
        <v>2397346.2326577026</v>
      </c>
      <c r="E22" s="14">
        <f>B22+C22+D22</f>
        <v>3287475.9826577026</v>
      </c>
      <c r="F22" s="14">
        <v>3287475.9826577026</v>
      </c>
      <c r="G22" s="14">
        <v>0</v>
      </c>
      <c r="H22" s="14">
        <v>0</v>
      </c>
      <c r="I22" s="13"/>
    </row>
    <row r="23" spans="1:9" ht="6.95" customHeight="1">
      <c r="A23" s="12"/>
      <c r="B23" s="13"/>
      <c r="C23" s="13"/>
      <c r="D23" s="13"/>
      <c r="G23" s="14"/>
      <c r="H23" s="14"/>
      <c r="I23" s="13"/>
    </row>
    <row r="24" spans="1:9" ht="12">
      <c r="A24" s="12" t="s">
        <v>27</v>
      </c>
      <c r="B24" s="13">
        <v>2541413.5999999992</v>
      </c>
      <c r="C24" s="13">
        <v>1062348.17</v>
      </c>
      <c r="D24" s="13">
        <v>1460364.0740990723</v>
      </c>
      <c r="E24" s="14">
        <f>B24+C24+D24</f>
        <v>5064125.8440990709</v>
      </c>
      <c r="F24" s="14">
        <v>5064125.8440990709</v>
      </c>
      <c r="G24" s="14">
        <v>0</v>
      </c>
      <c r="H24" s="14">
        <v>0</v>
      </c>
      <c r="I24" s="13"/>
    </row>
    <row r="25" spans="1:9" ht="6.95" customHeight="1">
      <c r="A25" s="12"/>
      <c r="B25" s="13"/>
      <c r="C25" s="13"/>
      <c r="D25" s="13"/>
      <c r="G25" s="14"/>
      <c r="H25" s="14"/>
      <c r="I25" s="13"/>
    </row>
    <row r="26" spans="1:9" ht="12">
      <c r="A26" s="12" t="s">
        <v>28</v>
      </c>
      <c r="B26" s="13">
        <v>901665.3600000001</v>
      </c>
      <c r="C26" s="13">
        <v>1683687.0499999989</v>
      </c>
      <c r="D26" s="13">
        <v>1647415.231136523</v>
      </c>
      <c r="E26" s="14">
        <f>B26+C26+D26</f>
        <v>4232767.6411365224</v>
      </c>
      <c r="F26" s="14">
        <v>4232767.6411365224</v>
      </c>
      <c r="G26" s="14">
        <v>0</v>
      </c>
      <c r="H26" s="14">
        <v>0</v>
      </c>
      <c r="I26" s="13"/>
    </row>
    <row r="27" spans="1:9" ht="6.95" customHeight="1">
      <c r="A27" s="12"/>
      <c r="B27" s="13"/>
      <c r="C27" s="13"/>
      <c r="D27" s="13"/>
      <c r="G27" s="14"/>
      <c r="H27" s="14"/>
      <c r="I27" s="13"/>
    </row>
    <row r="28" spans="1:9" ht="12">
      <c r="A28" s="12" t="s">
        <v>29</v>
      </c>
      <c r="B28" s="13">
        <v>833953.80999999982</v>
      </c>
      <c r="C28" s="13">
        <v>2631670.2300000023</v>
      </c>
      <c r="D28" s="13">
        <v>977805.34908384923</v>
      </c>
      <c r="E28" s="14">
        <f>B28+C28+D28</f>
        <v>4443429.3890838511</v>
      </c>
      <c r="F28" s="14">
        <v>4443429.3890838511</v>
      </c>
      <c r="G28" s="14">
        <v>0</v>
      </c>
      <c r="H28" s="14">
        <v>0</v>
      </c>
      <c r="I28" s="13"/>
    </row>
    <row r="29" spans="1:9" ht="6.95" customHeight="1">
      <c r="A29" s="12"/>
      <c r="B29" s="13"/>
      <c r="C29" s="13"/>
      <c r="D29" s="13"/>
      <c r="F29" s="14"/>
      <c r="G29" s="14"/>
      <c r="H29" s="14"/>
      <c r="I29" s="13"/>
    </row>
    <row r="30" spans="1:9" ht="12">
      <c r="A30" s="12" t="s">
        <v>30</v>
      </c>
      <c r="B30" s="13">
        <v>427255.17</v>
      </c>
      <c r="C30" s="13">
        <v>6687872.0899999999</v>
      </c>
      <c r="D30" s="13">
        <v>1252890.14308296</v>
      </c>
      <c r="E30" s="14">
        <f>B30+C30+D30</f>
        <v>8368017.4030829594</v>
      </c>
      <c r="F30" s="14">
        <v>8368017.4030829594</v>
      </c>
      <c r="G30" s="14">
        <v>0</v>
      </c>
      <c r="H30" s="14">
        <v>0</v>
      </c>
      <c r="I30" s="13"/>
    </row>
    <row r="31" spans="1:9" ht="6.95" customHeight="1">
      <c r="A31" s="12"/>
      <c r="B31" s="13"/>
      <c r="C31" s="13"/>
      <c r="D31" s="13"/>
      <c r="F31" s="14"/>
      <c r="G31" s="14"/>
      <c r="H31" s="14"/>
      <c r="I31" s="13"/>
    </row>
    <row r="32" spans="1:9" ht="12">
      <c r="A32" s="12" t="s">
        <v>31</v>
      </c>
      <c r="B32" s="13">
        <v>535613.33499999996</v>
      </c>
      <c r="C32" s="13">
        <v>6977378.349999994</v>
      </c>
      <c r="D32" s="13">
        <v>1735230.2466424287</v>
      </c>
      <c r="E32" s="14">
        <f>B32+C32+D32</f>
        <v>9248221.9316424225</v>
      </c>
      <c r="F32" s="14">
        <v>9248221.9316424225</v>
      </c>
      <c r="G32" s="14">
        <v>0</v>
      </c>
      <c r="H32" s="14">
        <v>0</v>
      </c>
      <c r="I32" s="13"/>
    </row>
    <row r="33" spans="1:9" ht="6.95" customHeight="1">
      <c r="A33" s="12"/>
      <c r="B33" s="13"/>
      <c r="C33" s="13"/>
      <c r="D33" s="13"/>
      <c r="F33" s="14"/>
      <c r="G33" s="14"/>
      <c r="H33" s="14"/>
      <c r="I33" s="13"/>
    </row>
    <row r="34" spans="1:9" ht="12">
      <c r="A34" s="12" t="s">
        <v>32</v>
      </c>
      <c r="B34" s="13">
        <v>1337540.5800000003</v>
      </c>
      <c r="C34" s="13">
        <v>2788617.209999999</v>
      </c>
      <c r="D34" s="13">
        <v>918408.8783892768</v>
      </c>
      <c r="E34" s="14">
        <f>B34+C34+D34</f>
        <v>5044566.6683892757</v>
      </c>
      <c r="F34" s="14">
        <v>811919.88213162124</v>
      </c>
      <c r="G34" s="14">
        <v>4232646.7862576544</v>
      </c>
      <c r="H34" s="14">
        <v>0</v>
      </c>
      <c r="I34" s="13"/>
    </row>
    <row r="35" spans="1:9" ht="6.95" customHeight="1">
      <c r="A35" s="12"/>
      <c r="B35" s="13"/>
      <c r="C35" s="13"/>
      <c r="D35" s="13"/>
      <c r="F35" s="14"/>
      <c r="G35" s="14"/>
      <c r="H35" s="14"/>
      <c r="I35" s="13"/>
    </row>
    <row r="36" spans="1:9" ht="12">
      <c r="A36" s="15" t="s">
        <v>33</v>
      </c>
      <c r="B36" s="13">
        <v>1325347.8219999999</v>
      </c>
      <c r="C36" s="13">
        <v>3109849.7700000005</v>
      </c>
      <c r="D36" s="13">
        <v>1365228.1036902801</v>
      </c>
      <c r="E36" s="14">
        <f>B36+C36+D36</f>
        <v>5800425.6956902798</v>
      </c>
      <c r="F36" s="14">
        <v>0</v>
      </c>
      <c r="G36" s="14">
        <v>5800425.6956902798</v>
      </c>
      <c r="H36" s="14">
        <v>0</v>
      </c>
      <c r="I36" s="13"/>
    </row>
    <row r="37" spans="1:9" ht="6.95" customHeight="1">
      <c r="A37" s="15"/>
      <c r="B37" s="16"/>
      <c r="C37" s="16"/>
      <c r="D37" s="16"/>
      <c r="F37" s="14"/>
      <c r="G37" s="14"/>
      <c r="H37" s="14"/>
      <c r="I37" s="16"/>
    </row>
    <row r="38" spans="1:9" ht="12">
      <c r="A38" s="15" t="s">
        <v>34</v>
      </c>
      <c r="B38" s="13">
        <v>1077524.51</v>
      </c>
      <c r="C38" s="13">
        <v>953.84999999999854</v>
      </c>
      <c r="D38" s="13">
        <v>1109624.1637932323</v>
      </c>
      <c r="E38" s="14">
        <f>B38+C38+D38</f>
        <v>2188102.5237932326</v>
      </c>
      <c r="F38" s="14">
        <v>0</v>
      </c>
      <c r="G38" s="14">
        <v>2188102.5237932326</v>
      </c>
      <c r="H38" s="14">
        <v>0</v>
      </c>
      <c r="I38" s="13"/>
    </row>
    <row r="39" spans="1:9" ht="6.95" customHeight="1">
      <c r="A39" s="15"/>
      <c r="B39" s="16"/>
      <c r="C39" s="16"/>
      <c r="D39" s="16"/>
      <c r="F39" s="14"/>
      <c r="G39" s="14"/>
      <c r="H39" s="14"/>
      <c r="I39" s="16"/>
    </row>
    <row r="40" spans="1:9" ht="12">
      <c r="A40" s="15" t="s">
        <v>35</v>
      </c>
      <c r="B40" s="13">
        <v>3048906.3800000008</v>
      </c>
      <c r="C40" s="13">
        <v>43000</v>
      </c>
      <c r="D40" s="13">
        <v>1522727.0221845987</v>
      </c>
      <c r="E40" s="14">
        <f>B40+C40+D40</f>
        <v>4614633.4021846</v>
      </c>
      <c r="F40" s="14">
        <v>0</v>
      </c>
      <c r="G40" s="14">
        <v>4614633.4021846</v>
      </c>
      <c r="H40" s="14">
        <v>0</v>
      </c>
      <c r="I40" s="13"/>
    </row>
    <row r="41" spans="1:9" ht="6.95" customHeight="1">
      <c r="A41" s="17"/>
      <c r="B41" s="18"/>
      <c r="C41" s="18"/>
      <c r="D41" s="18"/>
      <c r="E41" s="18"/>
      <c r="F41" s="18"/>
      <c r="G41" s="19"/>
      <c r="H41" s="20"/>
      <c r="I41" s="16"/>
    </row>
    <row r="42" spans="1:9" ht="12">
      <c r="A42" s="21" t="s">
        <v>10</v>
      </c>
      <c r="B42" s="22">
        <f t="shared" si="0" ref="B42:H42">SUM(B18:B40)</f>
        <v>18695359.406999998</v>
      </c>
      <c r="C42" s="22">
        <f t="shared" si="0"/>
        <v>25493743.839999992</v>
      </c>
      <c r="D42" s="22">
        <f>SUM(D18:D40)</f>
        <v>18646705.160925776</v>
      </c>
      <c r="E42" s="22">
        <f>SUM(E18:E40)</f>
        <v>62835808.40792577</v>
      </c>
      <c r="F42" s="22">
        <f t="shared" si="0"/>
        <v>46000000</v>
      </c>
      <c r="G42" s="22">
        <f t="shared" si="0"/>
        <v>16835808.40792577</v>
      </c>
      <c r="H42" s="22">
        <f t="shared" si="0"/>
        <v>0</v>
      </c>
      <c r="I42" s="27"/>
    </row>
    <row r="43" spans="1:9" ht="12">
      <c r="A43" s="23"/>
      <c r="B43" s="24"/>
      <c r="C43" s="24"/>
      <c r="D43" s="24"/>
      <c r="E43" s="24"/>
      <c r="F43" s="24"/>
      <c r="G43" s="24"/>
      <c r="I43" s="24"/>
    </row>
    <row r="44" spans="2:9" ht="12">
      <c r="B44" s="25"/>
      <c r="C44" s="25"/>
      <c r="D44" s="25"/>
      <c r="E44" s="25"/>
      <c r="F44" s="25"/>
      <c r="G44" s="25"/>
      <c r="H44" s="25"/>
      <c r="I44" s="25"/>
    </row>
    <row r="45" spans="1:9" ht="12">
      <c r="A45" s="32" t="s">
        <v>36</v>
      </c>
      <c r="B45" s="32"/>
      <c r="C45" s="32"/>
      <c r="D45" s="32"/>
      <c r="E45" s="32"/>
      <c r="F45" s="32"/>
      <c r="G45" s="32"/>
      <c r="H45" s="32"/>
      <c r="I45" s="25"/>
    </row>
    <row r="46" spans="1:9" ht="12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4"/>
    </row>
    <row r="47" spans="1:9" ht="12">
      <c r="A47" s="4"/>
      <c r="B47" s="7" t="s">
        <v>15</v>
      </c>
      <c r="C47" s="7" t="s">
        <v>16</v>
      </c>
      <c r="D47" s="7" t="s">
        <v>16</v>
      </c>
      <c r="E47" s="7" t="s">
        <v>17</v>
      </c>
      <c r="F47" s="7" t="s">
        <v>17</v>
      </c>
      <c r="G47" s="7" t="s">
        <v>37</v>
      </c>
      <c r="H47" s="7" t="s">
        <v>37</v>
      </c>
      <c r="I47" s="7"/>
    </row>
    <row r="48" spans="1:9" ht="12">
      <c r="A48" s="6"/>
      <c r="B48" s="5" t="s">
        <v>52</v>
      </c>
      <c r="C48" s="5" t="s">
        <v>51</v>
      </c>
      <c r="D48" s="5" t="s">
        <v>51</v>
      </c>
      <c r="E48" s="5" t="s">
        <v>20</v>
      </c>
      <c r="F48" s="5" t="s">
        <v>20</v>
      </c>
      <c r="G48" s="5" t="s">
        <v>38</v>
      </c>
      <c r="H48" s="5" t="s">
        <v>39</v>
      </c>
      <c r="I48" s="5"/>
    </row>
    <row r="49" spans="1:9" ht="12">
      <c r="A49" s="6"/>
      <c r="B49" s="5" t="s">
        <v>40</v>
      </c>
      <c r="C49" s="5" t="s">
        <v>41</v>
      </c>
      <c r="D49" s="5" t="s">
        <v>42</v>
      </c>
      <c r="E49" s="5" t="s">
        <v>43</v>
      </c>
      <c r="F49" s="5" t="s">
        <v>44</v>
      </c>
      <c r="G49" s="5" t="s">
        <v>45</v>
      </c>
      <c r="H49" s="5" t="s">
        <v>45</v>
      </c>
      <c r="I49" s="5"/>
    </row>
    <row r="50" spans="1:9" ht="12">
      <c r="A50" s="9" t="s">
        <v>21</v>
      </c>
      <c r="B50" s="9" t="s">
        <v>22</v>
      </c>
      <c r="C50" s="9" t="s">
        <v>22</v>
      </c>
      <c r="D50" s="9" t="s">
        <v>22</v>
      </c>
      <c r="E50" s="9" t="s">
        <v>22</v>
      </c>
      <c r="F50" s="9" t="s">
        <v>22</v>
      </c>
      <c r="G50" s="9" t="s">
        <v>22</v>
      </c>
      <c r="H50" s="9" t="s">
        <v>22</v>
      </c>
      <c r="I50" s="5"/>
    </row>
    <row r="51" spans="1:9" ht="12">
      <c r="A51" s="9"/>
      <c r="B51" s="9"/>
      <c r="C51" s="9"/>
      <c r="D51" s="9"/>
      <c r="E51" s="9"/>
      <c r="F51" s="9"/>
      <c r="G51" s="9"/>
      <c r="H51" s="9"/>
      <c r="I51" s="5"/>
    </row>
    <row r="52" spans="1:9" ht="6.95" customHeight="1">
      <c r="A52" s="7"/>
      <c r="B52" s="7"/>
      <c r="C52" s="7"/>
      <c r="D52" s="23"/>
      <c r="E52" s="23"/>
      <c r="F52" s="23"/>
      <c r="G52" s="23"/>
      <c r="H52" s="23"/>
      <c r="I52" s="7"/>
    </row>
    <row r="53" spans="1:9" ht="12">
      <c r="A53" s="12" t="s">
        <v>24</v>
      </c>
      <c r="B53" s="13">
        <v>6137623.0416066432</v>
      </c>
      <c r="C53" s="13">
        <f>G18</f>
        <v>0</v>
      </c>
      <c r="D53" s="13">
        <f>0.4*H18</f>
        <v>0</v>
      </c>
      <c r="E53" s="13">
        <f>0.6*H18</f>
        <v>0</v>
      </c>
      <c r="F53" s="13">
        <f>I18*0.5</f>
        <v>0</v>
      </c>
      <c r="G53" s="14">
        <f>B53+C53+E53</f>
        <v>6137623.0416066432</v>
      </c>
      <c r="H53" s="14">
        <f>D53+F53</f>
        <v>0</v>
      </c>
      <c r="I53" s="13"/>
    </row>
    <row r="54" spans="1:9" ht="6.95" customHeight="1">
      <c r="A54" s="12"/>
      <c r="B54" s="13"/>
      <c r="C54" s="13"/>
      <c r="D54" s="13"/>
      <c r="E54" s="13"/>
      <c r="F54" s="13"/>
      <c r="G54" s="14"/>
      <c r="H54" s="14"/>
      <c r="I54" s="13"/>
    </row>
    <row r="55" spans="1:9" ht="12">
      <c r="A55" s="12" t="s">
        <v>25</v>
      </c>
      <c r="B55" s="13">
        <v>4406418.8845592085</v>
      </c>
      <c r="C55" s="13">
        <f>G20</f>
        <v>0</v>
      </c>
      <c r="D55" s="13">
        <f>0.4*H20</f>
        <v>0</v>
      </c>
      <c r="E55" s="13">
        <f>0.6*H20</f>
        <v>0</v>
      </c>
      <c r="F55" s="13">
        <f>I20*0.5</f>
        <v>0</v>
      </c>
      <c r="G55" s="14">
        <f>B55+C55+E55</f>
        <v>4406418.8845592085</v>
      </c>
      <c r="H55" s="14">
        <f>D55+F55</f>
        <v>0</v>
      </c>
      <c r="I55" s="13"/>
    </row>
    <row r="56" spans="1:9" ht="6.95" customHeight="1">
      <c r="A56" s="12"/>
      <c r="B56" s="13"/>
      <c r="C56" s="13"/>
      <c r="D56" s="13"/>
      <c r="E56" s="13"/>
      <c r="F56" s="13"/>
      <c r="G56" s="14"/>
      <c r="H56" s="14"/>
      <c r="I56" s="13"/>
    </row>
    <row r="57" spans="1:9" ht="12">
      <c r="A57" s="12" t="s">
        <v>26</v>
      </c>
      <c r="B57" s="13">
        <v>3287475.9826577026</v>
      </c>
      <c r="C57" s="13">
        <f>G22</f>
        <v>0</v>
      </c>
      <c r="D57" s="13">
        <f>0.4*H22</f>
        <v>0</v>
      </c>
      <c r="E57" s="13">
        <f>0.6*H22</f>
        <v>0</v>
      </c>
      <c r="F57" s="13">
        <f>I22*0.5</f>
        <v>0</v>
      </c>
      <c r="G57" s="14">
        <f>B57+C57+E57</f>
        <v>3287475.9826577026</v>
      </c>
      <c r="H57" s="14">
        <f>D57+F57</f>
        <v>0</v>
      </c>
      <c r="I57" s="13"/>
    </row>
    <row r="58" spans="1:9" ht="6.95" customHeight="1">
      <c r="A58" s="12"/>
      <c r="B58" s="13"/>
      <c r="C58" s="13"/>
      <c r="D58" s="13"/>
      <c r="E58" s="13"/>
      <c r="F58" s="13"/>
      <c r="G58" s="14"/>
      <c r="H58" s="14"/>
      <c r="I58" s="13"/>
    </row>
    <row r="59" spans="1:9" ht="12">
      <c r="A59" s="12" t="s">
        <v>27</v>
      </c>
      <c r="B59" s="13">
        <v>5064125.8440990709</v>
      </c>
      <c r="C59" s="13">
        <f>G24</f>
        <v>0</v>
      </c>
      <c r="D59" s="13">
        <f>0.4*H24</f>
        <v>0</v>
      </c>
      <c r="E59" s="13">
        <f>0.6*H24</f>
        <v>0</v>
      </c>
      <c r="F59" s="13">
        <f>I24*0.5</f>
        <v>0</v>
      </c>
      <c r="G59" s="14">
        <f>B59+C59+E59</f>
        <v>5064125.8440990709</v>
      </c>
      <c r="H59" s="14">
        <f>D59+F59</f>
        <v>0</v>
      </c>
      <c r="I59" s="13"/>
    </row>
    <row r="60" spans="1:9" ht="6.95" customHeight="1">
      <c r="A60" s="12"/>
      <c r="B60" s="13"/>
      <c r="C60" s="13"/>
      <c r="D60" s="13"/>
      <c r="E60" s="13"/>
      <c r="F60" s="13"/>
      <c r="G60" s="14"/>
      <c r="H60" s="14"/>
      <c r="I60" s="13"/>
    </row>
    <row r="61" spans="1:9" ht="12">
      <c r="A61" s="12" t="s">
        <v>28</v>
      </c>
      <c r="B61" s="13">
        <v>4232767.6411365224</v>
      </c>
      <c r="C61" s="13">
        <f>G26</f>
        <v>0</v>
      </c>
      <c r="D61" s="13">
        <f>0.4*H26</f>
        <v>0</v>
      </c>
      <c r="E61" s="13">
        <f>0.6*H26</f>
        <v>0</v>
      </c>
      <c r="F61" s="13">
        <f>I26*0.5</f>
        <v>0</v>
      </c>
      <c r="G61" s="14">
        <f>B61+C61+E61</f>
        <v>4232767.6411365224</v>
      </c>
      <c r="H61" s="14">
        <f>D61+F61</f>
        <v>0</v>
      </c>
      <c r="I61" s="13"/>
    </row>
    <row r="62" spans="1:9" ht="6.95" customHeight="1">
      <c r="A62" s="12"/>
      <c r="B62" s="13"/>
      <c r="C62" s="13"/>
      <c r="D62" s="13"/>
      <c r="E62" s="13"/>
      <c r="F62" s="13"/>
      <c r="G62" s="14"/>
      <c r="H62" s="14"/>
      <c r="I62" s="13"/>
    </row>
    <row r="63" spans="1:9" ht="12">
      <c r="A63" s="12" t="s">
        <v>29</v>
      </c>
      <c r="B63" s="13">
        <v>4443429.3890838511</v>
      </c>
      <c r="C63" s="13">
        <v>0</v>
      </c>
      <c r="D63" s="13">
        <v>0</v>
      </c>
      <c r="E63" s="13">
        <f>0.6*H28</f>
        <v>0</v>
      </c>
      <c r="F63" s="13">
        <f>I28*0.5</f>
        <v>0</v>
      </c>
      <c r="G63" s="14">
        <f>B63+C63+E63</f>
        <v>4443429.3890838511</v>
      </c>
      <c r="H63" s="14">
        <f>D63+F63</f>
        <v>0</v>
      </c>
      <c r="I63" s="13"/>
    </row>
    <row r="64" spans="1:9" ht="6.95" customHeight="1">
      <c r="A64" s="12"/>
      <c r="B64" s="13"/>
      <c r="C64" s="13"/>
      <c r="D64" s="13"/>
      <c r="E64" s="13"/>
      <c r="F64" s="13"/>
      <c r="G64" s="14"/>
      <c r="H64" s="14"/>
      <c r="I64" s="13"/>
    </row>
    <row r="65" spans="1:9" ht="12">
      <c r="A65" s="12" t="s">
        <v>30</v>
      </c>
      <c r="B65" s="13">
        <v>8368017.4030829594</v>
      </c>
      <c r="C65" s="13">
        <v>0</v>
      </c>
      <c r="D65" s="13">
        <v>0</v>
      </c>
      <c r="E65" s="13">
        <f>0.6*H30</f>
        <v>0</v>
      </c>
      <c r="F65" s="13">
        <f>I30*0.5</f>
        <v>0</v>
      </c>
      <c r="G65" s="14">
        <f>B65+C65+E65</f>
        <v>8368017.4030829594</v>
      </c>
      <c r="H65" s="14">
        <f>D65+F65</f>
        <v>0</v>
      </c>
      <c r="I65" s="13"/>
    </row>
    <row r="66" spans="1:9" ht="6.95" customHeight="1">
      <c r="A66" s="12"/>
      <c r="B66" s="13"/>
      <c r="C66" s="13"/>
      <c r="D66" s="13"/>
      <c r="E66" s="13"/>
      <c r="F66" s="13"/>
      <c r="G66" s="14"/>
      <c r="H66" s="14"/>
      <c r="I66" s="13"/>
    </row>
    <row r="67" spans="1:9" ht="12">
      <c r="A67" s="12" t="s">
        <v>31</v>
      </c>
      <c r="B67" s="13">
        <v>9248221.9316424225</v>
      </c>
      <c r="C67" s="13">
        <v>0</v>
      </c>
      <c r="D67" s="13">
        <v>0</v>
      </c>
      <c r="E67" s="13">
        <f>0.6*H32</f>
        <v>0</v>
      </c>
      <c r="F67" s="13">
        <f>I32*0.5</f>
        <v>0</v>
      </c>
      <c r="G67" s="14">
        <f>B67+C67+E67</f>
        <v>9248221.9316424225</v>
      </c>
      <c r="H67" s="14">
        <f>D67+F67</f>
        <v>0</v>
      </c>
      <c r="I67" s="13"/>
    </row>
    <row r="68" spans="1:9" ht="6.95" customHeight="1">
      <c r="A68" s="12"/>
      <c r="B68" s="13"/>
      <c r="C68" s="13"/>
      <c r="D68" s="13"/>
      <c r="E68" s="13"/>
      <c r="F68" s="13"/>
      <c r="G68" s="14"/>
      <c r="H68" s="14"/>
      <c r="I68" s="13"/>
    </row>
    <row r="69" spans="1:9" ht="12">
      <c r="A69" s="12" t="s">
        <v>32</v>
      </c>
      <c r="B69" s="13">
        <v>811919.88213162124</v>
      </c>
      <c r="C69" s="13">
        <v>1693058.714503062</v>
      </c>
      <c r="D69" s="13">
        <v>2539588.0717545925</v>
      </c>
      <c r="E69" s="13">
        <f>0.6*H34</f>
        <v>0</v>
      </c>
      <c r="F69" s="13">
        <f>I34*0.5</f>
        <v>0</v>
      </c>
      <c r="G69" s="14">
        <f>B69+C69+E69</f>
        <v>2504978.5966346832</v>
      </c>
      <c r="H69" s="14">
        <f>D69+F69</f>
        <v>2539588.0717545925</v>
      </c>
      <c r="I69" s="13"/>
    </row>
    <row r="70" spans="1:9" ht="6.95" customHeight="1">
      <c r="A70" s="12"/>
      <c r="B70" s="13"/>
      <c r="C70" s="13"/>
      <c r="D70" s="13"/>
      <c r="E70" s="13"/>
      <c r="F70" s="13"/>
      <c r="G70" s="14"/>
      <c r="H70" s="14"/>
      <c r="I70" s="13"/>
    </row>
    <row r="71" spans="1:9" ht="12">
      <c r="A71" s="12" t="s">
        <v>33</v>
      </c>
      <c r="B71" s="13">
        <v>0</v>
      </c>
      <c r="C71" s="13">
        <v>2320170.2782761119</v>
      </c>
      <c r="D71" s="13">
        <v>3480255.4174141679</v>
      </c>
      <c r="E71" s="13">
        <f>0.6*H36</f>
        <v>0</v>
      </c>
      <c r="F71" s="13">
        <f>I36*0.5</f>
        <v>0</v>
      </c>
      <c r="G71" s="14">
        <f>B71+C71+E71</f>
        <v>2320170.2782761119</v>
      </c>
      <c r="H71" s="14">
        <f>D71+F71</f>
        <v>3480255.4174141679</v>
      </c>
      <c r="I71" s="13"/>
    </row>
    <row r="72" spans="1:9" ht="6.95" customHeight="1">
      <c r="A72" s="12"/>
      <c r="B72" s="16"/>
      <c r="C72" s="16"/>
      <c r="D72" s="16"/>
      <c r="E72" s="16"/>
      <c r="F72" s="16"/>
      <c r="G72" s="14"/>
      <c r="H72" s="14"/>
      <c r="I72" s="13"/>
    </row>
    <row r="73" spans="1:9" ht="12">
      <c r="A73" s="12" t="s">
        <v>34</v>
      </c>
      <c r="B73" s="13">
        <v>0</v>
      </c>
      <c r="C73" s="13">
        <v>875241.00951729307</v>
      </c>
      <c r="D73" s="13">
        <v>1312861.5142759394</v>
      </c>
      <c r="E73" s="13">
        <f>0.6*H38</f>
        <v>0</v>
      </c>
      <c r="F73" s="13">
        <f>I38*0.5</f>
        <v>0</v>
      </c>
      <c r="G73" s="14">
        <f>B73+C73+E73</f>
        <v>875241.00951729307</v>
      </c>
      <c r="H73" s="14">
        <f>D73+F73</f>
        <v>1312861.5142759394</v>
      </c>
      <c r="I73" s="13"/>
    </row>
    <row r="74" spans="1:9" ht="6.95" customHeight="1">
      <c r="A74" s="12"/>
      <c r="B74" s="16"/>
      <c r="C74" s="16"/>
      <c r="D74" s="16"/>
      <c r="E74" s="16"/>
      <c r="F74" s="16"/>
      <c r="G74" s="14"/>
      <c r="H74" s="14"/>
      <c r="I74" s="13"/>
    </row>
    <row r="75" spans="1:9" ht="12">
      <c r="A75" s="12" t="s">
        <v>35</v>
      </c>
      <c r="B75" s="13">
        <v>0</v>
      </c>
      <c r="C75" s="13">
        <v>1845853.3608738401</v>
      </c>
      <c r="D75" s="13">
        <v>2768780.0413107597</v>
      </c>
      <c r="E75" s="13">
        <f>0.6*H40</f>
        <v>0</v>
      </c>
      <c r="F75" s="13">
        <f>I40*0.5</f>
        <v>0</v>
      </c>
      <c r="G75" s="14">
        <f>B75+C75+E75</f>
        <v>1845853.3608738401</v>
      </c>
      <c r="H75" s="14">
        <f>D75+F75</f>
        <v>2768780.0413107597</v>
      </c>
      <c r="I75" s="13"/>
    </row>
    <row r="76" spans="1:9" ht="6.95" customHeight="1">
      <c r="A76" s="26"/>
      <c r="B76" s="18"/>
      <c r="C76" s="18"/>
      <c r="D76" s="20"/>
      <c r="E76" s="20"/>
      <c r="F76" s="20"/>
      <c r="G76" s="20"/>
      <c r="H76" s="20"/>
      <c r="I76" s="13"/>
    </row>
    <row r="77" spans="1:9" ht="12">
      <c r="A77" s="23" t="s">
        <v>10</v>
      </c>
      <c r="B77" s="22">
        <f t="shared" si="1" ref="B77:F77">SUM(B53:B75)</f>
        <v>46000000</v>
      </c>
      <c r="C77" s="22">
        <f t="shared" si="1"/>
        <v>6734323.3631703071</v>
      </c>
      <c r="D77" s="22">
        <f t="shared" si="1"/>
        <v>10101485.044755459</v>
      </c>
      <c r="E77" s="22">
        <f t="shared" si="1"/>
        <v>0</v>
      </c>
      <c r="F77" s="22">
        <f t="shared" si="1"/>
        <v>0</v>
      </c>
      <c r="G77" s="22">
        <f t="shared" si="2" ref="G77:H77">SUM(G53:G75)</f>
        <v>52734323.363170311</v>
      </c>
      <c r="H77" s="22">
        <f t="shared" si="2"/>
        <v>10101485.044755459</v>
      </c>
      <c r="I77" s="27"/>
    </row>
  </sheetData>
  <mergeCells count="4">
    <mergeCell ref="A7:H7"/>
    <mergeCell ref="A8:H8"/>
    <mergeCell ref="A10:H10"/>
    <mergeCell ref="A45:H45"/>
  </mergeCells>
  <printOptions horizontalCentered="1"/>
  <pageMargins left="0.7" right="0.7" top="0.75" bottom="0.75" header="0.3" footer="0.3"/>
  <pageSetup orientation="landscape" scale="1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0A35-A8FE-48B7-8A42-6C460120CD87}">
  <sheetPr>
    <pageSetUpPr fitToPage="1"/>
  </sheetPr>
  <dimension ref="A1:K77"/>
  <sheetViews>
    <sheetView zoomScalePageLayoutView="80" workbookViewId="0" topLeftCell="A1">
      <selection pane="topLeft" activeCell="A1" sqref="A1"/>
    </sheetView>
  </sheetViews>
  <sheetFormatPr defaultColWidth="9.140625" defaultRowHeight="12"/>
  <cols>
    <col min="1" max="1" width="14.4285714285714" style="1" customWidth="1"/>
    <col min="2" max="9" width="19.5714285714286" style="1" customWidth="1"/>
    <col min="10" max="11" width="9.14285714285714" style="1"/>
    <col min="12" max="12" width="11.5714285714286" style="1" bestFit="1" customWidth="1"/>
    <col min="13" max="252" width="9.14285714285714" style="1"/>
    <col min="253" max="253" width="8.42857142857143" style="1" bestFit="1" customWidth="1"/>
    <col min="254" max="263" width="17.8571428571429" style="1" customWidth="1"/>
    <col min="264" max="508" width="9.14285714285714" style="1"/>
    <col min="509" max="509" width="8.42857142857143" style="1" bestFit="1" customWidth="1"/>
    <col min="510" max="519" width="17.8571428571429" style="1" customWidth="1"/>
    <col min="520" max="764" width="9.14285714285714" style="1"/>
    <col min="765" max="765" width="8.42857142857143" style="1" bestFit="1" customWidth="1"/>
    <col min="766" max="775" width="17.8571428571429" style="1" customWidth="1"/>
    <col min="776" max="1020" width="9.14285714285714" style="1"/>
    <col min="1021" max="1021" width="8.42857142857143" style="1" bestFit="1" customWidth="1"/>
    <col min="1022" max="1031" width="17.8571428571429" style="1" customWidth="1"/>
    <col min="1032" max="1276" width="9.14285714285714" style="1"/>
    <col min="1277" max="1277" width="8.42857142857143" style="1" bestFit="1" customWidth="1"/>
    <col min="1278" max="1287" width="17.8571428571429" style="1" customWidth="1"/>
    <col min="1288" max="1532" width="9.14285714285714" style="1"/>
    <col min="1533" max="1533" width="8.42857142857143" style="1" bestFit="1" customWidth="1"/>
    <col min="1534" max="1543" width="17.8571428571429" style="1" customWidth="1"/>
    <col min="1544" max="1788" width="9.14285714285714" style="1"/>
    <col min="1789" max="1789" width="8.42857142857143" style="1" bestFit="1" customWidth="1"/>
    <col min="1790" max="1799" width="17.8571428571429" style="1" customWidth="1"/>
    <col min="1800" max="2044" width="9.14285714285714" style="1"/>
    <col min="2045" max="2045" width="8.42857142857143" style="1" bestFit="1" customWidth="1"/>
    <col min="2046" max="2055" width="17.8571428571429" style="1" customWidth="1"/>
    <col min="2056" max="2300" width="9.14285714285714" style="1"/>
    <col min="2301" max="2301" width="8.42857142857143" style="1" bestFit="1" customWidth="1"/>
    <col min="2302" max="2311" width="17.8571428571429" style="1" customWidth="1"/>
    <col min="2312" max="2556" width="9.14285714285714" style="1"/>
    <col min="2557" max="2557" width="8.42857142857143" style="1" bestFit="1" customWidth="1"/>
    <col min="2558" max="2567" width="17.8571428571429" style="1" customWidth="1"/>
    <col min="2568" max="2812" width="9.14285714285714" style="1"/>
    <col min="2813" max="2813" width="8.42857142857143" style="1" bestFit="1" customWidth="1"/>
    <col min="2814" max="2823" width="17.8571428571429" style="1" customWidth="1"/>
    <col min="2824" max="3068" width="9.14285714285714" style="1"/>
    <col min="3069" max="3069" width="8.42857142857143" style="1" bestFit="1" customWidth="1"/>
    <col min="3070" max="3079" width="17.8571428571429" style="1" customWidth="1"/>
    <col min="3080" max="3324" width="9.14285714285714" style="1"/>
    <col min="3325" max="3325" width="8.42857142857143" style="1" bestFit="1" customWidth="1"/>
    <col min="3326" max="3335" width="17.8571428571429" style="1" customWidth="1"/>
    <col min="3336" max="3580" width="9.14285714285714" style="1"/>
    <col min="3581" max="3581" width="8.42857142857143" style="1" bestFit="1" customWidth="1"/>
    <col min="3582" max="3591" width="17.8571428571429" style="1" customWidth="1"/>
    <col min="3592" max="3836" width="9.14285714285714" style="1"/>
    <col min="3837" max="3837" width="8.42857142857143" style="1" bestFit="1" customWidth="1"/>
    <col min="3838" max="3847" width="17.8571428571429" style="1" customWidth="1"/>
    <col min="3848" max="4092" width="9.14285714285714" style="1"/>
    <col min="4093" max="4093" width="8.42857142857143" style="1" bestFit="1" customWidth="1"/>
    <col min="4094" max="4103" width="17.8571428571429" style="1" customWidth="1"/>
    <col min="4104" max="4348" width="9.14285714285714" style="1"/>
    <col min="4349" max="4349" width="8.42857142857143" style="1" bestFit="1" customWidth="1"/>
    <col min="4350" max="4359" width="17.8571428571429" style="1" customWidth="1"/>
    <col min="4360" max="4604" width="9.14285714285714" style="1"/>
    <col min="4605" max="4605" width="8.42857142857143" style="1" bestFit="1" customWidth="1"/>
    <col min="4606" max="4615" width="17.8571428571429" style="1" customWidth="1"/>
    <col min="4616" max="4860" width="9.14285714285714" style="1"/>
    <col min="4861" max="4861" width="8.42857142857143" style="1" bestFit="1" customWidth="1"/>
    <col min="4862" max="4871" width="17.8571428571429" style="1" customWidth="1"/>
    <col min="4872" max="5116" width="9.14285714285714" style="1"/>
    <col min="5117" max="5117" width="8.42857142857143" style="1" bestFit="1" customWidth="1"/>
    <col min="5118" max="5127" width="17.8571428571429" style="1" customWidth="1"/>
    <col min="5128" max="5372" width="9.14285714285714" style="1"/>
    <col min="5373" max="5373" width="8.42857142857143" style="1" bestFit="1" customWidth="1"/>
    <col min="5374" max="5383" width="17.8571428571429" style="1" customWidth="1"/>
    <col min="5384" max="5628" width="9.14285714285714" style="1"/>
    <col min="5629" max="5629" width="8.42857142857143" style="1" bestFit="1" customWidth="1"/>
    <col min="5630" max="5639" width="17.8571428571429" style="1" customWidth="1"/>
    <col min="5640" max="5884" width="9.14285714285714" style="1"/>
    <col min="5885" max="5885" width="8.42857142857143" style="1" bestFit="1" customWidth="1"/>
    <col min="5886" max="5895" width="17.8571428571429" style="1" customWidth="1"/>
    <col min="5896" max="6140" width="9.14285714285714" style="1"/>
    <col min="6141" max="6141" width="8.42857142857143" style="1" bestFit="1" customWidth="1"/>
    <col min="6142" max="6151" width="17.8571428571429" style="1" customWidth="1"/>
    <col min="6152" max="6396" width="9.14285714285714" style="1"/>
    <col min="6397" max="6397" width="8.42857142857143" style="1" bestFit="1" customWidth="1"/>
    <col min="6398" max="6407" width="17.8571428571429" style="1" customWidth="1"/>
    <col min="6408" max="6652" width="9.14285714285714" style="1"/>
    <col min="6653" max="6653" width="8.42857142857143" style="1" bestFit="1" customWidth="1"/>
    <col min="6654" max="6663" width="17.8571428571429" style="1" customWidth="1"/>
    <col min="6664" max="6908" width="9.14285714285714" style="1"/>
    <col min="6909" max="6909" width="8.42857142857143" style="1" bestFit="1" customWidth="1"/>
    <col min="6910" max="6919" width="17.8571428571429" style="1" customWidth="1"/>
    <col min="6920" max="7164" width="9.14285714285714" style="1"/>
    <col min="7165" max="7165" width="8.42857142857143" style="1" bestFit="1" customWidth="1"/>
    <col min="7166" max="7175" width="17.8571428571429" style="1" customWidth="1"/>
    <col min="7176" max="7420" width="9.14285714285714" style="1"/>
    <col min="7421" max="7421" width="8.42857142857143" style="1" bestFit="1" customWidth="1"/>
    <col min="7422" max="7431" width="17.8571428571429" style="1" customWidth="1"/>
    <col min="7432" max="7676" width="9.14285714285714" style="1"/>
    <col min="7677" max="7677" width="8.42857142857143" style="1" bestFit="1" customWidth="1"/>
    <col min="7678" max="7687" width="17.8571428571429" style="1" customWidth="1"/>
    <col min="7688" max="7932" width="9.14285714285714" style="1"/>
    <col min="7933" max="7933" width="8.42857142857143" style="1" bestFit="1" customWidth="1"/>
    <col min="7934" max="7943" width="17.8571428571429" style="1" customWidth="1"/>
    <col min="7944" max="8188" width="9.14285714285714" style="1"/>
    <col min="8189" max="8189" width="8.42857142857143" style="1" bestFit="1" customWidth="1"/>
    <col min="8190" max="8199" width="17.8571428571429" style="1" customWidth="1"/>
    <col min="8200" max="8444" width="9.14285714285714" style="1"/>
    <col min="8445" max="8445" width="8.42857142857143" style="1" bestFit="1" customWidth="1"/>
    <col min="8446" max="8455" width="17.8571428571429" style="1" customWidth="1"/>
    <col min="8456" max="8700" width="9.14285714285714" style="1"/>
    <col min="8701" max="8701" width="8.42857142857143" style="1" bestFit="1" customWidth="1"/>
    <col min="8702" max="8711" width="17.8571428571429" style="1" customWidth="1"/>
    <col min="8712" max="8956" width="9.14285714285714" style="1"/>
    <col min="8957" max="8957" width="8.42857142857143" style="1" bestFit="1" customWidth="1"/>
    <col min="8958" max="8967" width="17.8571428571429" style="1" customWidth="1"/>
    <col min="8968" max="9212" width="9.14285714285714" style="1"/>
    <col min="9213" max="9213" width="8.42857142857143" style="1" bestFit="1" customWidth="1"/>
    <col min="9214" max="9223" width="17.8571428571429" style="1" customWidth="1"/>
    <col min="9224" max="9468" width="9.14285714285714" style="1"/>
    <col min="9469" max="9469" width="8.42857142857143" style="1" bestFit="1" customWidth="1"/>
    <col min="9470" max="9479" width="17.8571428571429" style="1" customWidth="1"/>
    <col min="9480" max="9724" width="9.14285714285714" style="1"/>
    <col min="9725" max="9725" width="8.42857142857143" style="1" bestFit="1" customWidth="1"/>
    <col min="9726" max="9735" width="17.8571428571429" style="1" customWidth="1"/>
    <col min="9736" max="9980" width="9.14285714285714" style="1"/>
    <col min="9981" max="9981" width="8.42857142857143" style="1" bestFit="1" customWidth="1"/>
    <col min="9982" max="9991" width="17.8571428571429" style="1" customWidth="1"/>
    <col min="9992" max="10236" width="9.14285714285714" style="1"/>
    <col min="10237" max="10237" width="8.42857142857143" style="1" bestFit="1" customWidth="1"/>
    <col min="10238" max="10247" width="17.8571428571429" style="1" customWidth="1"/>
    <col min="10248" max="10492" width="9.14285714285714" style="1"/>
    <col min="10493" max="10493" width="8.42857142857143" style="1" bestFit="1" customWidth="1"/>
    <col min="10494" max="10503" width="17.8571428571429" style="1" customWidth="1"/>
    <col min="10504" max="10748" width="9.14285714285714" style="1"/>
    <col min="10749" max="10749" width="8.42857142857143" style="1" bestFit="1" customWidth="1"/>
    <col min="10750" max="10759" width="17.8571428571429" style="1" customWidth="1"/>
    <col min="10760" max="11004" width="9.14285714285714" style="1"/>
    <col min="11005" max="11005" width="8.42857142857143" style="1" bestFit="1" customWidth="1"/>
    <col min="11006" max="11015" width="17.8571428571429" style="1" customWidth="1"/>
    <col min="11016" max="11260" width="9.14285714285714" style="1"/>
    <col min="11261" max="11261" width="8.42857142857143" style="1" bestFit="1" customWidth="1"/>
    <col min="11262" max="11271" width="17.8571428571429" style="1" customWidth="1"/>
    <col min="11272" max="11516" width="9.14285714285714" style="1"/>
    <col min="11517" max="11517" width="8.42857142857143" style="1" bestFit="1" customWidth="1"/>
    <col min="11518" max="11527" width="17.8571428571429" style="1" customWidth="1"/>
    <col min="11528" max="11772" width="9.14285714285714" style="1"/>
    <col min="11773" max="11773" width="8.42857142857143" style="1" bestFit="1" customWidth="1"/>
    <col min="11774" max="11783" width="17.8571428571429" style="1" customWidth="1"/>
    <col min="11784" max="12028" width="9.14285714285714" style="1"/>
    <col min="12029" max="12029" width="8.42857142857143" style="1" bestFit="1" customWidth="1"/>
    <col min="12030" max="12039" width="17.8571428571429" style="1" customWidth="1"/>
    <col min="12040" max="12284" width="9.14285714285714" style="1"/>
    <col min="12285" max="12285" width="8.42857142857143" style="1" bestFit="1" customWidth="1"/>
    <col min="12286" max="12295" width="17.8571428571429" style="1" customWidth="1"/>
    <col min="12296" max="12540" width="9.14285714285714" style="1"/>
    <col min="12541" max="12541" width="8.42857142857143" style="1" bestFit="1" customWidth="1"/>
    <col min="12542" max="12551" width="17.8571428571429" style="1" customWidth="1"/>
    <col min="12552" max="12796" width="9.14285714285714" style="1"/>
    <col min="12797" max="12797" width="8.42857142857143" style="1" bestFit="1" customWidth="1"/>
    <col min="12798" max="12807" width="17.8571428571429" style="1" customWidth="1"/>
    <col min="12808" max="13052" width="9.14285714285714" style="1"/>
    <col min="13053" max="13053" width="8.42857142857143" style="1" bestFit="1" customWidth="1"/>
    <col min="13054" max="13063" width="17.8571428571429" style="1" customWidth="1"/>
    <col min="13064" max="13308" width="9.14285714285714" style="1"/>
    <col min="13309" max="13309" width="8.42857142857143" style="1" bestFit="1" customWidth="1"/>
    <col min="13310" max="13319" width="17.8571428571429" style="1" customWidth="1"/>
    <col min="13320" max="13564" width="9.14285714285714" style="1"/>
    <col min="13565" max="13565" width="8.42857142857143" style="1" bestFit="1" customWidth="1"/>
    <col min="13566" max="13575" width="17.8571428571429" style="1" customWidth="1"/>
    <col min="13576" max="13820" width="9.14285714285714" style="1"/>
    <col min="13821" max="13821" width="8.42857142857143" style="1" bestFit="1" customWidth="1"/>
    <col min="13822" max="13831" width="17.8571428571429" style="1" customWidth="1"/>
    <col min="13832" max="14076" width="9.14285714285714" style="1"/>
    <col min="14077" max="14077" width="8.42857142857143" style="1" bestFit="1" customWidth="1"/>
    <col min="14078" max="14087" width="17.8571428571429" style="1" customWidth="1"/>
    <col min="14088" max="14332" width="9.14285714285714" style="1"/>
    <col min="14333" max="14333" width="8.42857142857143" style="1" bestFit="1" customWidth="1"/>
    <col min="14334" max="14343" width="17.8571428571429" style="1" customWidth="1"/>
    <col min="14344" max="14588" width="9.14285714285714" style="1"/>
    <col min="14589" max="14589" width="8.42857142857143" style="1" bestFit="1" customWidth="1"/>
    <col min="14590" max="14599" width="17.8571428571429" style="1" customWidth="1"/>
    <col min="14600" max="14844" width="9.14285714285714" style="1"/>
    <col min="14845" max="14845" width="8.42857142857143" style="1" bestFit="1" customWidth="1"/>
    <col min="14846" max="14855" width="17.8571428571429" style="1" customWidth="1"/>
    <col min="14856" max="15100" width="9.14285714285714" style="1"/>
    <col min="15101" max="15101" width="8.42857142857143" style="1" bestFit="1" customWidth="1"/>
    <col min="15102" max="15111" width="17.8571428571429" style="1" customWidth="1"/>
    <col min="15112" max="15356" width="9.14285714285714" style="1"/>
    <col min="15357" max="15357" width="8.42857142857143" style="1" bestFit="1" customWidth="1"/>
    <col min="15358" max="15367" width="17.8571428571429" style="1" customWidth="1"/>
    <col min="15368" max="15612" width="9.14285714285714" style="1"/>
    <col min="15613" max="15613" width="8.42857142857143" style="1" bestFit="1" customWidth="1"/>
    <col min="15614" max="15623" width="17.8571428571429" style="1" customWidth="1"/>
    <col min="15624" max="15868" width="9.14285714285714" style="1"/>
    <col min="15869" max="15869" width="8.42857142857143" style="1" bestFit="1" customWidth="1"/>
    <col min="15870" max="15879" width="17.8571428571429" style="1" customWidth="1"/>
    <col min="15880" max="16124" width="9.14285714285714" style="1"/>
    <col min="16125" max="16125" width="8.42857142857143" style="1" bestFit="1" customWidth="1"/>
    <col min="16126" max="16135" width="17.8571428571429" style="1" customWidth="1"/>
    <col min="16136" max="16384" width="9.14285714285714" style="1"/>
  </cols>
  <sheetData>
    <row r="1" ht="15.75">
      <c r="A1" s="38" t="s">
        <v>60</v>
      </c>
    </row>
    <row r="2" ht="15.75">
      <c r="A2" s="38" t="s">
        <v>61</v>
      </c>
    </row>
    <row r="3" ht="15.75">
      <c r="A3" s="38" t="s">
        <v>62</v>
      </c>
    </row>
    <row r="4" ht="15.75">
      <c r="A4" s="38" t="s">
        <v>65</v>
      </c>
    </row>
    <row r="5" ht="15.75">
      <c r="A5" s="38" t="s">
        <v>63</v>
      </c>
    </row>
    <row r="6" ht="15.75">
      <c r="A6" s="38" t="s">
        <v>69</v>
      </c>
    </row>
    <row r="7" spans="1:9" ht="12.75">
      <c r="A7" s="30" t="s">
        <v>0</v>
      </c>
      <c r="B7" s="30"/>
      <c r="C7" s="30"/>
      <c r="D7" s="30"/>
      <c r="E7" s="30"/>
      <c r="F7" s="30"/>
      <c r="G7" s="30"/>
      <c r="H7" s="30"/>
      <c r="I7" s="28"/>
    </row>
    <row r="8" spans="1:9" ht="12.75">
      <c r="A8" s="31" t="s">
        <v>55</v>
      </c>
      <c r="B8" s="31"/>
      <c r="C8" s="31"/>
      <c r="D8" s="31"/>
      <c r="E8" s="31"/>
      <c r="F8" s="31"/>
      <c r="G8" s="31"/>
      <c r="H8" s="31"/>
      <c r="I8" s="29"/>
    </row>
    <row r="9" spans="1:9" ht="12">
      <c r="A9" s="2"/>
      <c r="B9" s="2"/>
      <c r="C9" s="2"/>
      <c r="D9" s="2"/>
      <c r="E9" s="2"/>
      <c r="F9" s="2"/>
      <c r="G9" s="2"/>
      <c r="H9" s="2"/>
      <c r="I9" s="2"/>
    </row>
    <row r="10" spans="1:9" ht="12">
      <c r="A10" s="32" t="s">
        <v>1</v>
      </c>
      <c r="B10" s="32"/>
      <c r="C10" s="32"/>
      <c r="D10" s="32"/>
      <c r="E10" s="32"/>
      <c r="F10" s="32"/>
      <c r="G10" s="32"/>
      <c r="H10" s="32"/>
      <c r="I10" s="25"/>
    </row>
    <row r="11" spans="1:11" ht="12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/>
      <c r="K11" s="4"/>
    </row>
    <row r="12" spans="1:11" ht="12">
      <c r="A12" s="4"/>
      <c r="E12" s="4" t="s">
        <v>10</v>
      </c>
      <c r="H12" s="5"/>
      <c r="I12" s="5"/>
      <c r="K12" s="5"/>
    </row>
    <row r="13" spans="1:11" ht="12">
      <c r="A13" s="6"/>
      <c r="B13" s="5" t="s">
        <v>11</v>
      </c>
      <c r="C13" s="5" t="s">
        <v>12</v>
      </c>
      <c r="D13" s="5" t="s">
        <v>13</v>
      </c>
      <c r="E13" s="5" t="s">
        <v>14</v>
      </c>
      <c r="F13" s="7" t="s">
        <v>15</v>
      </c>
      <c r="G13" s="7" t="s">
        <v>16</v>
      </c>
      <c r="H13" s="7" t="s">
        <v>17</v>
      </c>
      <c r="I13" s="7"/>
      <c r="K13" s="5"/>
    </row>
    <row r="14" spans="1:11" ht="12">
      <c r="A14" s="6"/>
      <c r="B14" s="5" t="s">
        <v>18</v>
      </c>
      <c r="C14" s="5" t="s">
        <v>19</v>
      </c>
      <c r="D14" s="5" t="s">
        <v>18</v>
      </c>
      <c r="E14" s="5" t="s">
        <v>18</v>
      </c>
      <c r="F14" s="8" t="s">
        <v>47</v>
      </c>
      <c r="G14" s="8" t="s">
        <v>46</v>
      </c>
      <c r="H14" s="5" t="s">
        <v>20</v>
      </c>
      <c r="I14" s="5"/>
      <c r="K14" s="5"/>
    </row>
    <row r="15" spans="1:11" ht="12">
      <c r="A15" s="9" t="s">
        <v>21</v>
      </c>
      <c r="B15" s="9" t="s">
        <v>22</v>
      </c>
      <c r="C15" s="9" t="s">
        <v>22</v>
      </c>
      <c r="D15" s="9" t="s">
        <v>22</v>
      </c>
      <c r="E15" s="5" t="s">
        <v>22</v>
      </c>
      <c r="F15" s="5" t="s">
        <v>22</v>
      </c>
      <c r="G15" s="9" t="s">
        <v>22</v>
      </c>
      <c r="H15" s="9" t="s">
        <v>22</v>
      </c>
      <c r="I15" s="5"/>
      <c r="K15" s="5"/>
    </row>
    <row r="16" spans="1:9" ht="12">
      <c r="A16" s="9"/>
      <c r="B16" s="9"/>
      <c r="C16" s="9"/>
      <c r="D16" s="9"/>
      <c r="E16" s="10" t="s">
        <v>23</v>
      </c>
      <c r="F16" s="10"/>
      <c r="G16" s="11"/>
      <c r="H16" s="9"/>
      <c r="I16" s="5"/>
    </row>
    <row r="17" spans="1:9" ht="6.95" customHeight="1">
      <c r="A17" s="7"/>
      <c r="B17" s="7"/>
      <c r="C17" s="7"/>
      <c r="D17" s="7"/>
      <c r="E17" s="7"/>
      <c r="F17" s="7"/>
      <c r="H17" s="7"/>
      <c r="I17" s="7"/>
    </row>
    <row r="18" spans="1:9" ht="12">
      <c r="A18" s="12" t="s">
        <v>24</v>
      </c>
      <c r="B18" s="13">
        <v>3872449.770000001</v>
      </c>
      <c r="C18" s="13">
        <v>473.65000000000009</v>
      </c>
      <c r="D18" s="13">
        <v>1032914.373040848</v>
      </c>
      <c r="E18" s="14">
        <f>B18+C18+D18</f>
        <v>4905837.7930408493</v>
      </c>
      <c r="F18" s="14">
        <v>4905837.7930408493</v>
      </c>
      <c r="G18" s="14">
        <v>0</v>
      </c>
      <c r="H18" s="14">
        <v>0</v>
      </c>
      <c r="I18" s="13"/>
    </row>
    <row r="19" spans="1:9" ht="6.95" customHeight="1">
      <c r="A19" s="12"/>
      <c r="B19" s="13"/>
      <c r="C19" s="13"/>
      <c r="D19" s="13"/>
      <c r="G19" s="14"/>
      <c r="H19" s="14"/>
      <c r="I19" s="13"/>
    </row>
    <row r="20" spans="1:9" ht="12">
      <c r="A20" s="12" t="s">
        <v>25</v>
      </c>
      <c r="B20" s="13">
        <v>2943665.97</v>
      </c>
      <c r="C20" s="13">
        <v>53940.60</v>
      </c>
      <c r="D20" s="13">
        <v>1168099.7369391564</v>
      </c>
      <c r="E20" s="14">
        <f>B20+C20+D20</f>
        <v>4165706.3069391567</v>
      </c>
      <c r="F20" s="14">
        <v>4165706.3069391567</v>
      </c>
      <c r="G20" s="14">
        <v>0</v>
      </c>
      <c r="H20" s="14">
        <v>0</v>
      </c>
      <c r="I20" s="13"/>
    </row>
    <row r="21" spans="1:9" ht="6.95" customHeight="1">
      <c r="A21" s="12"/>
      <c r="B21" s="13"/>
      <c r="C21" s="13"/>
      <c r="D21" s="13"/>
      <c r="G21" s="14"/>
      <c r="H21" s="14"/>
      <c r="I21" s="13"/>
    </row>
    <row r="22" spans="1:9" ht="12">
      <c r="A22" s="12" t="s">
        <v>26</v>
      </c>
      <c r="B22" s="13">
        <v>1513177.2299999995</v>
      </c>
      <c r="C22" s="13">
        <v>172750.33000000002</v>
      </c>
      <c r="D22" s="13">
        <v>1120311.0845131143</v>
      </c>
      <c r="E22" s="14">
        <f>B22+C22+D22</f>
        <v>2806238.6445131139</v>
      </c>
      <c r="F22" s="14">
        <v>2806238.6445131139</v>
      </c>
      <c r="G22" s="14">
        <v>0</v>
      </c>
      <c r="H22" s="14">
        <v>0</v>
      </c>
      <c r="I22" s="13"/>
    </row>
    <row r="23" spans="1:9" ht="6.95" customHeight="1">
      <c r="A23" s="12"/>
      <c r="B23" s="13"/>
      <c r="C23" s="13"/>
      <c r="D23" s="13"/>
      <c r="G23" s="14"/>
      <c r="H23" s="14"/>
      <c r="I23" s="13"/>
    </row>
    <row r="24" spans="1:9" ht="12">
      <c r="A24" s="12" t="s">
        <v>27</v>
      </c>
      <c r="B24" s="13">
        <v>959535.05</v>
      </c>
      <c r="C24" s="13">
        <v>625110.59000000078</v>
      </c>
      <c r="D24" s="13">
        <v>1121804.5924636424</v>
      </c>
      <c r="E24" s="14">
        <f>B24+C24+D24</f>
        <v>2706450.232463643</v>
      </c>
      <c r="F24" s="14">
        <v>2706450.232463643</v>
      </c>
      <c r="G24" s="14">
        <v>0</v>
      </c>
      <c r="H24" s="14">
        <v>0</v>
      </c>
      <c r="I24" s="13"/>
    </row>
    <row r="25" spans="1:9" ht="6.95" customHeight="1">
      <c r="A25" s="12"/>
      <c r="B25" s="13"/>
      <c r="C25" s="13"/>
      <c r="D25" s="13"/>
      <c r="G25" s="14"/>
      <c r="H25" s="14"/>
      <c r="I25" s="13"/>
    </row>
    <row r="26" spans="1:9" ht="12">
      <c r="A26" s="12" t="s">
        <v>28</v>
      </c>
      <c r="B26" s="13">
        <v>978002.70</v>
      </c>
      <c r="C26" s="13">
        <v>1473946.1099999999</v>
      </c>
      <c r="D26" s="13">
        <v>1975986.4286636082</v>
      </c>
      <c r="E26" s="14">
        <f>B26+C26+D26</f>
        <v>4427935.2386636082</v>
      </c>
      <c r="F26" s="14">
        <v>4427935.2386636082</v>
      </c>
      <c r="G26" s="14">
        <v>0</v>
      </c>
      <c r="H26" s="14">
        <v>0</v>
      </c>
      <c r="I26" s="13"/>
    </row>
    <row r="27" spans="1:9" ht="6.95" customHeight="1">
      <c r="A27" s="12"/>
      <c r="B27" s="13"/>
      <c r="C27" s="13"/>
      <c r="D27" s="13"/>
      <c r="G27" s="14"/>
      <c r="H27" s="14"/>
      <c r="I27" s="13"/>
    </row>
    <row r="28" spans="1:9" ht="12">
      <c r="A28" s="12" t="s">
        <v>29</v>
      </c>
      <c r="B28" s="13">
        <v>1034595.8400000002</v>
      </c>
      <c r="C28" s="13">
        <v>1904629.3700000003</v>
      </c>
      <c r="D28" s="13">
        <v>1656383.5509492485</v>
      </c>
      <c r="E28" s="14">
        <f>B28+C28+D28</f>
        <v>4595608.7609492484</v>
      </c>
      <c r="F28" s="14">
        <v>4595608.7609492484</v>
      </c>
      <c r="G28" s="14">
        <v>0</v>
      </c>
      <c r="H28" s="14">
        <v>0</v>
      </c>
      <c r="I28" s="13"/>
    </row>
    <row r="29" spans="1:9" ht="6.95" customHeight="1">
      <c r="A29" s="12"/>
      <c r="B29" s="13"/>
      <c r="C29" s="13"/>
      <c r="D29" s="13"/>
      <c r="F29" s="14"/>
      <c r="G29" s="14"/>
      <c r="H29" s="14"/>
      <c r="I29" s="13"/>
    </row>
    <row r="30" spans="1:9" ht="12">
      <c r="A30" s="12" t="s">
        <v>30</v>
      </c>
      <c r="B30" s="13">
        <v>754246.83</v>
      </c>
      <c r="C30" s="13">
        <v>604525.22999999986</v>
      </c>
      <c r="D30" s="13">
        <v>1744265.6898524102</v>
      </c>
      <c r="E30" s="14">
        <f>B30+C30+D30</f>
        <v>3103037.7498524101</v>
      </c>
      <c r="F30" s="14">
        <v>3103037.7498524101</v>
      </c>
      <c r="G30" s="14">
        <v>0</v>
      </c>
      <c r="H30" s="14">
        <v>0</v>
      </c>
      <c r="I30" s="13"/>
    </row>
    <row r="31" spans="1:9" ht="6.95" customHeight="1">
      <c r="A31" s="12"/>
      <c r="B31" s="13"/>
      <c r="C31" s="13"/>
      <c r="D31" s="13"/>
      <c r="F31" s="14"/>
      <c r="G31" s="14"/>
      <c r="H31" s="14"/>
      <c r="I31" s="13"/>
    </row>
    <row r="32" spans="1:9" ht="12">
      <c r="A32" s="12" t="s">
        <v>31</v>
      </c>
      <c r="B32" s="13">
        <v>720150.38</v>
      </c>
      <c r="C32" s="13">
        <v>2423262.2899999996</v>
      </c>
      <c r="D32" s="13">
        <v>2069815.1238239468</v>
      </c>
      <c r="E32" s="14">
        <f>B32+C32+D32</f>
        <v>5213227.7938239463</v>
      </c>
      <c r="F32" s="14">
        <v>5213227.7938239463</v>
      </c>
      <c r="G32" s="14">
        <v>0</v>
      </c>
      <c r="H32" s="14">
        <v>0</v>
      </c>
      <c r="I32" s="13"/>
    </row>
    <row r="33" spans="1:9" ht="6.95" customHeight="1">
      <c r="A33" s="12"/>
      <c r="B33" s="13"/>
      <c r="C33" s="13"/>
      <c r="D33" s="13"/>
      <c r="F33" s="14"/>
      <c r="G33" s="14"/>
      <c r="H33" s="14"/>
      <c r="I33" s="13"/>
    </row>
    <row r="34" spans="1:9" ht="12">
      <c r="A34" s="12" t="s">
        <v>32</v>
      </c>
      <c r="B34" s="13">
        <v>1196533.5099999998</v>
      </c>
      <c r="C34" s="13">
        <v>304114.25000000012</v>
      </c>
      <c r="D34" s="13">
        <v>1851677.9265699759</v>
      </c>
      <c r="E34" s="14">
        <f>B34+C34+D34</f>
        <v>3352325.6865699757</v>
      </c>
      <c r="F34" s="14">
        <v>3352325.6865699757</v>
      </c>
      <c r="G34" s="14">
        <v>0</v>
      </c>
      <c r="H34" s="14">
        <v>0</v>
      </c>
      <c r="I34" s="13"/>
    </row>
    <row r="35" spans="1:9" ht="6.95" customHeight="1">
      <c r="A35" s="12"/>
      <c r="B35" s="13"/>
      <c r="C35" s="13"/>
      <c r="D35" s="13"/>
      <c r="F35" s="14"/>
      <c r="G35" s="14"/>
      <c r="H35" s="14"/>
      <c r="I35" s="13"/>
    </row>
    <row r="36" spans="1:9" ht="12">
      <c r="A36" s="15" t="s">
        <v>33</v>
      </c>
      <c r="B36" s="13">
        <v>455254.47000000003</v>
      </c>
      <c r="C36" s="13">
        <v>234187.66</v>
      </c>
      <c r="D36" s="13">
        <v>1220333.3807599931</v>
      </c>
      <c r="E36" s="14">
        <f>B36+C36+D36</f>
        <v>1909775.510759993</v>
      </c>
      <c r="F36" s="14">
        <v>1909775.510759993</v>
      </c>
      <c r="G36" s="14">
        <v>0</v>
      </c>
      <c r="H36" s="14">
        <v>0</v>
      </c>
      <c r="I36" s="13"/>
    </row>
    <row r="37" spans="1:9" ht="6.95" customHeight="1">
      <c r="A37" s="15"/>
      <c r="B37" s="16"/>
      <c r="C37" s="16"/>
      <c r="D37" s="16"/>
      <c r="F37" s="14"/>
      <c r="G37" s="14"/>
      <c r="H37" s="14"/>
      <c r="I37" s="16"/>
    </row>
    <row r="38" spans="1:9" ht="12">
      <c r="A38" s="15" t="s">
        <v>34</v>
      </c>
      <c r="B38" s="13">
        <v>820518.28</v>
      </c>
      <c r="C38" s="13">
        <v>24540.350000000006</v>
      </c>
      <c r="D38" s="13">
        <v>1417613.6580000019</v>
      </c>
      <c r="E38" s="14">
        <f>B38+C38+D38</f>
        <v>2262672.288000002</v>
      </c>
      <c r="F38" s="14">
        <v>2262672.288000002</v>
      </c>
      <c r="G38" s="14">
        <v>0</v>
      </c>
      <c r="H38" s="14">
        <v>0</v>
      </c>
      <c r="I38" s="13"/>
    </row>
    <row r="39" spans="1:9" ht="6.95" customHeight="1">
      <c r="A39" s="15"/>
      <c r="B39" s="16"/>
      <c r="C39" s="16"/>
      <c r="D39" s="16"/>
      <c r="F39" s="14"/>
      <c r="G39" s="14"/>
      <c r="H39" s="14"/>
      <c r="I39" s="16"/>
    </row>
    <row r="40" spans="1:9" ht="12">
      <c r="A40" s="15" t="s">
        <v>35</v>
      </c>
      <c r="B40" s="13">
        <v>2029411.9929999991</v>
      </c>
      <c r="C40" s="13">
        <v>0</v>
      </c>
      <c r="D40" s="13">
        <v>2383603.2014643727</v>
      </c>
      <c r="E40" s="14">
        <f>B40+C40+D40</f>
        <v>4413015.1944643715</v>
      </c>
      <c r="F40" s="14">
        <v>551183.99442405254</v>
      </c>
      <c r="G40" s="14">
        <v>3861831.200040319</v>
      </c>
      <c r="H40" s="14">
        <v>0</v>
      </c>
      <c r="I40" s="13"/>
    </row>
    <row r="41" spans="1:9" ht="6.95" customHeight="1">
      <c r="A41" s="17"/>
      <c r="B41" s="18"/>
      <c r="C41" s="18"/>
      <c r="D41" s="18"/>
      <c r="E41" s="18"/>
      <c r="F41" s="18"/>
      <c r="G41" s="19"/>
      <c r="H41" s="20"/>
      <c r="I41" s="16"/>
    </row>
    <row r="42" spans="1:9" ht="12">
      <c r="A42" s="21" t="s">
        <v>10</v>
      </c>
      <c r="B42" s="22">
        <f t="shared" si="0" ref="B42:H42">SUM(B18:B40)</f>
        <v>17277542.023000002</v>
      </c>
      <c r="C42" s="22">
        <f t="shared" si="0"/>
        <v>7821480.4299999997</v>
      </c>
      <c r="D42" s="22">
        <f>SUM(D18:D40)</f>
        <v>18762808.747040316</v>
      </c>
      <c r="E42" s="22">
        <f>SUM(E18:E40)</f>
        <v>43861831.200040318</v>
      </c>
      <c r="F42" s="22">
        <f t="shared" si="0"/>
        <v>40000000</v>
      </c>
      <c r="G42" s="22">
        <f t="shared" si="0"/>
        <v>3861831.200040319</v>
      </c>
      <c r="H42" s="22">
        <f t="shared" si="0"/>
        <v>0</v>
      </c>
      <c r="I42" s="27"/>
    </row>
    <row r="43" spans="1:9" ht="12">
      <c r="A43" s="23"/>
      <c r="B43" s="24"/>
      <c r="C43" s="24"/>
      <c r="D43" s="24"/>
      <c r="E43" s="24"/>
      <c r="F43" s="24"/>
      <c r="G43" s="24"/>
      <c r="I43" s="24"/>
    </row>
    <row r="44" spans="2:9" ht="12">
      <c r="B44" s="25"/>
      <c r="C44" s="25"/>
      <c r="D44" s="25"/>
      <c r="E44" s="25"/>
      <c r="F44" s="25"/>
      <c r="G44" s="25"/>
      <c r="H44" s="25"/>
      <c r="I44" s="25"/>
    </row>
    <row r="45" spans="1:9" ht="12">
      <c r="A45" s="32" t="s">
        <v>36</v>
      </c>
      <c r="B45" s="32"/>
      <c r="C45" s="32"/>
      <c r="D45" s="32"/>
      <c r="E45" s="32"/>
      <c r="F45" s="32"/>
      <c r="G45" s="32"/>
      <c r="H45" s="32"/>
      <c r="I45" s="25"/>
    </row>
    <row r="46" spans="1:9" ht="12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4"/>
    </row>
    <row r="47" spans="1:9" ht="12">
      <c r="A47" s="4"/>
      <c r="B47" s="7" t="s">
        <v>15</v>
      </c>
      <c r="C47" s="7" t="s">
        <v>16</v>
      </c>
      <c r="D47" s="7" t="s">
        <v>16</v>
      </c>
      <c r="E47" s="7" t="s">
        <v>17</v>
      </c>
      <c r="F47" s="7" t="s">
        <v>17</v>
      </c>
      <c r="G47" s="7" t="s">
        <v>37</v>
      </c>
      <c r="H47" s="7" t="s">
        <v>37</v>
      </c>
      <c r="I47" s="7"/>
    </row>
    <row r="48" spans="1:9" ht="12">
      <c r="A48" s="6"/>
      <c r="B48" s="5" t="s">
        <v>47</v>
      </c>
      <c r="C48" s="5" t="s">
        <v>46</v>
      </c>
      <c r="D48" s="5" t="s">
        <v>46</v>
      </c>
      <c r="E48" s="5" t="s">
        <v>20</v>
      </c>
      <c r="F48" s="5" t="s">
        <v>20</v>
      </c>
      <c r="G48" s="5" t="s">
        <v>38</v>
      </c>
      <c r="H48" s="5" t="s">
        <v>39</v>
      </c>
      <c r="I48" s="5"/>
    </row>
    <row r="49" spans="1:9" ht="12">
      <c r="A49" s="6"/>
      <c r="B49" s="5" t="s">
        <v>40</v>
      </c>
      <c r="C49" s="5" t="s">
        <v>41</v>
      </c>
      <c r="D49" s="5" t="s">
        <v>42</v>
      </c>
      <c r="E49" s="5" t="s">
        <v>43</v>
      </c>
      <c r="F49" s="5" t="s">
        <v>44</v>
      </c>
      <c r="G49" s="5" t="s">
        <v>45</v>
      </c>
      <c r="H49" s="5" t="s">
        <v>45</v>
      </c>
      <c r="I49" s="5"/>
    </row>
    <row r="50" spans="1:9" ht="12">
      <c r="A50" s="9" t="s">
        <v>21</v>
      </c>
      <c r="B50" s="9" t="s">
        <v>22</v>
      </c>
      <c r="C50" s="9" t="s">
        <v>22</v>
      </c>
      <c r="D50" s="9" t="s">
        <v>22</v>
      </c>
      <c r="E50" s="9" t="s">
        <v>22</v>
      </c>
      <c r="F50" s="9" t="s">
        <v>22</v>
      </c>
      <c r="G50" s="9" t="s">
        <v>22</v>
      </c>
      <c r="H50" s="9" t="s">
        <v>22</v>
      </c>
      <c r="I50" s="5"/>
    </row>
    <row r="51" spans="1:9" ht="12">
      <c r="A51" s="9"/>
      <c r="B51" s="9"/>
      <c r="C51" s="9"/>
      <c r="D51" s="9"/>
      <c r="E51" s="9"/>
      <c r="F51" s="9"/>
      <c r="G51" s="9"/>
      <c r="H51" s="9"/>
      <c r="I51" s="5"/>
    </row>
    <row r="52" spans="1:9" ht="6.95" customHeight="1">
      <c r="A52" s="7"/>
      <c r="B52" s="7"/>
      <c r="C52" s="7"/>
      <c r="D52" s="23"/>
      <c r="E52" s="23"/>
      <c r="F52" s="23"/>
      <c r="G52" s="23"/>
      <c r="H52" s="23"/>
      <c r="I52" s="7"/>
    </row>
    <row r="53" spans="1:9" ht="12">
      <c r="A53" s="12" t="s">
        <v>24</v>
      </c>
      <c r="B53" s="13">
        <v>4905837.7930408493</v>
      </c>
      <c r="C53" s="13">
        <f>G18</f>
        <v>0</v>
      </c>
      <c r="D53" s="13">
        <f>0.4*H18</f>
        <v>0</v>
      </c>
      <c r="E53" s="13">
        <f>0.6*H18</f>
        <v>0</v>
      </c>
      <c r="F53" s="13">
        <f>I18*0.5</f>
        <v>0</v>
      </c>
      <c r="G53" s="14">
        <f>B53+C53+E53</f>
        <v>4905837.7930408493</v>
      </c>
      <c r="H53" s="14">
        <f>D53+F53</f>
        <v>0</v>
      </c>
      <c r="I53" s="13"/>
    </row>
    <row r="54" spans="1:9" ht="6.95" customHeight="1">
      <c r="A54" s="12"/>
      <c r="B54" s="13"/>
      <c r="C54" s="13"/>
      <c r="D54" s="13"/>
      <c r="E54" s="13"/>
      <c r="F54" s="13"/>
      <c r="G54" s="14"/>
      <c r="H54" s="14"/>
      <c r="I54" s="13"/>
    </row>
    <row r="55" spans="1:9" ht="12">
      <c r="A55" s="12" t="s">
        <v>25</v>
      </c>
      <c r="B55" s="13">
        <v>4165706.3069391567</v>
      </c>
      <c r="C55" s="13">
        <f>G20</f>
        <v>0</v>
      </c>
      <c r="D55" s="13">
        <f>0.4*H20</f>
        <v>0</v>
      </c>
      <c r="E55" s="13">
        <f>0.6*H20</f>
        <v>0</v>
      </c>
      <c r="F55" s="13">
        <f>I20*0.5</f>
        <v>0</v>
      </c>
      <c r="G55" s="14">
        <f>B55+C55+E55</f>
        <v>4165706.3069391567</v>
      </c>
      <c r="H55" s="14">
        <f>D55+F55</f>
        <v>0</v>
      </c>
      <c r="I55" s="13"/>
    </row>
    <row r="56" spans="1:9" ht="6.95" customHeight="1">
      <c r="A56" s="12"/>
      <c r="B56" s="13"/>
      <c r="C56" s="13"/>
      <c r="D56" s="13"/>
      <c r="E56" s="13"/>
      <c r="F56" s="13"/>
      <c r="G56" s="14"/>
      <c r="H56" s="14"/>
      <c r="I56" s="13"/>
    </row>
    <row r="57" spans="1:9" ht="12">
      <c r="A57" s="12" t="s">
        <v>26</v>
      </c>
      <c r="B57" s="13">
        <v>2806238.6445131139</v>
      </c>
      <c r="C57" s="13">
        <f>G22</f>
        <v>0</v>
      </c>
      <c r="D57" s="13">
        <f>0.4*H22</f>
        <v>0</v>
      </c>
      <c r="E57" s="13">
        <f>0.6*H22</f>
        <v>0</v>
      </c>
      <c r="F57" s="13">
        <f>I22*0.5</f>
        <v>0</v>
      </c>
      <c r="G57" s="14">
        <f>B57+C57+E57</f>
        <v>2806238.6445131139</v>
      </c>
      <c r="H57" s="14">
        <f>D57+F57</f>
        <v>0</v>
      </c>
      <c r="I57" s="13"/>
    </row>
    <row r="58" spans="1:9" ht="6.95" customHeight="1">
      <c r="A58" s="12"/>
      <c r="B58" s="13"/>
      <c r="C58" s="13"/>
      <c r="D58" s="13"/>
      <c r="E58" s="13"/>
      <c r="F58" s="13"/>
      <c r="G58" s="14"/>
      <c r="H58" s="14"/>
      <c r="I58" s="13"/>
    </row>
    <row r="59" spans="1:9" ht="12">
      <c r="A59" s="12" t="s">
        <v>27</v>
      </c>
      <c r="B59" s="13">
        <v>2706450.232463643</v>
      </c>
      <c r="C59" s="13">
        <f>G24</f>
        <v>0</v>
      </c>
      <c r="D59" s="13">
        <f>0.4*H24</f>
        <v>0</v>
      </c>
      <c r="E59" s="13">
        <f>0.6*H24</f>
        <v>0</v>
      </c>
      <c r="F59" s="13">
        <f>I24*0.5</f>
        <v>0</v>
      </c>
      <c r="G59" s="14">
        <f>B59+C59+E59</f>
        <v>2706450.232463643</v>
      </c>
      <c r="H59" s="14">
        <f>D59+F59</f>
        <v>0</v>
      </c>
      <c r="I59" s="13"/>
    </row>
    <row r="60" spans="1:9" ht="6.95" customHeight="1">
      <c r="A60" s="12"/>
      <c r="B60" s="13"/>
      <c r="C60" s="13"/>
      <c r="D60" s="13"/>
      <c r="E60" s="13"/>
      <c r="F60" s="13"/>
      <c r="G60" s="14"/>
      <c r="H60" s="14"/>
      <c r="I60" s="13"/>
    </row>
    <row r="61" spans="1:9" ht="12">
      <c r="A61" s="12" t="s">
        <v>28</v>
      </c>
      <c r="B61" s="13">
        <v>4427935.2386636082</v>
      </c>
      <c r="C61" s="13">
        <f>G26</f>
        <v>0</v>
      </c>
      <c r="D61" s="13">
        <f>0.4*H26</f>
        <v>0</v>
      </c>
      <c r="E61" s="13">
        <f>0.6*H26</f>
        <v>0</v>
      </c>
      <c r="F61" s="13">
        <f>I26*0.5</f>
        <v>0</v>
      </c>
      <c r="G61" s="14">
        <f>B61+C61+E61</f>
        <v>4427935.2386636082</v>
      </c>
      <c r="H61" s="14">
        <f>D61+F61</f>
        <v>0</v>
      </c>
      <c r="I61" s="13"/>
    </row>
    <row r="62" spans="1:9" ht="6.95" customHeight="1">
      <c r="A62" s="12"/>
      <c r="B62" s="13"/>
      <c r="C62" s="13"/>
      <c r="D62" s="13"/>
      <c r="E62" s="13"/>
      <c r="F62" s="13"/>
      <c r="G62" s="14"/>
      <c r="H62" s="14"/>
      <c r="I62" s="13"/>
    </row>
    <row r="63" spans="1:9" ht="12">
      <c r="A63" s="12" t="s">
        <v>29</v>
      </c>
      <c r="B63" s="13">
        <v>4595608.7609492484</v>
      </c>
      <c r="C63" s="13">
        <v>0</v>
      </c>
      <c r="D63" s="13">
        <v>0</v>
      </c>
      <c r="E63" s="13">
        <f>0.6*H28</f>
        <v>0</v>
      </c>
      <c r="F63" s="13">
        <f>I28*0.5</f>
        <v>0</v>
      </c>
      <c r="G63" s="14">
        <f>B63+C63+E63</f>
        <v>4595608.7609492484</v>
      </c>
      <c r="H63" s="14">
        <f>D63+F63</f>
        <v>0</v>
      </c>
      <c r="I63" s="13"/>
    </row>
    <row r="64" spans="1:9" ht="6.95" customHeight="1">
      <c r="A64" s="12"/>
      <c r="B64" s="13"/>
      <c r="C64" s="13"/>
      <c r="D64" s="13"/>
      <c r="E64" s="13"/>
      <c r="F64" s="13"/>
      <c r="G64" s="14"/>
      <c r="H64" s="14"/>
      <c r="I64" s="13"/>
    </row>
    <row r="65" spans="1:9" ht="12">
      <c r="A65" s="12" t="s">
        <v>30</v>
      </c>
      <c r="B65" s="13">
        <v>3103037.7498524101</v>
      </c>
      <c r="C65" s="13">
        <v>0</v>
      </c>
      <c r="D65" s="13">
        <v>0</v>
      </c>
      <c r="E65" s="13">
        <f>0.6*H30</f>
        <v>0</v>
      </c>
      <c r="F65" s="13">
        <f>I30*0.5</f>
        <v>0</v>
      </c>
      <c r="G65" s="14">
        <f>B65+C65+E65</f>
        <v>3103037.7498524101</v>
      </c>
      <c r="H65" s="14">
        <f>D65+F65</f>
        <v>0</v>
      </c>
      <c r="I65" s="13"/>
    </row>
    <row r="66" spans="1:9" ht="6.95" customHeight="1">
      <c r="A66" s="12"/>
      <c r="B66" s="13"/>
      <c r="C66" s="13"/>
      <c r="D66" s="13"/>
      <c r="E66" s="13"/>
      <c r="F66" s="13"/>
      <c r="G66" s="14"/>
      <c r="H66" s="14"/>
      <c r="I66" s="13"/>
    </row>
    <row r="67" spans="1:9" ht="12">
      <c r="A67" s="12" t="s">
        <v>31</v>
      </c>
      <c r="B67" s="13">
        <v>5213227.7938239463</v>
      </c>
      <c r="C67" s="13">
        <v>0</v>
      </c>
      <c r="D67" s="13">
        <v>0</v>
      </c>
      <c r="E67" s="13">
        <f>0.6*H32</f>
        <v>0</v>
      </c>
      <c r="F67" s="13">
        <f>I32*0.5</f>
        <v>0</v>
      </c>
      <c r="G67" s="14">
        <f>B67+C67+E67</f>
        <v>5213227.7938239463</v>
      </c>
      <c r="H67" s="14">
        <f>D67+F67</f>
        <v>0</v>
      </c>
      <c r="I67" s="13"/>
    </row>
    <row r="68" spans="1:9" ht="6.95" customHeight="1">
      <c r="A68" s="12"/>
      <c r="B68" s="13"/>
      <c r="C68" s="13"/>
      <c r="D68" s="13"/>
      <c r="E68" s="13"/>
      <c r="F68" s="13"/>
      <c r="G68" s="14"/>
      <c r="H68" s="14"/>
      <c r="I68" s="13"/>
    </row>
    <row r="69" spans="1:9" ht="12">
      <c r="A69" s="12" t="s">
        <v>32</v>
      </c>
      <c r="B69" s="13">
        <v>3352325.6865699757</v>
      </c>
      <c r="C69" s="13">
        <v>0</v>
      </c>
      <c r="D69" s="13">
        <v>0</v>
      </c>
      <c r="E69" s="13">
        <f>0.6*H34</f>
        <v>0</v>
      </c>
      <c r="F69" s="13">
        <f>I34*0.5</f>
        <v>0</v>
      </c>
      <c r="G69" s="14">
        <f>B69+C69+E69</f>
        <v>3352325.6865699757</v>
      </c>
      <c r="H69" s="14">
        <f>D69+F69</f>
        <v>0</v>
      </c>
      <c r="I69" s="13"/>
    </row>
    <row r="70" spans="1:9" ht="6.95" customHeight="1">
      <c r="A70" s="12"/>
      <c r="B70" s="13"/>
      <c r="C70" s="13"/>
      <c r="D70" s="13"/>
      <c r="E70" s="13"/>
      <c r="F70" s="13"/>
      <c r="G70" s="14"/>
      <c r="H70" s="14"/>
      <c r="I70" s="13"/>
    </row>
    <row r="71" spans="1:9" ht="12">
      <c r="A71" s="12" t="s">
        <v>33</v>
      </c>
      <c r="B71" s="13">
        <v>1909775.510759993</v>
      </c>
      <c r="C71" s="13">
        <v>0</v>
      </c>
      <c r="D71" s="13">
        <v>0</v>
      </c>
      <c r="E71" s="13">
        <f>0.6*H36</f>
        <v>0</v>
      </c>
      <c r="F71" s="13">
        <f>I36*0.5</f>
        <v>0</v>
      </c>
      <c r="G71" s="14">
        <f>B71+C71+E71</f>
        <v>1909775.510759993</v>
      </c>
      <c r="H71" s="14">
        <f>D71+F71</f>
        <v>0</v>
      </c>
      <c r="I71" s="13"/>
    </row>
    <row r="72" spans="1:9" ht="6.95" customHeight="1">
      <c r="A72" s="12"/>
      <c r="B72" s="16"/>
      <c r="C72" s="16"/>
      <c r="D72" s="16"/>
      <c r="E72" s="16"/>
      <c r="F72" s="16"/>
      <c r="G72" s="14"/>
      <c r="H72" s="14"/>
      <c r="I72" s="13"/>
    </row>
    <row r="73" spans="1:9" ht="12">
      <c r="A73" s="12" t="s">
        <v>34</v>
      </c>
      <c r="B73" s="13">
        <v>2262672.288000002</v>
      </c>
      <c r="C73" s="13">
        <v>0</v>
      </c>
      <c r="D73" s="13">
        <v>0</v>
      </c>
      <c r="E73" s="13">
        <f>0.6*H38</f>
        <v>0</v>
      </c>
      <c r="F73" s="13">
        <f>I38*0.5</f>
        <v>0</v>
      </c>
      <c r="G73" s="14">
        <f>B73+C73+E73</f>
        <v>2262672.288000002</v>
      </c>
      <c r="H73" s="14">
        <f>D73+F73</f>
        <v>0</v>
      </c>
      <c r="I73" s="13"/>
    </row>
    <row r="74" spans="1:9" ht="6.95" customHeight="1">
      <c r="A74" s="12"/>
      <c r="B74" s="16"/>
      <c r="C74" s="16"/>
      <c r="D74" s="16"/>
      <c r="E74" s="16"/>
      <c r="F74" s="16"/>
      <c r="G74" s="14"/>
      <c r="H74" s="14"/>
      <c r="I74" s="13"/>
    </row>
    <row r="75" spans="1:9" ht="12">
      <c r="A75" s="12" t="s">
        <v>35</v>
      </c>
      <c r="B75" s="13">
        <v>551183.99442405254</v>
      </c>
      <c r="C75" s="13">
        <v>1544732.4800161277</v>
      </c>
      <c r="D75" s="13">
        <v>2317098.7200241913</v>
      </c>
      <c r="E75" s="13">
        <f>0.6*H40</f>
        <v>0</v>
      </c>
      <c r="F75" s="13">
        <f>I40*0.5</f>
        <v>0</v>
      </c>
      <c r="G75" s="14">
        <f>B75+C75+E75</f>
        <v>2095916.4744401802</v>
      </c>
      <c r="H75" s="14">
        <f>D75+F75</f>
        <v>2317098.7200241913</v>
      </c>
      <c r="I75" s="13"/>
    </row>
    <row r="76" spans="1:9" ht="6.95" customHeight="1">
      <c r="A76" s="26"/>
      <c r="B76" s="18"/>
      <c r="C76" s="18"/>
      <c r="D76" s="20"/>
      <c r="E76" s="20"/>
      <c r="F76" s="20"/>
      <c r="G76" s="20"/>
      <c r="H76" s="20"/>
      <c r="I76" s="13"/>
    </row>
    <row r="77" spans="1:9" ht="12">
      <c r="A77" s="23" t="s">
        <v>10</v>
      </c>
      <c r="B77" s="22">
        <f t="shared" si="1" ref="B77:F77">SUM(B53:B75)</f>
        <v>40000000</v>
      </c>
      <c r="C77" s="22">
        <f t="shared" si="1"/>
        <v>1544732.4800161277</v>
      </c>
      <c r="D77" s="22">
        <f t="shared" si="1"/>
        <v>2317098.7200241913</v>
      </c>
      <c r="E77" s="22">
        <f t="shared" si="1"/>
        <v>0</v>
      </c>
      <c r="F77" s="22">
        <f t="shared" si="1"/>
        <v>0</v>
      </c>
      <c r="G77" s="22">
        <f t="shared" si="2" ref="G77:H77">SUM(G53:G75)</f>
        <v>41544732.480016127</v>
      </c>
      <c r="H77" s="22">
        <f t="shared" si="2"/>
        <v>2317098.7200241913</v>
      </c>
      <c r="I77" s="27"/>
    </row>
  </sheetData>
  <mergeCells count="4">
    <mergeCell ref="A7:H7"/>
    <mergeCell ref="A8:H8"/>
    <mergeCell ref="A10:H10"/>
    <mergeCell ref="A45:H45"/>
  </mergeCells>
  <printOptions horizontalCentered="1"/>
  <pageMargins left="0.7" right="0.7" top="0.75" bottom="0.75" header="0.3" footer="0.3"/>
  <pageSetup orientation="landscape" scale="1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CC-0633-4251-97E3-6D86C78FC6DF}">
  <sheetPr>
    <pageSetUpPr fitToPage="1"/>
  </sheetPr>
  <dimension ref="A1:K77"/>
  <sheetViews>
    <sheetView zoomScalePageLayoutView="80" workbookViewId="0" topLeftCell="A1">
      <selection pane="topLeft" activeCell="A1" sqref="A1"/>
    </sheetView>
  </sheetViews>
  <sheetFormatPr defaultColWidth="9.140625" defaultRowHeight="12"/>
  <cols>
    <col min="1" max="1" width="14.4285714285714" style="1" customWidth="1"/>
    <col min="2" max="9" width="19.5714285714286" style="1" customWidth="1"/>
    <col min="10" max="11" width="9.14285714285714" style="1"/>
    <col min="12" max="12" width="11.5714285714286" style="1" bestFit="1" customWidth="1"/>
    <col min="13" max="252" width="9.14285714285714" style="1"/>
    <col min="253" max="253" width="8.42857142857143" style="1" bestFit="1" customWidth="1"/>
    <col min="254" max="263" width="17.8571428571429" style="1" customWidth="1"/>
    <col min="264" max="508" width="9.14285714285714" style="1"/>
    <col min="509" max="509" width="8.42857142857143" style="1" bestFit="1" customWidth="1"/>
    <col min="510" max="519" width="17.8571428571429" style="1" customWidth="1"/>
    <col min="520" max="764" width="9.14285714285714" style="1"/>
    <col min="765" max="765" width="8.42857142857143" style="1" bestFit="1" customWidth="1"/>
    <col min="766" max="775" width="17.8571428571429" style="1" customWidth="1"/>
    <col min="776" max="1020" width="9.14285714285714" style="1"/>
    <col min="1021" max="1021" width="8.42857142857143" style="1" bestFit="1" customWidth="1"/>
    <col min="1022" max="1031" width="17.8571428571429" style="1" customWidth="1"/>
    <col min="1032" max="1276" width="9.14285714285714" style="1"/>
    <col min="1277" max="1277" width="8.42857142857143" style="1" bestFit="1" customWidth="1"/>
    <col min="1278" max="1287" width="17.8571428571429" style="1" customWidth="1"/>
    <col min="1288" max="1532" width="9.14285714285714" style="1"/>
    <col min="1533" max="1533" width="8.42857142857143" style="1" bestFit="1" customWidth="1"/>
    <col min="1534" max="1543" width="17.8571428571429" style="1" customWidth="1"/>
    <col min="1544" max="1788" width="9.14285714285714" style="1"/>
    <col min="1789" max="1789" width="8.42857142857143" style="1" bestFit="1" customWidth="1"/>
    <col min="1790" max="1799" width="17.8571428571429" style="1" customWidth="1"/>
    <col min="1800" max="2044" width="9.14285714285714" style="1"/>
    <col min="2045" max="2045" width="8.42857142857143" style="1" bestFit="1" customWidth="1"/>
    <col min="2046" max="2055" width="17.8571428571429" style="1" customWidth="1"/>
    <col min="2056" max="2300" width="9.14285714285714" style="1"/>
    <col min="2301" max="2301" width="8.42857142857143" style="1" bestFit="1" customWidth="1"/>
    <col min="2302" max="2311" width="17.8571428571429" style="1" customWidth="1"/>
    <col min="2312" max="2556" width="9.14285714285714" style="1"/>
    <col min="2557" max="2557" width="8.42857142857143" style="1" bestFit="1" customWidth="1"/>
    <col min="2558" max="2567" width="17.8571428571429" style="1" customWidth="1"/>
    <col min="2568" max="2812" width="9.14285714285714" style="1"/>
    <col min="2813" max="2813" width="8.42857142857143" style="1" bestFit="1" customWidth="1"/>
    <col min="2814" max="2823" width="17.8571428571429" style="1" customWidth="1"/>
    <col min="2824" max="3068" width="9.14285714285714" style="1"/>
    <col min="3069" max="3069" width="8.42857142857143" style="1" bestFit="1" customWidth="1"/>
    <col min="3070" max="3079" width="17.8571428571429" style="1" customWidth="1"/>
    <col min="3080" max="3324" width="9.14285714285714" style="1"/>
    <col min="3325" max="3325" width="8.42857142857143" style="1" bestFit="1" customWidth="1"/>
    <col min="3326" max="3335" width="17.8571428571429" style="1" customWidth="1"/>
    <col min="3336" max="3580" width="9.14285714285714" style="1"/>
    <col min="3581" max="3581" width="8.42857142857143" style="1" bestFit="1" customWidth="1"/>
    <col min="3582" max="3591" width="17.8571428571429" style="1" customWidth="1"/>
    <col min="3592" max="3836" width="9.14285714285714" style="1"/>
    <col min="3837" max="3837" width="8.42857142857143" style="1" bestFit="1" customWidth="1"/>
    <col min="3838" max="3847" width="17.8571428571429" style="1" customWidth="1"/>
    <col min="3848" max="4092" width="9.14285714285714" style="1"/>
    <col min="4093" max="4093" width="8.42857142857143" style="1" bestFit="1" customWidth="1"/>
    <col min="4094" max="4103" width="17.8571428571429" style="1" customWidth="1"/>
    <col min="4104" max="4348" width="9.14285714285714" style="1"/>
    <col min="4349" max="4349" width="8.42857142857143" style="1" bestFit="1" customWidth="1"/>
    <col min="4350" max="4359" width="17.8571428571429" style="1" customWidth="1"/>
    <col min="4360" max="4604" width="9.14285714285714" style="1"/>
    <col min="4605" max="4605" width="8.42857142857143" style="1" bestFit="1" customWidth="1"/>
    <col min="4606" max="4615" width="17.8571428571429" style="1" customWidth="1"/>
    <col min="4616" max="4860" width="9.14285714285714" style="1"/>
    <col min="4861" max="4861" width="8.42857142857143" style="1" bestFit="1" customWidth="1"/>
    <col min="4862" max="4871" width="17.8571428571429" style="1" customWidth="1"/>
    <col min="4872" max="5116" width="9.14285714285714" style="1"/>
    <col min="5117" max="5117" width="8.42857142857143" style="1" bestFit="1" customWidth="1"/>
    <col min="5118" max="5127" width="17.8571428571429" style="1" customWidth="1"/>
    <col min="5128" max="5372" width="9.14285714285714" style="1"/>
    <col min="5373" max="5373" width="8.42857142857143" style="1" bestFit="1" customWidth="1"/>
    <col min="5374" max="5383" width="17.8571428571429" style="1" customWidth="1"/>
    <col min="5384" max="5628" width="9.14285714285714" style="1"/>
    <col min="5629" max="5629" width="8.42857142857143" style="1" bestFit="1" customWidth="1"/>
    <col min="5630" max="5639" width="17.8571428571429" style="1" customWidth="1"/>
    <col min="5640" max="5884" width="9.14285714285714" style="1"/>
    <col min="5885" max="5885" width="8.42857142857143" style="1" bestFit="1" customWidth="1"/>
    <col min="5886" max="5895" width="17.8571428571429" style="1" customWidth="1"/>
    <col min="5896" max="6140" width="9.14285714285714" style="1"/>
    <col min="6141" max="6141" width="8.42857142857143" style="1" bestFit="1" customWidth="1"/>
    <col min="6142" max="6151" width="17.8571428571429" style="1" customWidth="1"/>
    <col min="6152" max="6396" width="9.14285714285714" style="1"/>
    <col min="6397" max="6397" width="8.42857142857143" style="1" bestFit="1" customWidth="1"/>
    <col min="6398" max="6407" width="17.8571428571429" style="1" customWidth="1"/>
    <col min="6408" max="6652" width="9.14285714285714" style="1"/>
    <col min="6653" max="6653" width="8.42857142857143" style="1" bestFit="1" customWidth="1"/>
    <col min="6654" max="6663" width="17.8571428571429" style="1" customWidth="1"/>
    <col min="6664" max="6908" width="9.14285714285714" style="1"/>
    <col min="6909" max="6909" width="8.42857142857143" style="1" bestFit="1" customWidth="1"/>
    <col min="6910" max="6919" width="17.8571428571429" style="1" customWidth="1"/>
    <col min="6920" max="7164" width="9.14285714285714" style="1"/>
    <col min="7165" max="7165" width="8.42857142857143" style="1" bestFit="1" customWidth="1"/>
    <col min="7166" max="7175" width="17.8571428571429" style="1" customWidth="1"/>
    <col min="7176" max="7420" width="9.14285714285714" style="1"/>
    <col min="7421" max="7421" width="8.42857142857143" style="1" bestFit="1" customWidth="1"/>
    <col min="7422" max="7431" width="17.8571428571429" style="1" customWidth="1"/>
    <col min="7432" max="7676" width="9.14285714285714" style="1"/>
    <col min="7677" max="7677" width="8.42857142857143" style="1" bestFit="1" customWidth="1"/>
    <col min="7678" max="7687" width="17.8571428571429" style="1" customWidth="1"/>
    <col min="7688" max="7932" width="9.14285714285714" style="1"/>
    <col min="7933" max="7933" width="8.42857142857143" style="1" bestFit="1" customWidth="1"/>
    <col min="7934" max="7943" width="17.8571428571429" style="1" customWidth="1"/>
    <col min="7944" max="8188" width="9.14285714285714" style="1"/>
    <col min="8189" max="8189" width="8.42857142857143" style="1" bestFit="1" customWidth="1"/>
    <col min="8190" max="8199" width="17.8571428571429" style="1" customWidth="1"/>
    <col min="8200" max="8444" width="9.14285714285714" style="1"/>
    <col min="8445" max="8445" width="8.42857142857143" style="1" bestFit="1" customWidth="1"/>
    <col min="8446" max="8455" width="17.8571428571429" style="1" customWidth="1"/>
    <col min="8456" max="8700" width="9.14285714285714" style="1"/>
    <col min="8701" max="8701" width="8.42857142857143" style="1" bestFit="1" customWidth="1"/>
    <col min="8702" max="8711" width="17.8571428571429" style="1" customWidth="1"/>
    <col min="8712" max="8956" width="9.14285714285714" style="1"/>
    <col min="8957" max="8957" width="8.42857142857143" style="1" bestFit="1" customWidth="1"/>
    <col min="8958" max="8967" width="17.8571428571429" style="1" customWidth="1"/>
    <col min="8968" max="9212" width="9.14285714285714" style="1"/>
    <col min="9213" max="9213" width="8.42857142857143" style="1" bestFit="1" customWidth="1"/>
    <col min="9214" max="9223" width="17.8571428571429" style="1" customWidth="1"/>
    <col min="9224" max="9468" width="9.14285714285714" style="1"/>
    <col min="9469" max="9469" width="8.42857142857143" style="1" bestFit="1" customWidth="1"/>
    <col min="9470" max="9479" width="17.8571428571429" style="1" customWidth="1"/>
    <col min="9480" max="9724" width="9.14285714285714" style="1"/>
    <col min="9725" max="9725" width="8.42857142857143" style="1" bestFit="1" customWidth="1"/>
    <col min="9726" max="9735" width="17.8571428571429" style="1" customWidth="1"/>
    <col min="9736" max="9980" width="9.14285714285714" style="1"/>
    <col min="9981" max="9981" width="8.42857142857143" style="1" bestFit="1" customWidth="1"/>
    <col min="9982" max="9991" width="17.8571428571429" style="1" customWidth="1"/>
    <col min="9992" max="10236" width="9.14285714285714" style="1"/>
    <col min="10237" max="10237" width="8.42857142857143" style="1" bestFit="1" customWidth="1"/>
    <col min="10238" max="10247" width="17.8571428571429" style="1" customWidth="1"/>
    <col min="10248" max="10492" width="9.14285714285714" style="1"/>
    <col min="10493" max="10493" width="8.42857142857143" style="1" bestFit="1" customWidth="1"/>
    <col min="10494" max="10503" width="17.8571428571429" style="1" customWidth="1"/>
    <col min="10504" max="10748" width="9.14285714285714" style="1"/>
    <col min="10749" max="10749" width="8.42857142857143" style="1" bestFit="1" customWidth="1"/>
    <col min="10750" max="10759" width="17.8571428571429" style="1" customWidth="1"/>
    <col min="10760" max="11004" width="9.14285714285714" style="1"/>
    <col min="11005" max="11005" width="8.42857142857143" style="1" bestFit="1" customWidth="1"/>
    <col min="11006" max="11015" width="17.8571428571429" style="1" customWidth="1"/>
    <col min="11016" max="11260" width="9.14285714285714" style="1"/>
    <col min="11261" max="11261" width="8.42857142857143" style="1" bestFit="1" customWidth="1"/>
    <col min="11262" max="11271" width="17.8571428571429" style="1" customWidth="1"/>
    <col min="11272" max="11516" width="9.14285714285714" style="1"/>
    <col min="11517" max="11517" width="8.42857142857143" style="1" bestFit="1" customWidth="1"/>
    <col min="11518" max="11527" width="17.8571428571429" style="1" customWidth="1"/>
    <col min="11528" max="11772" width="9.14285714285714" style="1"/>
    <col min="11773" max="11773" width="8.42857142857143" style="1" bestFit="1" customWidth="1"/>
    <col min="11774" max="11783" width="17.8571428571429" style="1" customWidth="1"/>
    <col min="11784" max="12028" width="9.14285714285714" style="1"/>
    <col min="12029" max="12029" width="8.42857142857143" style="1" bestFit="1" customWidth="1"/>
    <col min="12030" max="12039" width="17.8571428571429" style="1" customWidth="1"/>
    <col min="12040" max="12284" width="9.14285714285714" style="1"/>
    <col min="12285" max="12285" width="8.42857142857143" style="1" bestFit="1" customWidth="1"/>
    <col min="12286" max="12295" width="17.8571428571429" style="1" customWidth="1"/>
    <col min="12296" max="12540" width="9.14285714285714" style="1"/>
    <col min="12541" max="12541" width="8.42857142857143" style="1" bestFit="1" customWidth="1"/>
    <col min="12542" max="12551" width="17.8571428571429" style="1" customWidth="1"/>
    <col min="12552" max="12796" width="9.14285714285714" style="1"/>
    <col min="12797" max="12797" width="8.42857142857143" style="1" bestFit="1" customWidth="1"/>
    <col min="12798" max="12807" width="17.8571428571429" style="1" customWidth="1"/>
    <col min="12808" max="13052" width="9.14285714285714" style="1"/>
    <col min="13053" max="13053" width="8.42857142857143" style="1" bestFit="1" customWidth="1"/>
    <col min="13054" max="13063" width="17.8571428571429" style="1" customWidth="1"/>
    <col min="13064" max="13308" width="9.14285714285714" style="1"/>
    <col min="13309" max="13309" width="8.42857142857143" style="1" bestFit="1" customWidth="1"/>
    <col min="13310" max="13319" width="17.8571428571429" style="1" customWidth="1"/>
    <col min="13320" max="13564" width="9.14285714285714" style="1"/>
    <col min="13565" max="13565" width="8.42857142857143" style="1" bestFit="1" customWidth="1"/>
    <col min="13566" max="13575" width="17.8571428571429" style="1" customWidth="1"/>
    <col min="13576" max="13820" width="9.14285714285714" style="1"/>
    <col min="13821" max="13821" width="8.42857142857143" style="1" bestFit="1" customWidth="1"/>
    <col min="13822" max="13831" width="17.8571428571429" style="1" customWidth="1"/>
    <col min="13832" max="14076" width="9.14285714285714" style="1"/>
    <col min="14077" max="14077" width="8.42857142857143" style="1" bestFit="1" customWidth="1"/>
    <col min="14078" max="14087" width="17.8571428571429" style="1" customWidth="1"/>
    <col min="14088" max="14332" width="9.14285714285714" style="1"/>
    <col min="14333" max="14333" width="8.42857142857143" style="1" bestFit="1" customWidth="1"/>
    <col min="14334" max="14343" width="17.8571428571429" style="1" customWidth="1"/>
    <col min="14344" max="14588" width="9.14285714285714" style="1"/>
    <col min="14589" max="14589" width="8.42857142857143" style="1" bestFit="1" customWidth="1"/>
    <col min="14590" max="14599" width="17.8571428571429" style="1" customWidth="1"/>
    <col min="14600" max="14844" width="9.14285714285714" style="1"/>
    <col min="14845" max="14845" width="8.42857142857143" style="1" bestFit="1" customWidth="1"/>
    <col min="14846" max="14855" width="17.8571428571429" style="1" customWidth="1"/>
    <col min="14856" max="15100" width="9.14285714285714" style="1"/>
    <col min="15101" max="15101" width="8.42857142857143" style="1" bestFit="1" customWidth="1"/>
    <col min="15102" max="15111" width="17.8571428571429" style="1" customWidth="1"/>
    <col min="15112" max="15356" width="9.14285714285714" style="1"/>
    <col min="15357" max="15357" width="8.42857142857143" style="1" bestFit="1" customWidth="1"/>
    <col min="15358" max="15367" width="17.8571428571429" style="1" customWidth="1"/>
    <col min="15368" max="15612" width="9.14285714285714" style="1"/>
    <col min="15613" max="15613" width="8.42857142857143" style="1" bestFit="1" customWidth="1"/>
    <col min="15614" max="15623" width="17.8571428571429" style="1" customWidth="1"/>
    <col min="15624" max="15868" width="9.14285714285714" style="1"/>
    <col min="15869" max="15869" width="8.42857142857143" style="1" bestFit="1" customWidth="1"/>
    <col min="15870" max="15879" width="17.8571428571429" style="1" customWidth="1"/>
    <col min="15880" max="16124" width="9.14285714285714" style="1"/>
    <col min="16125" max="16125" width="8.42857142857143" style="1" bestFit="1" customWidth="1"/>
    <col min="16126" max="16135" width="17.8571428571429" style="1" customWidth="1"/>
    <col min="16136" max="16384" width="9.14285714285714" style="1"/>
  </cols>
  <sheetData>
    <row r="1" ht="15.75">
      <c r="A1" s="37" t="s">
        <v>60</v>
      </c>
    </row>
    <row r="2" ht="15.75">
      <c r="A2" s="37" t="s">
        <v>61</v>
      </c>
    </row>
    <row r="3" ht="15.75">
      <c r="A3" s="37" t="s">
        <v>62</v>
      </c>
    </row>
    <row r="4" ht="15.75">
      <c r="A4" s="37" t="s">
        <v>65</v>
      </c>
    </row>
    <row r="5" ht="15.75">
      <c r="A5" s="37" t="s">
        <v>63</v>
      </c>
    </row>
    <row r="6" ht="15.75">
      <c r="A6" s="37" t="s">
        <v>70</v>
      </c>
    </row>
    <row r="7" spans="1:9" ht="12.75">
      <c r="A7" s="30" t="s">
        <v>0</v>
      </c>
      <c r="B7" s="30"/>
      <c r="C7" s="30"/>
      <c r="D7" s="30"/>
      <c r="E7" s="30"/>
      <c r="F7" s="30"/>
      <c r="G7" s="30"/>
      <c r="H7" s="30"/>
      <c r="I7" s="28"/>
    </row>
    <row r="8" spans="1:9" ht="12.75">
      <c r="A8" s="31" t="s">
        <v>56</v>
      </c>
      <c r="B8" s="31"/>
      <c r="C8" s="31"/>
      <c r="D8" s="31"/>
      <c r="E8" s="31"/>
      <c r="F8" s="31"/>
      <c r="G8" s="31"/>
      <c r="H8" s="31"/>
      <c r="I8" s="29"/>
    </row>
    <row r="9" spans="1:9" ht="12">
      <c r="A9" s="2"/>
      <c r="B9" s="2"/>
      <c r="C9" s="2"/>
      <c r="D9" s="2"/>
      <c r="E9" s="2"/>
      <c r="F9" s="2"/>
      <c r="G9" s="2"/>
      <c r="H9" s="2"/>
      <c r="I9" s="2"/>
    </row>
    <row r="10" spans="1:9" ht="12">
      <c r="A10" s="32" t="s">
        <v>1</v>
      </c>
      <c r="B10" s="32"/>
      <c r="C10" s="32"/>
      <c r="D10" s="32"/>
      <c r="E10" s="32"/>
      <c r="F10" s="32"/>
      <c r="G10" s="32"/>
      <c r="H10" s="32"/>
      <c r="I10" s="25"/>
    </row>
    <row r="11" spans="1:11" ht="12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/>
      <c r="K11" s="4"/>
    </row>
    <row r="12" spans="1:11" ht="12">
      <c r="A12" s="4"/>
      <c r="E12" s="4" t="s">
        <v>10</v>
      </c>
      <c r="H12" s="5"/>
      <c r="I12" s="5"/>
      <c r="K12" s="5"/>
    </row>
    <row r="13" spans="1:11" ht="12">
      <c r="A13" s="6"/>
      <c r="B13" s="5" t="s">
        <v>11</v>
      </c>
      <c r="C13" s="5" t="s">
        <v>12</v>
      </c>
      <c r="D13" s="5" t="s">
        <v>13</v>
      </c>
      <c r="E13" s="5" t="s">
        <v>14</v>
      </c>
      <c r="F13" s="7" t="s">
        <v>15</v>
      </c>
      <c r="G13" s="7" t="s">
        <v>16</v>
      </c>
      <c r="H13" s="7" t="s">
        <v>17</v>
      </c>
      <c r="I13" s="7"/>
      <c r="K13" s="5"/>
    </row>
    <row r="14" spans="1:11" ht="12">
      <c r="A14" s="6"/>
      <c r="B14" s="5" t="s">
        <v>18</v>
      </c>
      <c r="C14" s="5" t="s">
        <v>19</v>
      </c>
      <c r="D14" s="5" t="s">
        <v>18</v>
      </c>
      <c r="E14" s="5" t="s">
        <v>18</v>
      </c>
      <c r="F14" s="8" t="s">
        <v>47</v>
      </c>
      <c r="G14" s="8" t="s">
        <v>46</v>
      </c>
      <c r="H14" s="5" t="s">
        <v>20</v>
      </c>
      <c r="I14" s="5"/>
      <c r="K14" s="5"/>
    </row>
    <row r="15" spans="1:11" ht="12">
      <c r="A15" s="9" t="s">
        <v>21</v>
      </c>
      <c r="B15" s="9" t="s">
        <v>22</v>
      </c>
      <c r="C15" s="9" t="s">
        <v>22</v>
      </c>
      <c r="D15" s="9" t="s">
        <v>22</v>
      </c>
      <c r="E15" s="5" t="s">
        <v>22</v>
      </c>
      <c r="F15" s="5" t="s">
        <v>22</v>
      </c>
      <c r="G15" s="9" t="s">
        <v>22</v>
      </c>
      <c r="H15" s="9" t="s">
        <v>22</v>
      </c>
      <c r="I15" s="5"/>
      <c r="K15" s="5"/>
    </row>
    <row r="16" spans="1:9" ht="12">
      <c r="A16" s="9"/>
      <c r="B16" s="9"/>
      <c r="C16" s="9"/>
      <c r="D16" s="9"/>
      <c r="E16" s="10" t="s">
        <v>23</v>
      </c>
      <c r="F16" s="10"/>
      <c r="G16" s="11"/>
      <c r="H16" s="9"/>
      <c r="I16" s="5"/>
    </row>
    <row r="17" spans="1:9" ht="6.95" customHeight="1">
      <c r="A17" s="7"/>
      <c r="B17" s="7"/>
      <c r="C17" s="7"/>
      <c r="D17" s="7"/>
      <c r="E17" s="7"/>
      <c r="F17" s="7"/>
      <c r="H17" s="7"/>
      <c r="I17" s="7"/>
    </row>
    <row r="18" spans="1:9" ht="12">
      <c r="A18" s="12" t="s">
        <v>24</v>
      </c>
      <c r="B18" s="13">
        <v>12631702.926000001</v>
      </c>
      <c r="C18" s="13">
        <v>3449.2700000000004</v>
      </c>
      <c r="D18" s="13">
        <v>6917444.7718994021</v>
      </c>
      <c r="E18" s="14">
        <f>B18+C18+D18</f>
        <v>19552596.967899404</v>
      </c>
      <c r="F18" s="14">
        <v>19552596.967899404</v>
      </c>
      <c r="G18" s="14">
        <v>0</v>
      </c>
      <c r="H18" s="14">
        <v>0</v>
      </c>
      <c r="I18" s="13"/>
    </row>
    <row r="19" spans="1:9" ht="6.95" customHeight="1">
      <c r="A19" s="12"/>
      <c r="B19" s="13"/>
      <c r="C19" s="13"/>
      <c r="D19" s="13"/>
      <c r="G19" s="14"/>
      <c r="H19" s="14"/>
      <c r="I19" s="13"/>
    </row>
    <row r="20" spans="1:9" ht="12">
      <c r="A20" s="12" t="s">
        <v>25</v>
      </c>
      <c r="B20" s="13">
        <v>2687794.03</v>
      </c>
      <c r="C20" s="13">
        <v>5402.19</v>
      </c>
      <c r="D20" s="13">
        <v>1599802.3703879905</v>
      </c>
      <c r="E20" s="14">
        <f>B20+C20+D20</f>
        <v>4292998.5903879907</v>
      </c>
      <c r="F20" s="14">
        <v>4292998.5903879907</v>
      </c>
      <c r="G20" s="14">
        <v>0</v>
      </c>
      <c r="H20" s="14">
        <v>0</v>
      </c>
      <c r="I20" s="13"/>
    </row>
    <row r="21" spans="1:9" ht="6.95" customHeight="1">
      <c r="A21" s="12"/>
      <c r="B21" s="13"/>
      <c r="C21" s="13"/>
      <c r="D21" s="13"/>
      <c r="G21" s="14"/>
      <c r="H21" s="14"/>
      <c r="I21" s="13"/>
    </row>
    <row r="22" spans="1:9" ht="12">
      <c r="A22" s="12" t="s">
        <v>26</v>
      </c>
      <c r="B22" s="13">
        <v>2701593.0919999997</v>
      </c>
      <c r="C22" s="13">
        <v>-1714.1400000000003</v>
      </c>
      <c r="D22" s="13">
        <v>1674494.6271108571</v>
      </c>
      <c r="E22" s="14">
        <f>B22+C22+D22</f>
        <v>4374373.5791108571</v>
      </c>
      <c r="F22" s="14">
        <v>4374373.5791108571</v>
      </c>
      <c r="G22" s="14">
        <v>0</v>
      </c>
      <c r="H22" s="14">
        <v>0</v>
      </c>
      <c r="I22" s="13"/>
    </row>
    <row r="23" spans="1:9" ht="6.95" customHeight="1">
      <c r="A23" s="12"/>
      <c r="B23" s="13"/>
      <c r="C23" s="13"/>
      <c r="D23" s="13"/>
      <c r="G23" s="14"/>
      <c r="H23" s="14"/>
      <c r="I23" s="13"/>
    </row>
    <row r="24" spans="1:9" ht="12">
      <c r="A24" s="12" t="s">
        <v>27</v>
      </c>
      <c r="B24" s="13">
        <v>950555.66999999993</v>
      </c>
      <c r="C24" s="13">
        <v>494870.61</v>
      </c>
      <c r="D24" s="13">
        <v>1005623.3540529819</v>
      </c>
      <c r="E24" s="14">
        <f>B24+C24+D24</f>
        <v>2451049.6340529816</v>
      </c>
      <c r="F24" s="14">
        <v>2451049.6340529816</v>
      </c>
      <c r="G24" s="14">
        <v>0</v>
      </c>
      <c r="H24" s="14">
        <v>0</v>
      </c>
      <c r="I24" s="13"/>
    </row>
    <row r="25" spans="1:9" ht="6.95" customHeight="1">
      <c r="A25" s="12"/>
      <c r="B25" s="13"/>
      <c r="C25" s="13"/>
      <c r="D25" s="13"/>
      <c r="G25" s="14"/>
      <c r="H25" s="14"/>
      <c r="I25" s="13"/>
    </row>
    <row r="26" spans="1:9" ht="12">
      <c r="A26" s="12" t="s">
        <v>28</v>
      </c>
      <c r="B26" s="13">
        <v>2614718.5099999998</v>
      </c>
      <c r="C26" s="13">
        <v>96675.359999999986</v>
      </c>
      <c r="D26" s="13">
        <v>1464992.7805800012</v>
      </c>
      <c r="E26" s="14">
        <f>B26+C26+D26</f>
        <v>4176386.6505800011</v>
      </c>
      <c r="F26" s="14">
        <v>4176386.6505800011</v>
      </c>
      <c r="G26" s="14">
        <v>0</v>
      </c>
      <c r="H26" s="14">
        <v>0</v>
      </c>
      <c r="I26" s="13"/>
    </row>
    <row r="27" spans="1:9" ht="6.95" customHeight="1">
      <c r="A27" s="12"/>
      <c r="B27" s="13"/>
      <c r="C27" s="13"/>
      <c r="D27" s="13"/>
      <c r="G27" s="14"/>
      <c r="H27" s="14"/>
      <c r="I27" s="13"/>
    </row>
    <row r="28" spans="1:9" ht="12">
      <c r="A28" s="12" t="s">
        <v>29</v>
      </c>
      <c r="B28" s="13">
        <v>1396843.67</v>
      </c>
      <c r="C28" s="13">
        <v>1172843.1100000001</v>
      </c>
      <c r="D28" s="13">
        <v>1362677.9825991346</v>
      </c>
      <c r="E28" s="14">
        <f>B28+C28+D28</f>
        <v>3932364.7625991348</v>
      </c>
      <c r="F28" s="14">
        <v>3932364.7625991348</v>
      </c>
      <c r="G28" s="14">
        <v>0</v>
      </c>
      <c r="H28" s="14">
        <v>0</v>
      </c>
      <c r="I28" s="13"/>
    </row>
    <row r="29" spans="1:9" ht="6.95" customHeight="1">
      <c r="A29" s="12"/>
      <c r="B29" s="13"/>
      <c r="C29" s="13"/>
      <c r="D29" s="13"/>
      <c r="F29" s="14"/>
      <c r="G29" s="14"/>
      <c r="H29" s="14"/>
      <c r="I29" s="13"/>
    </row>
    <row r="30" spans="1:9" ht="12">
      <c r="A30" s="12" t="s">
        <v>30</v>
      </c>
      <c r="B30" s="13">
        <v>1732444.84</v>
      </c>
      <c r="C30" s="13">
        <v>92480.71</v>
      </c>
      <c r="D30" s="13">
        <v>1310817.2448136881</v>
      </c>
      <c r="E30" s="14">
        <f>B30+C30+D30</f>
        <v>3135742.7948136879</v>
      </c>
      <c r="F30" s="14">
        <v>1220229.8153696284</v>
      </c>
      <c r="G30" s="14">
        <v>1915512.9794440595</v>
      </c>
      <c r="H30" s="14">
        <v>0</v>
      </c>
      <c r="I30" s="13"/>
    </row>
    <row r="31" spans="1:9" ht="6.95" customHeight="1">
      <c r="A31" s="12"/>
      <c r="B31" s="13"/>
      <c r="C31" s="13"/>
      <c r="D31" s="13"/>
      <c r="F31" s="14"/>
      <c r="G31" s="14"/>
      <c r="H31" s="14"/>
      <c r="I31" s="13"/>
    </row>
    <row r="32" spans="1:9" ht="12">
      <c r="A32" s="12" t="s">
        <v>31</v>
      </c>
      <c r="B32" s="13">
        <v>1178568.32</v>
      </c>
      <c r="C32" s="13">
        <v>671956.90999999992</v>
      </c>
      <c r="D32" s="13">
        <v>1114406.1640925168</v>
      </c>
      <c r="E32" s="14">
        <f>B32+C32+D32</f>
        <v>2964931.394092517</v>
      </c>
      <c r="F32" s="14">
        <v>0</v>
      </c>
      <c r="G32" s="14">
        <v>2964931.394092517</v>
      </c>
      <c r="H32" s="14">
        <v>0</v>
      </c>
      <c r="I32" s="13"/>
    </row>
    <row r="33" spans="1:9" ht="6.95" customHeight="1">
      <c r="A33" s="12"/>
      <c r="B33" s="13"/>
      <c r="C33" s="13"/>
      <c r="D33" s="13"/>
      <c r="F33" s="14"/>
      <c r="G33" s="14"/>
      <c r="H33" s="14"/>
      <c r="I33" s="13"/>
    </row>
    <row r="34" spans="1:9" ht="12">
      <c r="A34" s="12" t="s">
        <v>32</v>
      </c>
      <c r="B34" s="13">
        <v>1321427.72</v>
      </c>
      <c r="C34" s="13">
        <v>2384865.73</v>
      </c>
      <c r="D34" s="13">
        <v>1335597.9557231639</v>
      </c>
      <c r="E34" s="14">
        <f>B34+C34+D34</f>
        <v>5041891.4057231639</v>
      </c>
      <c r="F34" s="14">
        <v>0</v>
      </c>
      <c r="G34" s="14">
        <v>5041891.4057231639</v>
      </c>
      <c r="H34" s="14">
        <v>0</v>
      </c>
      <c r="I34" s="13"/>
    </row>
    <row r="35" spans="1:9" ht="6.95" customHeight="1">
      <c r="A35" s="12"/>
      <c r="B35" s="13"/>
      <c r="C35" s="13"/>
      <c r="D35" s="13"/>
      <c r="F35" s="14"/>
      <c r="G35" s="14"/>
      <c r="H35" s="14"/>
      <c r="I35" s="13"/>
    </row>
    <row r="36" spans="1:9" ht="12">
      <c r="A36" s="15" t="s">
        <v>33</v>
      </c>
      <c r="B36" s="13">
        <v>1493084.43</v>
      </c>
      <c r="C36" s="13">
        <v>2970424.2600000002</v>
      </c>
      <c r="D36" s="13">
        <v>1191780.9956550947</v>
      </c>
      <c r="E36" s="14">
        <f>B36+C36+D36</f>
        <v>5655289.6856550947</v>
      </c>
      <c r="F36" s="14">
        <v>0</v>
      </c>
      <c r="G36" s="14">
        <v>5655289.6856550947</v>
      </c>
      <c r="H36" s="14">
        <v>0</v>
      </c>
      <c r="I36" s="13"/>
    </row>
    <row r="37" spans="1:9" ht="6.95" customHeight="1">
      <c r="A37" s="15"/>
      <c r="B37" s="16"/>
      <c r="C37" s="16"/>
      <c r="D37" s="16"/>
      <c r="F37" s="14"/>
      <c r="G37" s="14"/>
      <c r="H37" s="14"/>
      <c r="I37" s="16"/>
    </row>
    <row r="38" spans="1:9" ht="12">
      <c r="A38" s="15" t="s">
        <v>34</v>
      </c>
      <c r="B38" s="13">
        <v>1573680.4699999997</v>
      </c>
      <c r="C38" s="13">
        <v>14464.30</v>
      </c>
      <c r="D38" s="13">
        <v>1614536.8764000218</v>
      </c>
      <c r="E38" s="14">
        <f>B38+C38+D38</f>
        <v>3202681.6464000214</v>
      </c>
      <c r="F38" s="14">
        <v>0</v>
      </c>
      <c r="G38" s="14">
        <v>3202681.6464000214</v>
      </c>
      <c r="H38" s="14">
        <v>0</v>
      </c>
      <c r="I38" s="13"/>
    </row>
    <row r="39" spans="1:9" ht="6.95" customHeight="1">
      <c r="A39" s="15"/>
      <c r="B39" s="16"/>
      <c r="C39" s="16"/>
      <c r="D39" s="16"/>
      <c r="F39" s="14"/>
      <c r="G39" s="14"/>
      <c r="H39" s="14"/>
      <c r="I39" s="16"/>
    </row>
    <row r="40" spans="1:9" ht="12">
      <c r="A40" s="15" t="s">
        <v>35</v>
      </c>
      <c r="B40" s="13">
        <v>2180495.7400000002</v>
      </c>
      <c r="C40" s="13">
        <v>37395.359999999993</v>
      </c>
      <c r="D40" s="13">
        <v>1406133.9572572371</v>
      </c>
      <c r="E40" s="14">
        <f>B40+C40+D40</f>
        <v>3624025.0572572369</v>
      </c>
      <c r="F40" s="14">
        <v>0</v>
      </c>
      <c r="G40" s="14">
        <v>3624025.0572572369</v>
      </c>
      <c r="H40" s="14">
        <v>0</v>
      </c>
      <c r="I40" s="13"/>
    </row>
    <row r="41" spans="1:9" ht="6.95" customHeight="1">
      <c r="A41" s="17"/>
      <c r="B41" s="18"/>
      <c r="C41" s="18"/>
      <c r="D41" s="18"/>
      <c r="E41" s="18"/>
      <c r="F41" s="18"/>
      <c r="G41" s="19"/>
      <c r="H41" s="20"/>
      <c r="I41" s="16"/>
    </row>
    <row r="42" spans="1:9" ht="12">
      <c r="A42" s="21" t="s">
        <v>10</v>
      </c>
      <c r="B42" s="22">
        <f t="shared" si="0" ref="B42:H42">SUM(B18:B40)</f>
        <v>32462909.417999998</v>
      </c>
      <c r="C42" s="22">
        <f t="shared" si="0"/>
        <v>7943113.6699999999</v>
      </c>
      <c r="D42" s="22">
        <f>SUM(D18:D40)</f>
        <v>21998309.080572087</v>
      </c>
      <c r="E42" s="22">
        <f>SUM(E18:E40)</f>
        <v>62404332.168572083</v>
      </c>
      <c r="F42" s="22">
        <f t="shared" si="0"/>
        <v>40000000</v>
      </c>
      <c r="G42" s="22">
        <f t="shared" si="0"/>
        <v>22404332.168572091</v>
      </c>
      <c r="H42" s="22">
        <f t="shared" si="0"/>
        <v>0</v>
      </c>
      <c r="I42" s="27"/>
    </row>
    <row r="43" spans="1:9" ht="12">
      <c r="A43" s="23"/>
      <c r="B43" s="24"/>
      <c r="C43" s="24"/>
      <c r="D43" s="24"/>
      <c r="E43" s="24"/>
      <c r="F43" s="24"/>
      <c r="G43" s="24"/>
      <c r="I43" s="24"/>
    </row>
    <row r="44" spans="2:9" ht="12">
      <c r="B44" s="25"/>
      <c r="C44" s="25"/>
      <c r="D44" s="25"/>
      <c r="E44" s="25"/>
      <c r="F44" s="25"/>
      <c r="G44" s="25"/>
      <c r="H44" s="25"/>
      <c r="I44" s="25"/>
    </row>
    <row r="45" spans="1:9" ht="12">
      <c r="A45" s="32" t="s">
        <v>36</v>
      </c>
      <c r="B45" s="32"/>
      <c r="C45" s="32"/>
      <c r="D45" s="32"/>
      <c r="E45" s="32"/>
      <c r="F45" s="32"/>
      <c r="G45" s="32"/>
      <c r="H45" s="32"/>
      <c r="I45" s="25"/>
    </row>
    <row r="46" spans="1:9" ht="12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4"/>
    </row>
    <row r="47" spans="1:9" ht="12">
      <c r="A47" s="4"/>
      <c r="B47" s="7" t="s">
        <v>15</v>
      </c>
      <c r="C47" s="7" t="s">
        <v>16</v>
      </c>
      <c r="D47" s="7" t="s">
        <v>16</v>
      </c>
      <c r="E47" s="7" t="s">
        <v>17</v>
      </c>
      <c r="F47" s="7" t="s">
        <v>17</v>
      </c>
      <c r="G47" s="7" t="s">
        <v>37</v>
      </c>
      <c r="H47" s="7" t="s">
        <v>37</v>
      </c>
      <c r="I47" s="7"/>
    </row>
    <row r="48" spans="1:9" ht="12">
      <c r="A48" s="6"/>
      <c r="B48" s="5" t="s">
        <v>47</v>
      </c>
      <c r="C48" s="5" t="s">
        <v>46</v>
      </c>
      <c r="D48" s="5" t="s">
        <v>46</v>
      </c>
      <c r="E48" s="5" t="s">
        <v>20</v>
      </c>
      <c r="F48" s="5" t="s">
        <v>20</v>
      </c>
      <c r="G48" s="5" t="s">
        <v>38</v>
      </c>
      <c r="H48" s="5" t="s">
        <v>39</v>
      </c>
      <c r="I48" s="5"/>
    </row>
    <row r="49" spans="1:9" ht="12">
      <c r="A49" s="6"/>
      <c r="B49" s="5" t="s">
        <v>40</v>
      </c>
      <c r="C49" s="5" t="s">
        <v>41</v>
      </c>
      <c r="D49" s="5" t="s">
        <v>42</v>
      </c>
      <c r="E49" s="5" t="s">
        <v>43</v>
      </c>
      <c r="F49" s="5" t="s">
        <v>44</v>
      </c>
      <c r="G49" s="5" t="s">
        <v>45</v>
      </c>
      <c r="H49" s="5" t="s">
        <v>45</v>
      </c>
      <c r="I49" s="5"/>
    </row>
    <row r="50" spans="1:9" ht="12">
      <c r="A50" s="9" t="s">
        <v>21</v>
      </c>
      <c r="B50" s="9" t="s">
        <v>22</v>
      </c>
      <c r="C50" s="9" t="s">
        <v>22</v>
      </c>
      <c r="D50" s="9" t="s">
        <v>22</v>
      </c>
      <c r="E50" s="9" t="s">
        <v>22</v>
      </c>
      <c r="F50" s="9" t="s">
        <v>22</v>
      </c>
      <c r="G50" s="9" t="s">
        <v>22</v>
      </c>
      <c r="H50" s="9" t="s">
        <v>22</v>
      </c>
      <c r="I50" s="5"/>
    </row>
    <row r="51" spans="1:9" ht="12">
      <c r="A51" s="9"/>
      <c r="B51" s="9"/>
      <c r="C51" s="9"/>
      <c r="D51" s="9"/>
      <c r="E51" s="9"/>
      <c r="F51" s="9"/>
      <c r="G51" s="9"/>
      <c r="H51" s="9"/>
      <c r="I51" s="5"/>
    </row>
    <row r="52" spans="1:9" ht="6.95" customHeight="1">
      <c r="A52" s="7"/>
      <c r="B52" s="7"/>
      <c r="C52" s="7"/>
      <c r="D52" s="23"/>
      <c r="E52" s="23"/>
      <c r="F52" s="23"/>
      <c r="G52" s="23"/>
      <c r="H52" s="23"/>
      <c r="I52" s="7"/>
    </row>
    <row r="53" spans="1:9" ht="12">
      <c r="A53" s="12" t="s">
        <v>24</v>
      </c>
      <c r="B53" s="13">
        <v>19552596.967899404</v>
      </c>
      <c r="C53" s="13">
        <f>G18</f>
        <v>0</v>
      </c>
      <c r="D53" s="13">
        <f>0.4*H18</f>
        <v>0</v>
      </c>
      <c r="E53" s="13">
        <f>0.6*H18</f>
        <v>0</v>
      </c>
      <c r="F53" s="13">
        <f>I18*0.5</f>
        <v>0</v>
      </c>
      <c r="G53" s="14">
        <f>B53+C53+E53</f>
        <v>19552596.967899404</v>
      </c>
      <c r="H53" s="14">
        <f>D53+F53</f>
        <v>0</v>
      </c>
      <c r="I53" s="13"/>
    </row>
    <row r="54" spans="1:9" ht="6.95" customHeight="1">
      <c r="A54" s="12"/>
      <c r="B54" s="13"/>
      <c r="C54" s="13"/>
      <c r="D54" s="13"/>
      <c r="E54" s="13"/>
      <c r="F54" s="13"/>
      <c r="G54" s="14"/>
      <c r="H54" s="14"/>
      <c r="I54" s="13"/>
    </row>
    <row r="55" spans="1:9" ht="12">
      <c r="A55" s="12" t="s">
        <v>25</v>
      </c>
      <c r="B55" s="13">
        <v>4292998.5903879907</v>
      </c>
      <c r="C55" s="13">
        <f>G20</f>
        <v>0</v>
      </c>
      <c r="D55" s="13">
        <f>0.4*H20</f>
        <v>0</v>
      </c>
      <c r="E55" s="13">
        <f>0.6*H20</f>
        <v>0</v>
      </c>
      <c r="F55" s="13">
        <f>I20*0.5</f>
        <v>0</v>
      </c>
      <c r="G55" s="14">
        <f>B55+C55+E55</f>
        <v>4292998.5903879907</v>
      </c>
      <c r="H55" s="14">
        <f>D55+F55</f>
        <v>0</v>
      </c>
      <c r="I55" s="13"/>
    </row>
    <row r="56" spans="1:9" ht="6.95" customHeight="1">
      <c r="A56" s="12"/>
      <c r="B56" s="13"/>
      <c r="C56" s="13"/>
      <c r="D56" s="13"/>
      <c r="E56" s="13"/>
      <c r="F56" s="13"/>
      <c r="G56" s="14"/>
      <c r="H56" s="14"/>
      <c r="I56" s="13"/>
    </row>
    <row r="57" spans="1:9" ht="12">
      <c r="A57" s="12" t="s">
        <v>26</v>
      </c>
      <c r="B57" s="13">
        <v>4374373.5791108571</v>
      </c>
      <c r="C57" s="13">
        <f>G22</f>
        <v>0</v>
      </c>
      <c r="D57" s="13">
        <f>0.4*H22</f>
        <v>0</v>
      </c>
      <c r="E57" s="13">
        <f>0.6*H22</f>
        <v>0</v>
      </c>
      <c r="F57" s="13">
        <f>I22*0.5</f>
        <v>0</v>
      </c>
      <c r="G57" s="14">
        <f>B57+C57+E57</f>
        <v>4374373.5791108571</v>
      </c>
      <c r="H57" s="14">
        <f>D57+F57</f>
        <v>0</v>
      </c>
      <c r="I57" s="13"/>
    </row>
    <row r="58" spans="1:9" ht="6.95" customHeight="1">
      <c r="A58" s="12"/>
      <c r="B58" s="13"/>
      <c r="C58" s="13"/>
      <c r="D58" s="13"/>
      <c r="E58" s="13"/>
      <c r="F58" s="13"/>
      <c r="G58" s="14"/>
      <c r="H58" s="14"/>
      <c r="I58" s="13"/>
    </row>
    <row r="59" spans="1:9" ht="12">
      <c r="A59" s="12" t="s">
        <v>27</v>
      </c>
      <c r="B59" s="13">
        <v>2451049.6340529816</v>
      </c>
      <c r="C59" s="13">
        <f>G24</f>
        <v>0</v>
      </c>
      <c r="D59" s="13">
        <f>0.4*H24</f>
        <v>0</v>
      </c>
      <c r="E59" s="13">
        <f>0.6*H24</f>
        <v>0</v>
      </c>
      <c r="F59" s="13">
        <f>I24*0.5</f>
        <v>0</v>
      </c>
      <c r="G59" s="14">
        <f>B59+C59+E59</f>
        <v>2451049.6340529816</v>
      </c>
      <c r="H59" s="14">
        <f>D59+F59</f>
        <v>0</v>
      </c>
      <c r="I59" s="13"/>
    </row>
    <row r="60" spans="1:9" ht="6.95" customHeight="1">
      <c r="A60" s="12"/>
      <c r="B60" s="13"/>
      <c r="C60" s="13"/>
      <c r="D60" s="13"/>
      <c r="E60" s="13"/>
      <c r="F60" s="13"/>
      <c r="G60" s="14"/>
      <c r="H60" s="14"/>
      <c r="I60" s="13"/>
    </row>
    <row r="61" spans="1:9" ht="12">
      <c r="A61" s="12" t="s">
        <v>28</v>
      </c>
      <c r="B61" s="13">
        <v>4176386.6505800011</v>
      </c>
      <c r="C61" s="13">
        <f>G26</f>
        <v>0</v>
      </c>
      <c r="D61" s="13">
        <f>0.4*H26</f>
        <v>0</v>
      </c>
      <c r="E61" s="13">
        <f>0.6*H26</f>
        <v>0</v>
      </c>
      <c r="F61" s="13">
        <f>I26*0.5</f>
        <v>0</v>
      </c>
      <c r="G61" s="14">
        <f>B61+C61+E61</f>
        <v>4176386.6505800011</v>
      </c>
      <c r="H61" s="14">
        <f>D61+F61</f>
        <v>0</v>
      </c>
      <c r="I61" s="13"/>
    </row>
    <row r="62" spans="1:9" ht="6.95" customHeight="1">
      <c r="A62" s="12"/>
      <c r="B62" s="13"/>
      <c r="C62" s="13"/>
      <c r="D62" s="13"/>
      <c r="E62" s="13"/>
      <c r="F62" s="13"/>
      <c r="G62" s="14"/>
      <c r="H62" s="14"/>
      <c r="I62" s="13"/>
    </row>
    <row r="63" spans="1:9" ht="12">
      <c r="A63" s="12" t="s">
        <v>29</v>
      </c>
      <c r="B63" s="13">
        <v>3932364.7625991348</v>
      </c>
      <c r="C63" s="13">
        <v>0</v>
      </c>
      <c r="D63" s="13">
        <v>0</v>
      </c>
      <c r="E63" s="13">
        <f>0.6*H28</f>
        <v>0</v>
      </c>
      <c r="F63" s="13">
        <f>I28*0.5</f>
        <v>0</v>
      </c>
      <c r="G63" s="14">
        <f>B63+C63+E63</f>
        <v>3932364.7625991348</v>
      </c>
      <c r="H63" s="14">
        <f>D63+F63</f>
        <v>0</v>
      </c>
      <c r="I63" s="13"/>
    </row>
    <row r="64" spans="1:9" ht="6.95" customHeight="1">
      <c r="A64" s="12"/>
      <c r="B64" s="13"/>
      <c r="C64" s="13"/>
      <c r="D64" s="13"/>
      <c r="E64" s="13"/>
      <c r="F64" s="13"/>
      <c r="G64" s="14"/>
      <c r="H64" s="14"/>
      <c r="I64" s="13"/>
    </row>
    <row r="65" spans="1:9" ht="12">
      <c r="A65" s="12" t="s">
        <v>30</v>
      </c>
      <c r="B65" s="13">
        <v>1220229.8153696284</v>
      </c>
      <c r="C65" s="13">
        <v>766205.19177762384</v>
      </c>
      <c r="D65" s="13">
        <v>1149307.7876664356</v>
      </c>
      <c r="E65" s="13">
        <f>0.6*H30</f>
        <v>0</v>
      </c>
      <c r="F65" s="13">
        <f>I30*0.5</f>
        <v>0</v>
      </c>
      <c r="G65" s="14">
        <f>B65+C65+E65</f>
        <v>1986435.0071472521</v>
      </c>
      <c r="H65" s="14">
        <f>D65+F65</f>
        <v>1149307.7876664356</v>
      </c>
      <c r="I65" s="13"/>
    </row>
    <row r="66" spans="1:9" ht="6.95" customHeight="1">
      <c r="A66" s="12"/>
      <c r="B66" s="13"/>
      <c r="C66" s="13"/>
      <c r="D66" s="13"/>
      <c r="E66" s="13"/>
      <c r="F66" s="13"/>
      <c r="G66" s="14"/>
      <c r="H66" s="14"/>
      <c r="I66" s="13"/>
    </row>
    <row r="67" spans="1:9" ht="12">
      <c r="A67" s="12" t="s">
        <v>31</v>
      </c>
      <c r="B67" s="13">
        <v>0</v>
      </c>
      <c r="C67" s="13">
        <v>1185972.5576370067</v>
      </c>
      <c r="D67" s="13">
        <v>1778958.8364555102</v>
      </c>
      <c r="E67" s="13">
        <f>0.6*H32</f>
        <v>0</v>
      </c>
      <c r="F67" s="13">
        <f>I32*0.5</f>
        <v>0</v>
      </c>
      <c r="G67" s="14">
        <f>B67+C67+E67</f>
        <v>1185972.5576370067</v>
      </c>
      <c r="H67" s="14">
        <f>D67+F67</f>
        <v>1778958.8364555102</v>
      </c>
      <c r="I67" s="13"/>
    </row>
    <row r="68" spans="1:9" ht="6.95" customHeight="1">
      <c r="A68" s="12"/>
      <c r="B68" s="13"/>
      <c r="C68" s="13"/>
      <c r="D68" s="13"/>
      <c r="E68" s="13"/>
      <c r="F68" s="13"/>
      <c r="G68" s="14"/>
      <c r="H68" s="14"/>
      <c r="I68" s="13"/>
    </row>
    <row r="69" spans="1:9" ht="12">
      <c r="A69" s="12" t="s">
        <v>32</v>
      </c>
      <c r="B69" s="13">
        <v>0</v>
      </c>
      <c r="C69" s="13">
        <v>2016756.5622892657</v>
      </c>
      <c r="D69" s="13">
        <v>3025134.8434338984</v>
      </c>
      <c r="E69" s="13">
        <f>0.6*H34</f>
        <v>0</v>
      </c>
      <c r="F69" s="13">
        <f>I34*0.5</f>
        <v>0</v>
      </c>
      <c r="G69" s="14">
        <f>B69+C69+E69</f>
        <v>2016756.5622892657</v>
      </c>
      <c r="H69" s="14">
        <f>D69+F69</f>
        <v>3025134.8434338984</v>
      </c>
      <c r="I69" s="13"/>
    </row>
    <row r="70" spans="1:9" ht="6.95" customHeight="1">
      <c r="A70" s="12"/>
      <c r="B70" s="13"/>
      <c r="C70" s="13"/>
      <c r="D70" s="13"/>
      <c r="E70" s="13"/>
      <c r="F70" s="13"/>
      <c r="G70" s="14"/>
      <c r="H70" s="14"/>
      <c r="I70" s="13"/>
    </row>
    <row r="71" spans="1:9" ht="12">
      <c r="A71" s="12" t="s">
        <v>33</v>
      </c>
      <c r="B71" s="13">
        <v>0</v>
      </c>
      <c r="C71" s="13">
        <v>2262115.8742620382</v>
      </c>
      <c r="D71" s="13">
        <v>3393173.8113930565</v>
      </c>
      <c r="E71" s="13">
        <f>0.6*H36</f>
        <v>0</v>
      </c>
      <c r="F71" s="13">
        <f>I36*0.5</f>
        <v>0</v>
      </c>
      <c r="G71" s="14">
        <f>B71+C71+E71</f>
        <v>2262115.8742620382</v>
      </c>
      <c r="H71" s="14">
        <f>D71+F71</f>
        <v>3393173.8113930565</v>
      </c>
      <c r="I71" s="13"/>
    </row>
    <row r="72" spans="1:9" ht="6.95" customHeight="1">
      <c r="A72" s="12"/>
      <c r="B72" s="16"/>
      <c r="C72" s="16"/>
      <c r="D72" s="16"/>
      <c r="E72" s="16"/>
      <c r="F72" s="16"/>
      <c r="G72" s="14"/>
      <c r="H72" s="14"/>
      <c r="I72" s="13"/>
    </row>
    <row r="73" spans="1:9" ht="12">
      <c r="A73" s="12" t="s">
        <v>34</v>
      </c>
      <c r="B73" s="13">
        <v>0</v>
      </c>
      <c r="C73" s="13">
        <v>1281072.6585600087</v>
      </c>
      <c r="D73" s="13">
        <v>1921608.9878400127</v>
      </c>
      <c r="E73" s="13">
        <f>0.6*H38</f>
        <v>0</v>
      </c>
      <c r="F73" s="13">
        <f>I38*0.5</f>
        <v>0</v>
      </c>
      <c r="G73" s="14">
        <f>B73+C73+E73</f>
        <v>1281072.6585600087</v>
      </c>
      <c r="H73" s="14">
        <f>D73+F73</f>
        <v>1921608.9878400127</v>
      </c>
      <c r="I73" s="13"/>
    </row>
    <row r="74" spans="1:9" ht="6.95" customHeight="1">
      <c r="A74" s="12"/>
      <c r="B74" s="16"/>
      <c r="C74" s="16"/>
      <c r="D74" s="16"/>
      <c r="E74" s="16"/>
      <c r="F74" s="16"/>
      <c r="G74" s="14"/>
      <c r="H74" s="14"/>
      <c r="I74" s="13"/>
    </row>
    <row r="75" spans="1:9" ht="12">
      <c r="A75" s="12" t="s">
        <v>35</v>
      </c>
      <c r="B75" s="13">
        <v>0</v>
      </c>
      <c r="C75" s="13">
        <v>1449610.0229028948</v>
      </c>
      <c r="D75" s="13">
        <v>2174415.0343543421</v>
      </c>
      <c r="E75" s="13">
        <f>0.6*H40</f>
        <v>0</v>
      </c>
      <c r="F75" s="13">
        <f>I40*0.5</f>
        <v>0</v>
      </c>
      <c r="G75" s="14">
        <f>B75+C75+E75</f>
        <v>1449610.0229028948</v>
      </c>
      <c r="H75" s="14">
        <f>D75+F75</f>
        <v>2174415.0343543421</v>
      </c>
      <c r="I75" s="13"/>
    </row>
    <row r="76" spans="1:9" ht="6.95" customHeight="1">
      <c r="A76" s="26"/>
      <c r="B76" s="18"/>
      <c r="C76" s="18"/>
      <c r="D76" s="20"/>
      <c r="E76" s="20"/>
      <c r="F76" s="20"/>
      <c r="G76" s="20"/>
      <c r="H76" s="20"/>
      <c r="I76" s="13"/>
    </row>
    <row r="77" spans="1:9" ht="12">
      <c r="A77" s="23" t="s">
        <v>10</v>
      </c>
      <c r="B77" s="22">
        <f t="shared" si="1" ref="B77:F77">SUM(B53:B75)</f>
        <v>40000000</v>
      </c>
      <c r="C77" s="22">
        <f t="shared" si="1"/>
        <v>8961732.8674288392</v>
      </c>
      <c r="D77" s="22">
        <f t="shared" si="1"/>
        <v>13442599.301143257</v>
      </c>
      <c r="E77" s="22">
        <f t="shared" si="1"/>
        <v>0</v>
      </c>
      <c r="F77" s="22">
        <f t="shared" si="1"/>
        <v>0</v>
      </c>
      <c r="G77" s="22">
        <f t="shared" si="2" ref="G77:H77">SUM(G53:G75)</f>
        <v>48961732.867428839</v>
      </c>
      <c r="H77" s="22">
        <f t="shared" si="2"/>
        <v>13442599.301143257</v>
      </c>
      <c r="I77" s="27"/>
    </row>
  </sheetData>
  <mergeCells count="4">
    <mergeCell ref="A7:H7"/>
    <mergeCell ref="A8:H8"/>
    <mergeCell ref="A10:H10"/>
    <mergeCell ref="A45:H45"/>
  </mergeCells>
  <printOptions horizontalCentered="1"/>
  <pageMargins left="0.7" right="0.7" top="0.75" bottom="0.75" header="0.3" footer="0.3"/>
  <pageSetup orientation="landscape" scale="1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3571-4612-433C-B3DC-50CDEDA01050}">
  <sheetPr>
    <pageSetUpPr fitToPage="1"/>
  </sheetPr>
  <dimension ref="A1:K77"/>
  <sheetViews>
    <sheetView zoomScalePageLayoutView="80" workbookViewId="0" topLeftCell="A1">
      <selection pane="topLeft" activeCell="A1" sqref="A1"/>
    </sheetView>
  </sheetViews>
  <sheetFormatPr defaultColWidth="9.140625" defaultRowHeight="12"/>
  <cols>
    <col min="1" max="1" width="14.4285714285714" style="1" customWidth="1"/>
    <col min="2" max="9" width="19.5714285714286" style="1" customWidth="1"/>
    <col min="10" max="11" width="9.14285714285714" style="1"/>
    <col min="12" max="12" width="11.5714285714286" style="1" bestFit="1" customWidth="1"/>
    <col min="13" max="252" width="9.14285714285714" style="1"/>
    <col min="253" max="253" width="8.42857142857143" style="1" bestFit="1" customWidth="1"/>
    <col min="254" max="263" width="17.8571428571429" style="1" customWidth="1"/>
    <col min="264" max="508" width="9.14285714285714" style="1"/>
    <col min="509" max="509" width="8.42857142857143" style="1" bestFit="1" customWidth="1"/>
    <col min="510" max="519" width="17.8571428571429" style="1" customWidth="1"/>
    <col min="520" max="764" width="9.14285714285714" style="1"/>
    <col min="765" max="765" width="8.42857142857143" style="1" bestFit="1" customWidth="1"/>
    <col min="766" max="775" width="17.8571428571429" style="1" customWidth="1"/>
    <col min="776" max="1020" width="9.14285714285714" style="1"/>
    <col min="1021" max="1021" width="8.42857142857143" style="1" bestFit="1" customWidth="1"/>
    <col min="1022" max="1031" width="17.8571428571429" style="1" customWidth="1"/>
    <col min="1032" max="1276" width="9.14285714285714" style="1"/>
    <col min="1277" max="1277" width="8.42857142857143" style="1" bestFit="1" customWidth="1"/>
    <col min="1278" max="1287" width="17.8571428571429" style="1" customWidth="1"/>
    <col min="1288" max="1532" width="9.14285714285714" style="1"/>
    <col min="1533" max="1533" width="8.42857142857143" style="1" bestFit="1" customWidth="1"/>
    <col min="1534" max="1543" width="17.8571428571429" style="1" customWidth="1"/>
    <col min="1544" max="1788" width="9.14285714285714" style="1"/>
    <col min="1789" max="1789" width="8.42857142857143" style="1" bestFit="1" customWidth="1"/>
    <col min="1790" max="1799" width="17.8571428571429" style="1" customWidth="1"/>
    <col min="1800" max="2044" width="9.14285714285714" style="1"/>
    <col min="2045" max="2045" width="8.42857142857143" style="1" bestFit="1" customWidth="1"/>
    <col min="2046" max="2055" width="17.8571428571429" style="1" customWidth="1"/>
    <col min="2056" max="2300" width="9.14285714285714" style="1"/>
    <col min="2301" max="2301" width="8.42857142857143" style="1" bestFit="1" customWidth="1"/>
    <col min="2302" max="2311" width="17.8571428571429" style="1" customWidth="1"/>
    <col min="2312" max="2556" width="9.14285714285714" style="1"/>
    <col min="2557" max="2557" width="8.42857142857143" style="1" bestFit="1" customWidth="1"/>
    <col min="2558" max="2567" width="17.8571428571429" style="1" customWidth="1"/>
    <col min="2568" max="2812" width="9.14285714285714" style="1"/>
    <col min="2813" max="2813" width="8.42857142857143" style="1" bestFit="1" customWidth="1"/>
    <col min="2814" max="2823" width="17.8571428571429" style="1" customWidth="1"/>
    <col min="2824" max="3068" width="9.14285714285714" style="1"/>
    <col min="3069" max="3069" width="8.42857142857143" style="1" bestFit="1" customWidth="1"/>
    <col min="3070" max="3079" width="17.8571428571429" style="1" customWidth="1"/>
    <col min="3080" max="3324" width="9.14285714285714" style="1"/>
    <col min="3325" max="3325" width="8.42857142857143" style="1" bestFit="1" customWidth="1"/>
    <col min="3326" max="3335" width="17.8571428571429" style="1" customWidth="1"/>
    <col min="3336" max="3580" width="9.14285714285714" style="1"/>
    <col min="3581" max="3581" width="8.42857142857143" style="1" bestFit="1" customWidth="1"/>
    <col min="3582" max="3591" width="17.8571428571429" style="1" customWidth="1"/>
    <col min="3592" max="3836" width="9.14285714285714" style="1"/>
    <col min="3837" max="3837" width="8.42857142857143" style="1" bestFit="1" customWidth="1"/>
    <col min="3838" max="3847" width="17.8571428571429" style="1" customWidth="1"/>
    <col min="3848" max="4092" width="9.14285714285714" style="1"/>
    <col min="4093" max="4093" width="8.42857142857143" style="1" bestFit="1" customWidth="1"/>
    <col min="4094" max="4103" width="17.8571428571429" style="1" customWidth="1"/>
    <col min="4104" max="4348" width="9.14285714285714" style="1"/>
    <col min="4349" max="4349" width="8.42857142857143" style="1" bestFit="1" customWidth="1"/>
    <col min="4350" max="4359" width="17.8571428571429" style="1" customWidth="1"/>
    <col min="4360" max="4604" width="9.14285714285714" style="1"/>
    <col min="4605" max="4605" width="8.42857142857143" style="1" bestFit="1" customWidth="1"/>
    <col min="4606" max="4615" width="17.8571428571429" style="1" customWidth="1"/>
    <col min="4616" max="4860" width="9.14285714285714" style="1"/>
    <col min="4861" max="4861" width="8.42857142857143" style="1" bestFit="1" customWidth="1"/>
    <col min="4862" max="4871" width="17.8571428571429" style="1" customWidth="1"/>
    <col min="4872" max="5116" width="9.14285714285714" style="1"/>
    <col min="5117" max="5117" width="8.42857142857143" style="1" bestFit="1" customWidth="1"/>
    <col min="5118" max="5127" width="17.8571428571429" style="1" customWidth="1"/>
    <col min="5128" max="5372" width="9.14285714285714" style="1"/>
    <col min="5373" max="5373" width="8.42857142857143" style="1" bestFit="1" customWidth="1"/>
    <col min="5374" max="5383" width="17.8571428571429" style="1" customWidth="1"/>
    <col min="5384" max="5628" width="9.14285714285714" style="1"/>
    <col min="5629" max="5629" width="8.42857142857143" style="1" bestFit="1" customWidth="1"/>
    <col min="5630" max="5639" width="17.8571428571429" style="1" customWidth="1"/>
    <col min="5640" max="5884" width="9.14285714285714" style="1"/>
    <col min="5885" max="5885" width="8.42857142857143" style="1" bestFit="1" customWidth="1"/>
    <col min="5886" max="5895" width="17.8571428571429" style="1" customWidth="1"/>
    <col min="5896" max="6140" width="9.14285714285714" style="1"/>
    <col min="6141" max="6141" width="8.42857142857143" style="1" bestFit="1" customWidth="1"/>
    <col min="6142" max="6151" width="17.8571428571429" style="1" customWidth="1"/>
    <col min="6152" max="6396" width="9.14285714285714" style="1"/>
    <col min="6397" max="6397" width="8.42857142857143" style="1" bestFit="1" customWidth="1"/>
    <col min="6398" max="6407" width="17.8571428571429" style="1" customWidth="1"/>
    <col min="6408" max="6652" width="9.14285714285714" style="1"/>
    <col min="6653" max="6653" width="8.42857142857143" style="1" bestFit="1" customWidth="1"/>
    <col min="6654" max="6663" width="17.8571428571429" style="1" customWidth="1"/>
    <col min="6664" max="6908" width="9.14285714285714" style="1"/>
    <col min="6909" max="6909" width="8.42857142857143" style="1" bestFit="1" customWidth="1"/>
    <col min="6910" max="6919" width="17.8571428571429" style="1" customWidth="1"/>
    <col min="6920" max="7164" width="9.14285714285714" style="1"/>
    <col min="7165" max="7165" width="8.42857142857143" style="1" bestFit="1" customWidth="1"/>
    <col min="7166" max="7175" width="17.8571428571429" style="1" customWidth="1"/>
    <col min="7176" max="7420" width="9.14285714285714" style="1"/>
    <col min="7421" max="7421" width="8.42857142857143" style="1" bestFit="1" customWidth="1"/>
    <col min="7422" max="7431" width="17.8571428571429" style="1" customWidth="1"/>
    <col min="7432" max="7676" width="9.14285714285714" style="1"/>
    <col min="7677" max="7677" width="8.42857142857143" style="1" bestFit="1" customWidth="1"/>
    <col min="7678" max="7687" width="17.8571428571429" style="1" customWidth="1"/>
    <col min="7688" max="7932" width="9.14285714285714" style="1"/>
    <col min="7933" max="7933" width="8.42857142857143" style="1" bestFit="1" customWidth="1"/>
    <col min="7934" max="7943" width="17.8571428571429" style="1" customWidth="1"/>
    <col min="7944" max="8188" width="9.14285714285714" style="1"/>
    <col min="8189" max="8189" width="8.42857142857143" style="1" bestFit="1" customWidth="1"/>
    <col min="8190" max="8199" width="17.8571428571429" style="1" customWidth="1"/>
    <col min="8200" max="8444" width="9.14285714285714" style="1"/>
    <col min="8445" max="8445" width="8.42857142857143" style="1" bestFit="1" customWidth="1"/>
    <col min="8446" max="8455" width="17.8571428571429" style="1" customWidth="1"/>
    <col min="8456" max="8700" width="9.14285714285714" style="1"/>
    <col min="8701" max="8701" width="8.42857142857143" style="1" bestFit="1" customWidth="1"/>
    <col min="8702" max="8711" width="17.8571428571429" style="1" customWidth="1"/>
    <col min="8712" max="8956" width="9.14285714285714" style="1"/>
    <col min="8957" max="8957" width="8.42857142857143" style="1" bestFit="1" customWidth="1"/>
    <col min="8958" max="8967" width="17.8571428571429" style="1" customWidth="1"/>
    <col min="8968" max="9212" width="9.14285714285714" style="1"/>
    <col min="9213" max="9213" width="8.42857142857143" style="1" bestFit="1" customWidth="1"/>
    <col min="9214" max="9223" width="17.8571428571429" style="1" customWidth="1"/>
    <col min="9224" max="9468" width="9.14285714285714" style="1"/>
    <col min="9469" max="9469" width="8.42857142857143" style="1" bestFit="1" customWidth="1"/>
    <col min="9470" max="9479" width="17.8571428571429" style="1" customWidth="1"/>
    <col min="9480" max="9724" width="9.14285714285714" style="1"/>
    <col min="9725" max="9725" width="8.42857142857143" style="1" bestFit="1" customWidth="1"/>
    <col min="9726" max="9735" width="17.8571428571429" style="1" customWidth="1"/>
    <col min="9736" max="9980" width="9.14285714285714" style="1"/>
    <col min="9981" max="9981" width="8.42857142857143" style="1" bestFit="1" customWidth="1"/>
    <col min="9982" max="9991" width="17.8571428571429" style="1" customWidth="1"/>
    <col min="9992" max="10236" width="9.14285714285714" style="1"/>
    <col min="10237" max="10237" width="8.42857142857143" style="1" bestFit="1" customWidth="1"/>
    <col min="10238" max="10247" width="17.8571428571429" style="1" customWidth="1"/>
    <col min="10248" max="10492" width="9.14285714285714" style="1"/>
    <col min="10493" max="10493" width="8.42857142857143" style="1" bestFit="1" customWidth="1"/>
    <col min="10494" max="10503" width="17.8571428571429" style="1" customWidth="1"/>
    <col min="10504" max="10748" width="9.14285714285714" style="1"/>
    <col min="10749" max="10749" width="8.42857142857143" style="1" bestFit="1" customWidth="1"/>
    <col min="10750" max="10759" width="17.8571428571429" style="1" customWidth="1"/>
    <col min="10760" max="11004" width="9.14285714285714" style="1"/>
    <col min="11005" max="11005" width="8.42857142857143" style="1" bestFit="1" customWidth="1"/>
    <col min="11006" max="11015" width="17.8571428571429" style="1" customWidth="1"/>
    <col min="11016" max="11260" width="9.14285714285714" style="1"/>
    <col min="11261" max="11261" width="8.42857142857143" style="1" bestFit="1" customWidth="1"/>
    <col min="11262" max="11271" width="17.8571428571429" style="1" customWidth="1"/>
    <col min="11272" max="11516" width="9.14285714285714" style="1"/>
    <col min="11517" max="11517" width="8.42857142857143" style="1" bestFit="1" customWidth="1"/>
    <col min="11518" max="11527" width="17.8571428571429" style="1" customWidth="1"/>
    <col min="11528" max="11772" width="9.14285714285714" style="1"/>
    <col min="11773" max="11773" width="8.42857142857143" style="1" bestFit="1" customWidth="1"/>
    <col min="11774" max="11783" width="17.8571428571429" style="1" customWidth="1"/>
    <col min="11784" max="12028" width="9.14285714285714" style="1"/>
    <col min="12029" max="12029" width="8.42857142857143" style="1" bestFit="1" customWidth="1"/>
    <col min="12030" max="12039" width="17.8571428571429" style="1" customWidth="1"/>
    <col min="12040" max="12284" width="9.14285714285714" style="1"/>
    <col min="12285" max="12285" width="8.42857142857143" style="1" bestFit="1" customWidth="1"/>
    <col min="12286" max="12295" width="17.8571428571429" style="1" customWidth="1"/>
    <col min="12296" max="12540" width="9.14285714285714" style="1"/>
    <col min="12541" max="12541" width="8.42857142857143" style="1" bestFit="1" customWidth="1"/>
    <col min="12542" max="12551" width="17.8571428571429" style="1" customWidth="1"/>
    <col min="12552" max="12796" width="9.14285714285714" style="1"/>
    <col min="12797" max="12797" width="8.42857142857143" style="1" bestFit="1" customWidth="1"/>
    <col min="12798" max="12807" width="17.8571428571429" style="1" customWidth="1"/>
    <col min="12808" max="13052" width="9.14285714285714" style="1"/>
    <col min="13053" max="13053" width="8.42857142857143" style="1" bestFit="1" customWidth="1"/>
    <col min="13054" max="13063" width="17.8571428571429" style="1" customWidth="1"/>
    <col min="13064" max="13308" width="9.14285714285714" style="1"/>
    <col min="13309" max="13309" width="8.42857142857143" style="1" bestFit="1" customWidth="1"/>
    <col min="13310" max="13319" width="17.8571428571429" style="1" customWidth="1"/>
    <col min="13320" max="13564" width="9.14285714285714" style="1"/>
    <col min="13565" max="13565" width="8.42857142857143" style="1" bestFit="1" customWidth="1"/>
    <col min="13566" max="13575" width="17.8571428571429" style="1" customWidth="1"/>
    <col min="13576" max="13820" width="9.14285714285714" style="1"/>
    <col min="13821" max="13821" width="8.42857142857143" style="1" bestFit="1" customWidth="1"/>
    <col min="13822" max="13831" width="17.8571428571429" style="1" customWidth="1"/>
    <col min="13832" max="14076" width="9.14285714285714" style="1"/>
    <col min="14077" max="14077" width="8.42857142857143" style="1" bestFit="1" customWidth="1"/>
    <col min="14078" max="14087" width="17.8571428571429" style="1" customWidth="1"/>
    <col min="14088" max="14332" width="9.14285714285714" style="1"/>
    <col min="14333" max="14333" width="8.42857142857143" style="1" bestFit="1" customWidth="1"/>
    <col min="14334" max="14343" width="17.8571428571429" style="1" customWidth="1"/>
    <col min="14344" max="14588" width="9.14285714285714" style="1"/>
    <col min="14589" max="14589" width="8.42857142857143" style="1" bestFit="1" customWidth="1"/>
    <col min="14590" max="14599" width="17.8571428571429" style="1" customWidth="1"/>
    <col min="14600" max="14844" width="9.14285714285714" style="1"/>
    <col min="14845" max="14845" width="8.42857142857143" style="1" bestFit="1" customWidth="1"/>
    <col min="14846" max="14855" width="17.8571428571429" style="1" customWidth="1"/>
    <col min="14856" max="15100" width="9.14285714285714" style="1"/>
    <col min="15101" max="15101" width="8.42857142857143" style="1" bestFit="1" customWidth="1"/>
    <col min="15102" max="15111" width="17.8571428571429" style="1" customWidth="1"/>
    <col min="15112" max="15356" width="9.14285714285714" style="1"/>
    <col min="15357" max="15357" width="8.42857142857143" style="1" bestFit="1" customWidth="1"/>
    <col min="15358" max="15367" width="17.8571428571429" style="1" customWidth="1"/>
    <col min="15368" max="15612" width="9.14285714285714" style="1"/>
    <col min="15613" max="15613" width="8.42857142857143" style="1" bestFit="1" customWidth="1"/>
    <col min="15614" max="15623" width="17.8571428571429" style="1" customWidth="1"/>
    <col min="15624" max="15868" width="9.14285714285714" style="1"/>
    <col min="15869" max="15869" width="8.42857142857143" style="1" bestFit="1" customWidth="1"/>
    <col min="15870" max="15879" width="17.8571428571429" style="1" customWidth="1"/>
    <col min="15880" max="16124" width="9.14285714285714" style="1"/>
    <col min="16125" max="16125" width="8.42857142857143" style="1" bestFit="1" customWidth="1"/>
    <col min="16126" max="16135" width="17.8571428571429" style="1" customWidth="1"/>
    <col min="16136" max="16384" width="9.14285714285714" style="1"/>
  </cols>
  <sheetData>
    <row r="1" ht="15.75">
      <c r="A1" s="36" t="s">
        <v>60</v>
      </c>
    </row>
    <row r="2" ht="15.75">
      <c r="A2" s="36" t="s">
        <v>61</v>
      </c>
    </row>
    <row r="3" ht="15.75">
      <c r="A3" s="36" t="s">
        <v>62</v>
      </c>
    </row>
    <row r="4" ht="15.75">
      <c r="A4" s="36" t="s">
        <v>65</v>
      </c>
    </row>
    <row r="5" ht="15.75">
      <c r="A5" s="36" t="s">
        <v>63</v>
      </c>
    </row>
    <row r="6" ht="15.75">
      <c r="A6" s="36" t="s">
        <v>71</v>
      </c>
    </row>
    <row r="7" spans="1:9" ht="12.75">
      <c r="A7" s="30" t="s">
        <v>0</v>
      </c>
      <c r="B7" s="30"/>
      <c r="C7" s="30"/>
      <c r="D7" s="30"/>
      <c r="E7" s="30"/>
      <c r="F7" s="30"/>
      <c r="G7" s="30"/>
      <c r="H7" s="30"/>
      <c r="I7" s="28"/>
    </row>
    <row r="8" spans="1:9" ht="12.75">
      <c r="A8" s="31" t="s">
        <v>57</v>
      </c>
      <c r="B8" s="31"/>
      <c r="C8" s="31"/>
      <c r="D8" s="31"/>
      <c r="E8" s="31"/>
      <c r="F8" s="31"/>
      <c r="G8" s="31"/>
      <c r="H8" s="31"/>
      <c r="I8" s="29"/>
    </row>
    <row r="9" spans="1:9" ht="12">
      <c r="A9" s="2"/>
      <c r="B9" s="2"/>
      <c r="C9" s="2"/>
      <c r="D9" s="2"/>
      <c r="E9" s="2"/>
      <c r="F9" s="2"/>
      <c r="G9" s="2"/>
      <c r="H9" s="2"/>
      <c r="I9" s="2"/>
    </row>
    <row r="10" spans="1:9" ht="12">
      <c r="A10" s="32" t="s">
        <v>1</v>
      </c>
      <c r="B10" s="32"/>
      <c r="C10" s="32"/>
      <c r="D10" s="32"/>
      <c r="E10" s="32"/>
      <c r="F10" s="32"/>
      <c r="G10" s="32"/>
      <c r="H10" s="32"/>
      <c r="I10" s="25"/>
    </row>
    <row r="11" spans="1:11" ht="12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/>
      <c r="K11" s="4"/>
    </row>
    <row r="12" spans="1:11" ht="12">
      <c r="A12" s="4"/>
      <c r="E12" s="4" t="s">
        <v>10</v>
      </c>
      <c r="H12" s="5"/>
      <c r="I12" s="5"/>
      <c r="K12" s="5"/>
    </row>
    <row r="13" spans="1:11" ht="12">
      <c r="A13" s="6"/>
      <c r="B13" s="5" t="s">
        <v>11</v>
      </c>
      <c r="C13" s="5" t="s">
        <v>12</v>
      </c>
      <c r="D13" s="5" t="s">
        <v>13</v>
      </c>
      <c r="E13" s="5" t="s">
        <v>14</v>
      </c>
      <c r="F13" s="7" t="s">
        <v>15</v>
      </c>
      <c r="G13" s="7" t="s">
        <v>16</v>
      </c>
      <c r="H13" s="7" t="s">
        <v>17</v>
      </c>
      <c r="I13" s="7"/>
      <c r="K13" s="5"/>
    </row>
    <row r="14" spans="1:11" ht="12">
      <c r="A14" s="6"/>
      <c r="B14" s="5" t="s">
        <v>18</v>
      </c>
      <c r="C14" s="5" t="s">
        <v>19</v>
      </c>
      <c r="D14" s="5" t="s">
        <v>18</v>
      </c>
      <c r="E14" s="5" t="s">
        <v>18</v>
      </c>
      <c r="F14" s="8" t="s">
        <v>47</v>
      </c>
      <c r="G14" s="8" t="s">
        <v>46</v>
      </c>
      <c r="H14" s="5" t="s">
        <v>20</v>
      </c>
      <c r="I14" s="5"/>
      <c r="K14" s="5"/>
    </row>
    <row r="15" spans="1:11" ht="12">
      <c r="A15" s="9" t="s">
        <v>21</v>
      </c>
      <c r="B15" s="9" t="s">
        <v>22</v>
      </c>
      <c r="C15" s="9" t="s">
        <v>22</v>
      </c>
      <c r="D15" s="9" t="s">
        <v>22</v>
      </c>
      <c r="E15" s="5" t="s">
        <v>22</v>
      </c>
      <c r="F15" s="5" t="s">
        <v>22</v>
      </c>
      <c r="G15" s="9" t="s">
        <v>22</v>
      </c>
      <c r="H15" s="9" t="s">
        <v>22</v>
      </c>
      <c r="I15" s="5"/>
      <c r="K15" s="5"/>
    </row>
    <row r="16" spans="1:9" ht="12">
      <c r="A16" s="9"/>
      <c r="B16" s="9"/>
      <c r="C16" s="9"/>
      <c r="D16" s="9"/>
      <c r="E16" s="10" t="s">
        <v>23</v>
      </c>
      <c r="F16" s="10"/>
      <c r="G16" s="11"/>
      <c r="H16" s="9"/>
      <c r="I16" s="5"/>
    </row>
    <row r="17" spans="1:9" ht="6.95" customHeight="1">
      <c r="A17" s="7"/>
      <c r="B17" s="7"/>
      <c r="C17" s="7"/>
      <c r="D17" s="7"/>
      <c r="E17" s="7"/>
      <c r="F17" s="7"/>
      <c r="H17" s="7"/>
      <c r="I17" s="7"/>
    </row>
    <row r="18" spans="1:9" ht="12">
      <c r="A18" s="12" t="s">
        <v>24</v>
      </c>
      <c r="B18" s="13">
        <v>4576914.7599999988</v>
      </c>
      <c r="C18" s="13">
        <v>12420.069999999992</v>
      </c>
      <c r="D18" s="13">
        <v>1322235.3023188736</v>
      </c>
      <c r="E18" s="14">
        <f>B18+C18+D18</f>
        <v>5911570.132318873</v>
      </c>
      <c r="F18" s="14">
        <v>5911570.132318873</v>
      </c>
      <c r="G18" s="14">
        <v>0</v>
      </c>
      <c r="H18" s="14">
        <v>0</v>
      </c>
      <c r="I18" s="13"/>
    </row>
    <row r="19" spans="1:9" ht="6.95" customHeight="1">
      <c r="A19" s="12"/>
      <c r="B19" s="13"/>
      <c r="C19" s="13"/>
      <c r="D19" s="13"/>
      <c r="G19" s="14"/>
      <c r="H19" s="14"/>
      <c r="I19" s="13"/>
    </row>
    <row r="20" spans="1:9" ht="12">
      <c r="A20" s="12" t="s">
        <v>25</v>
      </c>
      <c r="B20" s="13">
        <v>2519757.1000000006</v>
      </c>
      <c r="C20" s="13">
        <v>13821.899999999998</v>
      </c>
      <c r="D20" s="13">
        <v>1114489.6305251299</v>
      </c>
      <c r="E20" s="14">
        <f>B20+C20+D20</f>
        <v>3648068.6305251303</v>
      </c>
      <c r="F20" s="14">
        <v>3648068.6305251303</v>
      </c>
      <c r="G20" s="14">
        <v>0</v>
      </c>
      <c r="H20" s="14">
        <v>0</v>
      </c>
      <c r="I20" s="13"/>
    </row>
    <row r="21" spans="1:9" ht="6.95" customHeight="1">
      <c r="A21" s="12"/>
      <c r="B21" s="13"/>
      <c r="C21" s="13"/>
      <c r="D21" s="13"/>
      <c r="G21" s="14"/>
      <c r="H21" s="14"/>
      <c r="I21" s="13"/>
    </row>
    <row r="22" spans="1:9" ht="12">
      <c r="A22" s="12" t="s">
        <v>26</v>
      </c>
      <c r="B22" s="13">
        <v>2092172.2799999998</v>
      </c>
      <c r="C22" s="13">
        <v>427435.83</v>
      </c>
      <c r="D22" s="13">
        <v>1527355.4961407583</v>
      </c>
      <c r="E22" s="14">
        <f>B22+C22+D22</f>
        <v>4046963.6061407579</v>
      </c>
      <c r="F22" s="14">
        <v>4046963.6061407579</v>
      </c>
      <c r="G22" s="14">
        <v>0</v>
      </c>
      <c r="H22" s="14">
        <v>0</v>
      </c>
      <c r="I22" s="13"/>
    </row>
    <row r="23" spans="1:9" ht="6.95" customHeight="1">
      <c r="A23" s="12"/>
      <c r="B23" s="13"/>
      <c r="C23" s="13"/>
      <c r="D23" s="13"/>
      <c r="G23" s="14"/>
      <c r="H23" s="14"/>
      <c r="I23" s="13"/>
    </row>
    <row r="24" spans="1:9" ht="12">
      <c r="A24" s="12" t="s">
        <v>27</v>
      </c>
      <c r="B24" s="13">
        <v>1814070.8600000003</v>
      </c>
      <c r="C24" s="13">
        <v>438151.61</v>
      </c>
      <c r="D24" s="13">
        <v>918027.11666000169</v>
      </c>
      <c r="E24" s="14">
        <f>B24+C24+D24</f>
        <v>3170249.5866600019</v>
      </c>
      <c r="F24" s="14">
        <v>3170249.5866600019</v>
      </c>
      <c r="G24" s="14">
        <v>0</v>
      </c>
      <c r="H24" s="14">
        <v>0</v>
      </c>
      <c r="I24" s="13"/>
    </row>
    <row r="25" spans="1:9" ht="6.95" customHeight="1">
      <c r="A25" s="12"/>
      <c r="B25" s="13"/>
      <c r="C25" s="13"/>
      <c r="D25" s="13"/>
      <c r="G25" s="14"/>
      <c r="H25" s="14"/>
      <c r="I25" s="13"/>
    </row>
    <row r="26" spans="1:9" ht="12">
      <c r="A26" s="12" t="s">
        <v>28</v>
      </c>
      <c r="B26" s="13">
        <v>1249516.7200000007</v>
      </c>
      <c r="C26" s="13">
        <v>2737320.0200000014</v>
      </c>
      <c r="D26" s="13">
        <v>1356121.0286740603</v>
      </c>
      <c r="E26" s="14">
        <f>B26+C26+D26</f>
        <v>5342957.7686740626</v>
      </c>
      <c r="F26" s="14">
        <v>5342957.7686740626</v>
      </c>
      <c r="G26" s="14">
        <v>0</v>
      </c>
      <c r="H26" s="14">
        <v>0</v>
      </c>
      <c r="I26" s="13"/>
    </row>
    <row r="27" spans="1:9" ht="6.95" customHeight="1">
      <c r="A27" s="12"/>
      <c r="B27" s="13"/>
      <c r="C27" s="13"/>
      <c r="D27" s="13"/>
      <c r="G27" s="14"/>
      <c r="H27" s="14"/>
      <c r="I27" s="13"/>
    </row>
    <row r="28" spans="1:9" ht="12">
      <c r="A28" s="12" t="s">
        <v>29</v>
      </c>
      <c r="B28" s="13">
        <v>891724.06999999972</v>
      </c>
      <c r="C28" s="13">
        <v>7780580.3499999978</v>
      </c>
      <c r="D28" s="13">
        <v>1415887.4951754462</v>
      </c>
      <c r="E28" s="14">
        <f>B28+C28+D28</f>
        <v>10088191.915175444</v>
      </c>
      <c r="F28" s="14">
        <v>10088191.915175444</v>
      </c>
      <c r="G28" s="14">
        <v>0</v>
      </c>
      <c r="H28" s="14">
        <v>0</v>
      </c>
      <c r="I28" s="13"/>
    </row>
    <row r="29" spans="1:9" ht="6.95" customHeight="1">
      <c r="A29" s="12"/>
      <c r="B29" s="13"/>
      <c r="C29" s="13"/>
      <c r="D29" s="13"/>
      <c r="F29" s="14"/>
      <c r="G29" s="14"/>
      <c r="H29" s="14"/>
      <c r="I29" s="13"/>
    </row>
    <row r="30" spans="1:9" ht="12">
      <c r="A30" s="12" t="s">
        <v>30</v>
      </c>
      <c r="B30" s="13">
        <v>1031231.9000000007</v>
      </c>
      <c r="C30" s="13">
        <v>899525.42999999935</v>
      </c>
      <c r="D30" s="13">
        <v>1322461.719743409</v>
      </c>
      <c r="E30" s="14">
        <f>B30+C30+D30</f>
        <v>3253219.0497434093</v>
      </c>
      <c r="F30" s="14">
        <v>3253219.0497434093</v>
      </c>
      <c r="G30" s="14">
        <v>0</v>
      </c>
      <c r="H30" s="14">
        <v>0</v>
      </c>
      <c r="I30" s="13"/>
    </row>
    <row r="31" spans="1:9" ht="6.95" customHeight="1">
      <c r="A31" s="12"/>
      <c r="B31" s="13"/>
      <c r="C31" s="13"/>
      <c r="D31" s="13"/>
      <c r="F31" s="14"/>
      <c r="G31" s="14"/>
      <c r="H31" s="14"/>
      <c r="I31" s="13"/>
    </row>
    <row r="32" spans="1:9" ht="12">
      <c r="A32" s="12" t="s">
        <v>31</v>
      </c>
      <c r="B32" s="13">
        <v>1964559.7819999997</v>
      </c>
      <c r="C32" s="13">
        <v>27435.959999999992</v>
      </c>
      <c r="D32" s="13">
        <v>1403600.6150871271</v>
      </c>
      <c r="E32" s="14">
        <f>B32+C32+D32</f>
        <v>3395596.3570871269</v>
      </c>
      <c r="F32" s="14">
        <v>3395596.3570871269</v>
      </c>
      <c r="G32" s="14">
        <v>0</v>
      </c>
      <c r="H32" s="14">
        <v>0</v>
      </c>
      <c r="I32" s="13"/>
    </row>
    <row r="33" spans="1:9" ht="6.95" customHeight="1">
      <c r="A33" s="12"/>
      <c r="B33" s="13"/>
      <c r="C33" s="13"/>
      <c r="D33" s="13"/>
      <c r="F33" s="14"/>
      <c r="G33" s="14"/>
      <c r="H33" s="14"/>
      <c r="I33" s="13"/>
    </row>
    <row r="34" spans="1:9" ht="12">
      <c r="A34" s="12" t="s">
        <v>32</v>
      </c>
      <c r="B34" s="13">
        <v>1575049.7180000001</v>
      </c>
      <c r="C34" s="13">
        <v>1997520.8499999996</v>
      </c>
      <c r="D34" s="13">
        <v>1389962.6441899999</v>
      </c>
      <c r="E34" s="14">
        <f>B34+C34+D34</f>
        <v>4962533.2121900003</v>
      </c>
      <c r="F34" s="14">
        <v>1143182.9536751956</v>
      </c>
      <c r="G34" s="14">
        <v>3819350.2585148048</v>
      </c>
      <c r="H34" s="14">
        <v>0</v>
      </c>
      <c r="I34" s="13"/>
    </row>
    <row r="35" spans="1:9" ht="6.95" customHeight="1">
      <c r="A35" s="12"/>
      <c r="B35" s="13"/>
      <c r="C35" s="13"/>
      <c r="D35" s="13"/>
      <c r="F35" s="14"/>
      <c r="G35" s="14"/>
      <c r="H35" s="14"/>
      <c r="I35" s="13"/>
    </row>
    <row r="36" spans="1:9" ht="12">
      <c r="A36" s="15" t="s">
        <v>33</v>
      </c>
      <c r="B36" s="13">
        <v>1507874.5800000005</v>
      </c>
      <c r="C36" s="13">
        <v>561293.17000000004</v>
      </c>
      <c r="D36" s="13">
        <v>1252832.5418422688</v>
      </c>
      <c r="E36" s="14">
        <f>B36+C36+D36</f>
        <v>3322000.2918422692</v>
      </c>
      <c r="F36" s="14">
        <v>0</v>
      </c>
      <c r="G36" s="14">
        <v>3322000.2918422692</v>
      </c>
      <c r="H36" s="14">
        <v>0</v>
      </c>
      <c r="I36" s="13"/>
    </row>
    <row r="37" spans="1:9" ht="6.95" customHeight="1">
      <c r="A37" s="15"/>
      <c r="B37" s="16"/>
      <c r="C37" s="16"/>
      <c r="D37" s="16"/>
      <c r="F37" s="14"/>
      <c r="G37" s="14"/>
      <c r="H37" s="14"/>
      <c r="I37" s="16"/>
    </row>
    <row r="38" spans="1:9" ht="12">
      <c r="A38" s="15" t="s">
        <v>34</v>
      </c>
      <c r="B38" s="13">
        <v>2898595.1400000006</v>
      </c>
      <c r="C38" s="13">
        <v>18189.520000000004</v>
      </c>
      <c r="D38" s="13">
        <v>1439400.8365298719</v>
      </c>
      <c r="E38" s="14">
        <f>B38+C38+D38</f>
        <v>4356185.4965298725</v>
      </c>
      <c r="F38" s="14">
        <v>0</v>
      </c>
      <c r="G38" s="14">
        <v>4356185.4965298725</v>
      </c>
      <c r="H38" s="14">
        <v>0</v>
      </c>
      <c r="I38" s="13"/>
    </row>
    <row r="39" spans="1:9" ht="6.95" customHeight="1">
      <c r="A39" s="15"/>
      <c r="B39" s="16"/>
      <c r="C39" s="16"/>
      <c r="D39" s="16"/>
      <c r="F39" s="14"/>
      <c r="G39" s="14"/>
      <c r="H39" s="14"/>
      <c r="I39" s="16"/>
    </row>
    <row r="40" spans="1:9" ht="12">
      <c r="A40" s="15" t="s">
        <v>35</v>
      </c>
      <c r="B40" s="13">
        <v>1800824.8200000003</v>
      </c>
      <c r="C40" s="13">
        <v>772.19999999999982</v>
      </c>
      <c r="D40" s="13">
        <v>1950180.4293438084</v>
      </c>
      <c r="E40" s="14">
        <f>B40+C40+D40</f>
        <v>3751777.4493438089</v>
      </c>
      <c r="F40" s="14">
        <v>0</v>
      </c>
      <c r="G40" s="14">
        <v>3751777.4493438089</v>
      </c>
      <c r="H40" s="14">
        <v>0</v>
      </c>
      <c r="I40" s="13"/>
    </row>
    <row r="41" spans="1:9" ht="6.95" customHeight="1">
      <c r="A41" s="17"/>
      <c r="B41" s="18"/>
      <c r="C41" s="18"/>
      <c r="D41" s="18"/>
      <c r="E41" s="18"/>
      <c r="F41" s="18"/>
      <c r="G41" s="19"/>
      <c r="H41" s="20"/>
      <c r="I41" s="16"/>
    </row>
    <row r="42" spans="1:9" ht="12">
      <c r="A42" s="21" t="s">
        <v>10</v>
      </c>
      <c r="B42" s="22">
        <f t="shared" si="0" ref="B42:H42">SUM(B18:B40)</f>
        <v>23922291.730000004</v>
      </c>
      <c r="C42" s="22">
        <f t="shared" si="0"/>
        <v>14914466.909999998</v>
      </c>
      <c r="D42" s="22">
        <f>SUM(D18:D40)</f>
        <v>16412554.856230756</v>
      </c>
      <c r="E42" s="22">
        <f>SUM(E18:E40)</f>
        <v>55249313.496230751</v>
      </c>
      <c r="F42" s="22">
        <f t="shared" si="0"/>
        <v>40000000</v>
      </c>
      <c r="G42" s="22">
        <f t="shared" si="0"/>
        <v>15249313.496230755</v>
      </c>
      <c r="H42" s="22">
        <f t="shared" si="0"/>
        <v>0</v>
      </c>
      <c r="I42" s="27"/>
    </row>
    <row r="43" spans="1:9" ht="12">
      <c r="A43" s="23"/>
      <c r="B43" s="24"/>
      <c r="C43" s="24"/>
      <c r="D43" s="24"/>
      <c r="E43" s="24"/>
      <c r="F43" s="24"/>
      <c r="G43" s="24"/>
      <c r="I43" s="24"/>
    </row>
    <row r="44" spans="2:9" ht="12">
      <c r="B44" s="25"/>
      <c r="C44" s="25"/>
      <c r="D44" s="25"/>
      <c r="E44" s="25"/>
      <c r="F44" s="25"/>
      <c r="G44" s="25"/>
      <c r="H44" s="25"/>
      <c r="I44" s="25"/>
    </row>
    <row r="45" spans="1:9" ht="12">
      <c r="A45" s="32" t="s">
        <v>36</v>
      </c>
      <c r="B45" s="32"/>
      <c r="C45" s="32"/>
      <c r="D45" s="32"/>
      <c r="E45" s="32"/>
      <c r="F45" s="32"/>
      <c r="G45" s="32"/>
      <c r="H45" s="32"/>
      <c r="I45" s="25"/>
    </row>
    <row r="46" spans="1:9" ht="12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4"/>
    </row>
    <row r="47" spans="1:9" ht="12">
      <c r="A47" s="4"/>
      <c r="B47" s="7" t="s">
        <v>15</v>
      </c>
      <c r="C47" s="7" t="s">
        <v>16</v>
      </c>
      <c r="D47" s="7" t="s">
        <v>16</v>
      </c>
      <c r="E47" s="7" t="s">
        <v>17</v>
      </c>
      <c r="F47" s="7" t="s">
        <v>17</v>
      </c>
      <c r="G47" s="7" t="s">
        <v>37</v>
      </c>
      <c r="H47" s="7" t="s">
        <v>37</v>
      </c>
      <c r="I47" s="7"/>
    </row>
    <row r="48" spans="1:9" ht="12">
      <c r="A48" s="6"/>
      <c r="B48" s="5" t="s">
        <v>47</v>
      </c>
      <c r="C48" s="5" t="s">
        <v>46</v>
      </c>
      <c r="D48" s="5" t="s">
        <v>46</v>
      </c>
      <c r="E48" s="5" t="s">
        <v>20</v>
      </c>
      <c r="F48" s="5" t="s">
        <v>20</v>
      </c>
      <c r="G48" s="5" t="s">
        <v>38</v>
      </c>
      <c r="H48" s="5" t="s">
        <v>39</v>
      </c>
      <c r="I48" s="5"/>
    </row>
    <row r="49" spans="1:9" ht="12">
      <c r="A49" s="6"/>
      <c r="B49" s="5" t="s">
        <v>40</v>
      </c>
      <c r="C49" s="5" t="s">
        <v>41</v>
      </c>
      <c r="D49" s="5" t="s">
        <v>42</v>
      </c>
      <c r="E49" s="5" t="s">
        <v>43</v>
      </c>
      <c r="F49" s="5" t="s">
        <v>44</v>
      </c>
      <c r="G49" s="5" t="s">
        <v>45</v>
      </c>
      <c r="H49" s="5" t="s">
        <v>45</v>
      </c>
      <c r="I49" s="5"/>
    </row>
    <row r="50" spans="1:9" ht="12">
      <c r="A50" s="9" t="s">
        <v>21</v>
      </c>
      <c r="B50" s="9" t="s">
        <v>22</v>
      </c>
      <c r="C50" s="9" t="s">
        <v>22</v>
      </c>
      <c r="D50" s="9" t="s">
        <v>22</v>
      </c>
      <c r="E50" s="9" t="s">
        <v>22</v>
      </c>
      <c r="F50" s="9" t="s">
        <v>22</v>
      </c>
      <c r="G50" s="9" t="s">
        <v>22</v>
      </c>
      <c r="H50" s="9" t="s">
        <v>22</v>
      </c>
      <c r="I50" s="5"/>
    </row>
    <row r="51" spans="1:9" ht="12">
      <c r="A51" s="9"/>
      <c r="B51" s="9"/>
      <c r="C51" s="9"/>
      <c r="D51" s="9"/>
      <c r="E51" s="9"/>
      <c r="F51" s="9"/>
      <c r="G51" s="9"/>
      <c r="H51" s="9"/>
      <c r="I51" s="5"/>
    </row>
    <row r="52" spans="1:9" ht="6.95" customHeight="1">
      <c r="A52" s="7"/>
      <c r="B52" s="7"/>
      <c r="C52" s="7"/>
      <c r="D52" s="23"/>
      <c r="E52" s="23"/>
      <c r="F52" s="23"/>
      <c r="G52" s="23"/>
      <c r="H52" s="23"/>
      <c r="I52" s="7"/>
    </row>
    <row r="53" spans="1:9" ht="12">
      <c r="A53" s="12" t="s">
        <v>24</v>
      </c>
      <c r="B53" s="13">
        <v>5911570.132318873</v>
      </c>
      <c r="C53" s="13">
        <f>G18</f>
        <v>0</v>
      </c>
      <c r="D53" s="13">
        <f>0.4*H18</f>
        <v>0</v>
      </c>
      <c r="E53" s="13">
        <f>0.6*H18</f>
        <v>0</v>
      </c>
      <c r="F53" s="13">
        <f>I18*0.5</f>
        <v>0</v>
      </c>
      <c r="G53" s="14">
        <f>B53+C53+E53</f>
        <v>5911570.132318873</v>
      </c>
      <c r="H53" s="14">
        <f>D53+F53</f>
        <v>0</v>
      </c>
      <c r="I53" s="13"/>
    </row>
    <row r="54" spans="1:9" ht="6.95" customHeight="1">
      <c r="A54" s="12"/>
      <c r="B54" s="13"/>
      <c r="C54" s="13"/>
      <c r="D54" s="13"/>
      <c r="E54" s="13"/>
      <c r="F54" s="13"/>
      <c r="G54" s="14"/>
      <c r="H54" s="14"/>
      <c r="I54" s="13"/>
    </row>
    <row r="55" spans="1:9" ht="12">
      <c r="A55" s="12" t="s">
        <v>25</v>
      </c>
      <c r="B55" s="13">
        <v>3648068.6305251303</v>
      </c>
      <c r="C55" s="13">
        <f>G20</f>
        <v>0</v>
      </c>
      <c r="D55" s="13">
        <f>0.4*H20</f>
        <v>0</v>
      </c>
      <c r="E55" s="13">
        <f>0.6*H20</f>
        <v>0</v>
      </c>
      <c r="F55" s="13">
        <f>I20*0.5</f>
        <v>0</v>
      </c>
      <c r="G55" s="14">
        <f>B55+C55+E55</f>
        <v>3648068.6305251303</v>
      </c>
      <c r="H55" s="14">
        <f>D55+F55</f>
        <v>0</v>
      </c>
      <c r="I55" s="13"/>
    </row>
    <row r="56" spans="1:9" ht="6.95" customHeight="1">
      <c r="A56" s="12"/>
      <c r="B56" s="13"/>
      <c r="C56" s="13"/>
      <c r="D56" s="13"/>
      <c r="E56" s="13"/>
      <c r="F56" s="13"/>
      <c r="G56" s="14"/>
      <c r="H56" s="14"/>
      <c r="I56" s="13"/>
    </row>
    <row r="57" spans="1:9" ht="12">
      <c r="A57" s="12" t="s">
        <v>26</v>
      </c>
      <c r="B57" s="13">
        <v>4046963.6061407579</v>
      </c>
      <c r="C57" s="13">
        <f>G22</f>
        <v>0</v>
      </c>
      <c r="D57" s="13">
        <f>0.4*H22</f>
        <v>0</v>
      </c>
      <c r="E57" s="13">
        <f>0.6*H22</f>
        <v>0</v>
      </c>
      <c r="F57" s="13">
        <f>I22*0.5</f>
        <v>0</v>
      </c>
      <c r="G57" s="14">
        <f>B57+C57+E57</f>
        <v>4046963.6061407579</v>
      </c>
      <c r="H57" s="14">
        <f>D57+F57</f>
        <v>0</v>
      </c>
      <c r="I57" s="13"/>
    </row>
    <row r="58" spans="1:9" ht="6.95" customHeight="1">
      <c r="A58" s="12"/>
      <c r="B58" s="13"/>
      <c r="C58" s="13"/>
      <c r="D58" s="13"/>
      <c r="E58" s="13"/>
      <c r="F58" s="13"/>
      <c r="G58" s="14"/>
      <c r="H58" s="14"/>
      <c r="I58" s="13"/>
    </row>
    <row r="59" spans="1:9" ht="12">
      <c r="A59" s="12" t="s">
        <v>27</v>
      </c>
      <c r="B59" s="13">
        <v>3170249.5866600019</v>
      </c>
      <c r="C59" s="13">
        <f>G24</f>
        <v>0</v>
      </c>
      <c r="D59" s="13">
        <f>0.4*H24</f>
        <v>0</v>
      </c>
      <c r="E59" s="13">
        <f>0.6*H24</f>
        <v>0</v>
      </c>
      <c r="F59" s="13">
        <f>I24*0.5</f>
        <v>0</v>
      </c>
      <c r="G59" s="14">
        <f>B59+C59+E59</f>
        <v>3170249.5866600019</v>
      </c>
      <c r="H59" s="14">
        <f>D59+F59</f>
        <v>0</v>
      </c>
      <c r="I59" s="13"/>
    </row>
    <row r="60" spans="1:9" ht="6.95" customHeight="1">
      <c r="A60" s="12"/>
      <c r="B60" s="13"/>
      <c r="C60" s="13"/>
      <c r="D60" s="13"/>
      <c r="E60" s="13"/>
      <c r="F60" s="13"/>
      <c r="G60" s="14"/>
      <c r="H60" s="14"/>
      <c r="I60" s="13"/>
    </row>
    <row r="61" spans="1:9" ht="12">
      <c r="A61" s="12" t="s">
        <v>28</v>
      </c>
      <c r="B61" s="13">
        <v>5342957.7686740626</v>
      </c>
      <c r="C61" s="13">
        <f>G26</f>
        <v>0</v>
      </c>
      <c r="D61" s="13">
        <f>0.4*H26</f>
        <v>0</v>
      </c>
      <c r="E61" s="13">
        <f>0.6*H26</f>
        <v>0</v>
      </c>
      <c r="F61" s="13">
        <f>I26*0.5</f>
        <v>0</v>
      </c>
      <c r="G61" s="14">
        <f>B61+C61+E61</f>
        <v>5342957.7686740626</v>
      </c>
      <c r="H61" s="14">
        <f>D61+F61</f>
        <v>0</v>
      </c>
      <c r="I61" s="13"/>
    </row>
    <row r="62" spans="1:9" ht="6.95" customHeight="1">
      <c r="A62" s="12"/>
      <c r="B62" s="13"/>
      <c r="C62" s="13"/>
      <c r="D62" s="13"/>
      <c r="E62" s="13"/>
      <c r="F62" s="13"/>
      <c r="G62" s="14"/>
      <c r="H62" s="14"/>
      <c r="I62" s="13"/>
    </row>
    <row r="63" spans="1:9" ht="12">
      <c r="A63" s="12" t="s">
        <v>29</v>
      </c>
      <c r="B63" s="13">
        <v>10088191.915175444</v>
      </c>
      <c r="C63" s="13">
        <v>0</v>
      </c>
      <c r="D63" s="13">
        <v>0</v>
      </c>
      <c r="E63" s="13">
        <f>0.6*H28</f>
        <v>0</v>
      </c>
      <c r="F63" s="13">
        <f>I28*0.5</f>
        <v>0</v>
      </c>
      <c r="G63" s="14">
        <f>B63+C63+E63</f>
        <v>10088191.915175444</v>
      </c>
      <c r="H63" s="14">
        <f>D63+F63</f>
        <v>0</v>
      </c>
      <c r="I63" s="13"/>
    </row>
    <row r="64" spans="1:9" ht="6.95" customHeight="1">
      <c r="A64" s="12"/>
      <c r="B64" s="13"/>
      <c r="C64" s="13"/>
      <c r="D64" s="13"/>
      <c r="E64" s="13"/>
      <c r="F64" s="13"/>
      <c r="G64" s="14"/>
      <c r="H64" s="14"/>
      <c r="I64" s="13"/>
    </row>
    <row r="65" spans="1:9" ht="12">
      <c r="A65" s="12" t="s">
        <v>30</v>
      </c>
      <c r="B65" s="13">
        <v>3253219.0497434093</v>
      </c>
      <c r="C65" s="13">
        <v>0</v>
      </c>
      <c r="D65" s="13">
        <v>0</v>
      </c>
      <c r="E65" s="13">
        <f>0.6*H30</f>
        <v>0</v>
      </c>
      <c r="F65" s="13">
        <f>I30*0.5</f>
        <v>0</v>
      </c>
      <c r="G65" s="14">
        <f>B65+C65+E65</f>
        <v>3253219.0497434093</v>
      </c>
      <c r="H65" s="14">
        <f>D65+F65</f>
        <v>0</v>
      </c>
      <c r="I65" s="13"/>
    </row>
    <row r="66" spans="1:9" ht="6.95" customHeight="1">
      <c r="A66" s="12"/>
      <c r="B66" s="13"/>
      <c r="C66" s="13"/>
      <c r="D66" s="13"/>
      <c r="E66" s="13"/>
      <c r="F66" s="13"/>
      <c r="G66" s="14"/>
      <c r="H66" s="14"/>
      <c r="I66" s="13"/>
    </row>
    <row r="67" spans="1:9" ht="12">
      <c r="A67" s="12" t="s">
        <v>31</v>
      </c>
      <c r="B67" s="13">
        <v>3395596.3570871269</v>
      </c>
      <c r="C67" s="13">
        <v>0</v>
      </c>
      <c r="D67" s="13">
        <v>0</v>
      </c>
      <c r="E67" s="13">
        <f>0.6*H32</f>
        <v>0</v>
      </c>
      <c r="F67" s="13">
        <f>I32*0.5</f>
        <v>0</v>
      </c>
      <c r="G67" s="14">
        <f>B67+C67+E67</f>
        <v>3395596.3570871269</v>
      </c>
      <c r="H67" s="14">
        <f>D67+F67</f>
        <v>0</v>
      </c>
      <c r="I67" s="13"/>
    </row>
    <row r="68" spans="1:9" ht="6.95" customHeight="1">
      <c r="A68" s="12"/>
      <c r="B68" s="13"/>
      <c r="C68" s="13"/>
      <c r="D68" s="13"/>
      <c r="E68" s="13"/>
      <c r="F68" s="13"/>
      <c r="G68" s="14"/>
      <c r="H68" s="14"/>
      <c r="I68" s="13"/>
    </row>
    <row r="69" spans="1:9" ht="12">
      <c r="A69" s="12" t="s">
        <v>32</v>
      </c>
      <c r="B69" s="13">
        <v>1143182.9536751956</v>
      </c>
      <c r="C69" s="13">
        <v>1527740.103405922</v>
      </c>
      <c r="D69" s="13">
        <v>2291610.1551088826</v>
      </c>
      <c r="E69" s="13">
        <f>0.6*H34</f>
        <v>0</v>
      </c>
      <c r="F69" s="13">
        <f>I34*0.5</f>
        <v>0</v>
      </c>
      <c r="G69" s="14">
        <f>B69+C69+E69</f>
        <v>2670923.0570811173</v>
      </c>
      <c r="H69" s="14">
        <f>D69+F69</f>
        <v>2291610.1551088826</v>
      </c>
      <c r="I69" s="13"/>
    </row>
    <row r="70" spans="1:9" ht="6.95" customHeight="1">
      <c r="A70" s="12"/>
      <c r="B70" s="13"/>
      <c r="C70" s="13"/>
      <c r="D70" s="13"/>
      <c r="E70" s="13"/>
      <c r="F70" s="13"/>
      <c r="G70" s="14"/>
      <c r="H70" s="14"/>
      <c r="I70" s="13"/>
    </row>
    <row r="71" spans="1:9" ht="12">
      <c r="A71" s="12" t="s">
        <v>33</v>
      </c>
      <c r="B71" s="13">
        <v>0</v>
      </c>
      <c r="C71" s="13">
        <v>1328800.1167369077</v>
      </c>
      <c r="D71" s="13">
        <v>1993200.1751053615</v>
      </c>
      <c r="E71" s="13">
        <f>0.6*H36</f>
        <v>0</v>
      </c>
      <c r="F71" s="13">
        <f>I36*0.5</f>
        <v>0</v>
      </c>
      <c r="G71" s="14">
        <f>B71+C71+E71</f>
        <v>1328800.1167369077</v>
      </c>
      <c r="H71" s="14">
        <f>D71+F71</f>
        <v>1993200.1751053615</v>
      </c>
      <c r="I71" s="13"/>
    </row>
    <row r="72" spans="1:9" ht="6.95" customHeight="1">
      <c r="A72" s="12"/>
      <c r="B72" s="16"/>
      <c r="C72" s="16"/>
      <c r="D72" s="16"/>
      <c r="E72" s="16"/>
      <c r="F72" s="16"/>
      <c r="G72" s="14"/>
      <c r="H72" s="14"/>
      <c r="I72" s="13"/>
    </row>
    <row r="73" spans="1:9" ht="12">
      <c r="A73" s="12" t="s">
        <v>34</v>
      </c>
      <c r="B73" s="13">
        <v>0</v>
      </c>
      <c r="C73" s="13">
        <v>1742474.1986119491</v>
      </c>
      <c r="D73" s="13">
        <v>2613711.2979179234</v>
      </c>
      <c r="E73" s="13">
        <f>0.6*H38</f>
        <v>0</v>
      </c>
      <c r="F73" s="13">
        <f>I38*0.5</f>
        <v>0</v>
      </c>
      <c r="G73" s="14">
        <f>B73+C73+E73</f>
        <v>1742474.1986119491</v>
      </c>
      <c r="H73" s="14">
        <f>D73+F73</f>
        <v>2613711.2979179234</v>
      </c>
      <c r="I73" s="13"/>
    </row>
    <row r="74" spans="1:9" ht="6.95" customHeight="1">
      <c r="A74" s="12"/>
      <c r="B74" s="16"/>
      <c r="C74" s="16"/>
      <c r="D74" s="16"/>
      <c r="E74" s="16"/>
      <c r="F74" s="16"/>
      <c r="G74" s="14"/>
      <c r="H74" s="14"/>
      <c r="I74" s="13"/>
    </row>
    <row r="75" spans="1:9" ht="12">
      <c r="A75" s="12" t="s">
        <v>35</v>
      </c>
      <c r="B75" s="13">
        <v>0</v>
      </c>
      <c r="C75" s="13">
        <v>1500710.9797375237</v>
      </c>
      <c r="D75" s="13">
        <v>2251066.4696062854</v>
      </c>
      <c r="E75" s="13">
        <f>0.6*H40</f>
        <v>0</v>
      </c>
      <c r="F75" s="13">
        <f>I40*0.5</f>
        <v>0</v>
      </c>
      <c r="G75" s="14">
        <f>B75+C75+E75</f>
        <v>1500710.9797375237</v>
      </c>
      <c r="H75" s="14">
        <f>D75+F75</f>
        <v>2251066.4696062854</v>
      </c>
      <c r="I75" s="13"/>
    </row>
    <row r="76" spans="1:9" ht="6.95" customHeight="1">
      <c r="A76" s="26"/>
      <c r="B76" s="18"/>
      <c r="C76" s="18"/>
      <c r="D76" s="20"/>
      <c r="E76" s="20"/>
      <c r="F76" s="20"/>
      <c r="G76" s="20"/>
      <c r="H76" s="20"/>
      <c r="I76" s="13"/>
    </row>
    <row r="77" spans="1:9" ht="12">
      <c r="A77" s="23" t="s">
        <v>10</v>
      </c>
      <c r="B77" s="22">
        <f t="shared" si="1" ref="B77:F77">SUM(B53:B75)</f>
        <v>40000000</v>
      </c>
      <c r="C77" s="22">
        <f t="shared" si="1"/>
        <v>6099725.3984923027</v>
      </c>
      <c r="D77" s="22">
        <f t="shared" si="1"/>
        <v>9149588.0977384541</v>
      </c>
      <c r="E77" s="22">
        <f t="shared" si="1"/>
        <v>0</v>
      </c>
      <c r="F77" s="22">
        <f t="shared" si="1"/>
        <v>0</v>
      </c>
      <c r="G77" s="22">
        <f t="shared" si="2" ref="G77:H77">SUM(G53:G75)</f>
        <v>46099725.398492306</v>
      </c>
      <c r="H77" s="22">
        <f t="shared" si="2"/>
        <v>9149588.0977384541</v>
      </c>
      <c r="I77" s="27"/>
    </row>
  </sheetData>
  <mergeCells count="4">
    <mergeCell ref="A7:H7"/>
    <mergeCell ref="A8:H8"/>
    <mergeCell ref="A10:H10"/>
    <mergeCell ref="A45:H45"/>
  </mergeCells>
  <printOptions horizontalCentered="1"/>
  <pageMargins left="0.7" right="0.7" top="0.75" bottom="0.75" header="0.3" footer="0.3"/>
  <pageSetup orientation="landscape" scale="1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6E416-C100-4754-B575-FE77B10B0350}">
  <sheetPr>
    <pageSetUpPr fitToPage="1"/>
  </sheetPr>
  <dimension ref="A1:K77"/>
  <sheetViews>
    <sheetView zoomScalePageLayoutView="80" workbookViewId="0" topLeftCell="A1">
      <selection pane="topLeft" activeCell="A1" sqref="A1"/>
    </sheetView>
  </sheetViews>
  <sheetFormatPr defaultColWidth="9.140625" defaultRowHeight="12"/>
  <cols>
    <col min="1" max="1" width="14.4285714285714" style="1" customWidth="1"/>
    <col min="2" max="9" width="19.5714285714286" style="1" customWidth="1"/>
    <col min="10" max="11" width="9.14285714285714" style="1"/>
    <col min="12" max="12" width="11.5714285714286" style="1" bestFit="1" customWidth="1"/>
    <col min="13" max="252" width="9.14285714285714" style="1"/>
    <col min="253" max="253" width="8.42857142857143" style="1" bestFit="1" customWidth="1"/>
    <col min="254" max="263" width="17.8571428571429" style="1" customWidth="1"/>
    <col min="264" max="508" width="9.14285714285714" style="1"/>
    <col min="509" max="509" width="8.42857142857143" style="1" bestFit="1" customWidth="1"/>
    <col min="510" max="519" width="17.8571428571429" style="1" customWidth="1"/>
    <col min="520" max="764" width="9.14285714285714" style="1"/>
    <col min="765" max="765" width="8.42857142857143" style="1" bestFit="1" customWidth="1"/>
    <col min="766" max="775" width="17.8571428571429" style="1" customWidth="1"/>
    <col min="776" max="1020" width="9.14285714285714" style="1"/>
    <col min="1021" max="1021" width="8.42857142857143" style="1" bestFit="1" customWidth="1"/>
    <col min="1022" max="1031" width="17.8571428571429" style="1" customWidth="1"/>
    <col min="1032" max="1276" width="9.14285714285714" style="1"/>
    <col min="1277" max="1277" width="8.42857142857143" style="1" bestFit="1" customWidth="1"/>
    <col min="1278" max="1287" width="17.8571428571429" style="1" customWidth="1"/>
    <col min="1288" max="1532" width="9.14285714285714" style="1"/>
    <col min="1533" max="1533" width="8.42857142857143" style="1" bestFit="1" customWidth="1"/>
    <col min="1534" max="1543" width="17.8571428571429" style="1" customWidth="1"/>
    <col min="1544" max="1788" width="9.14285714285714" style="1"/>
    <col min="1789" max="1789" width="8.42857142857143" style="1" bestFit="1" customWidth="1"/>
    <col min="1790" max="1799" width="17.8571428571429" style="1" customWidth="1"/>
    <col min="1800" max="2044" width="9.14285714285714" style="1"/>
    <col min="2045" max="2045" width="8.42857142857143" style="1" bestFit="1" customWidth="1"/>
    <col min="2046" max="2055" width="17.8571428571429" style="1" customWidth="1"/>
    <col min="2056" max="2300" width="9.14285714285714" style="1"/>
    <col min="2301" max="2301" width="8.42857142857143" style="1" bestFit="1" customWidth="1"/>
    <col min="2302" max="2311" width="17.8571428571429" style="1" customWidth="1"/>
    <col min="2312" max="2556" width="9.14285714285714" style="1"/>
    <col min="2557" max="2557" width="8.42857142857143" style="1" bestFit="1" customWidth="1"/>
    <col min="2558" max="2567" width="17.8571428571429" style="1" customWidth="1"/>
    <col min="2568" max="2812" width="9.14285714285714" style="1"/>
    <col min="2813" max="2813" width="8.42857142857143" style="1" bestFit="1" customWidth="1"/>
    <col min="2814" max="2823" width="17.8571428571429" style="1" customWidth="1"/>
    <col min="2824" max="3068" width="9.14285714285714" style="1"/>
    <col min="3069" max="3069" width="8.42857142857143" style="1" bestFit="1" customWidth="1"/>
    <col min="3070" max="3079" width="17.8571428571429" style="1" customWidth="1"/>
    <col min="3080" max="3324" width="9.14285714285714" style="1"/>
    <col min="3325" max="3325" width="8.42857142857143" style="1" bestFit="1" customWidth="1"/>
    <col min="3326" max="3335" width="17.8571428571429" style="1" customWidth="1"/>
    <col min="3336" max="3580" width="9.14285714285714" style="1"/>
    <col min="3581" max="3581" width="8.42857142857143" style="1" bestFit="1" customWidth="1"/>
    <col min="3582" max="3591" width="17.8571428571429" style="1" customWidth="1"/>
    <col min="3592" max="3836" width="9.14285714285714" style="1"/>
    <col min="3837" max="3837" width="8.42857142857143" style="1" bestFit="1" customWidth="1"/>
    <col min="3838" max="3847" width="17.8571428571429" style="1" customWidth="1"/>
    <col min="3848" max="4092" width="9.14285714285714" style="1"/>
    <col min="4093" max="4093" width="8.42857142857143" style="1" bestFit="1" customWidth="1"/>
    <col min="4094" max="4103" width="17.8571428571429" style="1" customWidth="1"/>
    <col min="4104" max="4348" width="9.14285714285714" style="1"/>
    <col min="4349" max="4349" width="8.42857142857143" style="1" bestFit="1" customWidth="1"/>
    <col min="4350" max="4359" width="17.8571428571429" style="1" customWidth="1"/>
    <col min="4360" max="4604" width="9.14285714285714" style="1"/>
    <col min="4605" max="4605" width="8.42857142857143" style="1" bestFit="1" customWidth="1"/>
    <col min="4606" max="4615" width="17.8571428571429" style="1" customWidth="1"/>
    <col min="4616" max="4860" width="9.14285714285714" style="1"/>
    <col min="4861" max="4861" width="8.42857142857143" style="1" bestFit="1" customWidth="1"/>
    <col min="4862" max="4871" width="17.8571428571429" style="1" customWidth="1"/>
    <col min="4872" max="5116" width="9.14285714285714" style="1"/>
    <col min="5117" max="5117" width="8.42857142857143" style="1" bestFit="1" customWidth="1"/>
    <col min="5118" max="5127" width="17.8571428571429" style="1" customWidth="1"/>
    <col min="5128" max="5372" width="9.14285714285714" style="1"/>
    <col min="5373" max="5373" width="8.42857142857143" style="1" bestFit="1" customWidth="1"/>
    <col min="5374" max="5383" width="17.8571428571429" style="1" customWidth="1"/>
    <col min="5384" max="5628" width="9.14285714285714" style="1"/>
    <col min="5629" max="5629" width="8.42857142857143" style="1" bestFit="1" customWidth="1"/>
    <col min="5630" max="5639" width="17.8571428571429" style="1" customWidth="1"/>
    <col min="5640" max="5884" width="9.14285714285714" style="1"/>
    <col min="5885" max="5885" width="8.42857142857143" style="1" bestFit="1" customWidth="1"/>
    <col min="5886" max="5895" width="17.8571428571429" style="1" customWidth="1"/>
    <col min="5896" max="6140" width="9.14285714285714" style="1"/>
    <col min="6141" max="6141" width="8.42857142857143" style="1" bestFit="1" customWidth="1"/>
    <col min="6142" max="6151" width="17.8571428571429" style="1" customWidth="1"/>
    <col min="6152" max="6396" width="9.14285714285714" style="1"/>
    <col min="6397" max="6397" width="8.42857142857143" style="1" bestFit="1" customWidth="1"/>
    <col min="6398" max="6407" width="17.8571428571429" style="1" customWidth="1"/>
    <col min="6408" max="6652" width="9.14285714285714" style="1"/>
    <col min="6653" max="6653" width="8.42857142857143" style="1" bestFit="1" customWidth="1"/>
    <col min="6654" max="6663" width="17.8571428571429" style="1" customWidth="1"/>
    <col min="6664" max="6908" width="9.14285714285714" style="1"/>
    <col min="6909" max="6909" width="8.42857142857143" style="1" bestFit="1" customWidth="1"/>
    <col min="6910" max="6919" width="17.8571428571429" style="1" customWidth="1"/>
    <col min="6920" max="7164" width="9.14285714285714" style="1"/>
    <col min="7165" max="7165" width="8.42857142857143" style="1" bestFit="1" customWidth="1"/>
    <col min="7166" max="7175" width="17.8571428571429" style="1" customWidth="1"/>
    <col min="7176" max="7420" width="9.14285714285714" style="1"/>
    <col min="7421" max="7421" width="8.42857142857143" style="1" bestFit="1" customWidth="1"/>
    <col min="7422" max="7431" width="17.8571428571429" style="1" customWidth="1"/>
    <col min="7432" max="7676" width="9.14285714285714" style="1"/>
    <col min="7677" max="7677" width="8.42857142857143" style="1" bestFit="1" customWidth="1"/>
    <col min="7678" max="7687" width="17.8571428571429" style="1" customWidth="1"/>
    <col min="7688" max="7932" width="9.14285714285714" style="1"/>
    <col min="7933" max="7933" width="8.42857142857143" style="1" bestFit="1" customWidth="1"/>
    <col min="7934" max="7943" width="17.8571428571429" style="1" customWidth="1"/>
    <col min="7944" max="8188" width="9.14285714285714" style="1"/>
    <col min="8189" max="8189" width="8.42857142857143" style="1" bestFit="1" customWidth="1"/>
    <col min="8190" max="8199" width="17.8571428571429" style="1" customWidth="1"/>
    <col min="8200" max="8444" width="9.14285714285714" style="1"/>
    <col min="8445" max="8445" width="8.42857142857143" style="1" bestFit="1" customWidth="1"/>
    <col min="8446" max="8455" width="17.8571428571429" style="1" customWidth="1"/>
    <col min="8456" max="8700" width="9.14285714285714" style="1"/>
    <col min="8701" max="8701" width="8.42857142857143" style="1" bestFit="1" customWidth="1"/>
    <col min="8702" max="8711" width="17.8571428571429" style="1" customWidth="1"/>
    <col min="8712" max="8956" width="9.14285714285714" style="1"/>
    <col min="8957" max="8957" width="8.42857142857143" style="1" bestFit="1" customWidth="1"/>
    <col min="8958" max="8967" width="17.8571428571429" style="1" customWidth="1"/>
    <col min="8968" max="9212" width="9.14285714285714" style="1"/>
    <col min="9213" max="9213" width="8.42857142857143" style="1" bestFit="1" customWidth="1"/>
    <col min="9214" max="9223" width="17.8571428571429" style="1" customWidth="1"/>
    <col min="9224" max="9468" width="9.14285714285714" style="1"/>
    <col min="9469" max="9469" width="8.42857142857143" style="1" bestFit="1" customWidth="1"/>
    <col min="9470" max="9479" width="17.8571428571429" style="1" customWidth="1"/>
    <col min="9480" max="9724" width="9.14285714285714" style="1"/>
    <col min="9725" max="9725" width="8.42857142857143" style="1" bestFit="1" customWidth="1"/>
    <col min="9726" max="9735" width="17.8571428571429" style="1" customWidth="1"/>
    <col min="9736" max="9980" width="9.14285714285714" style="1"/>
    <col min="9981" max="9981" width="8.42857142857143" style="1" bestFit="1" customWidth="1"/>
    <col min="9982" max="9991" width="17.8571428571429" style="1" customWidth="1"/>
    <col min="9992" max="10236" width="9.14285714285714" style="1"/>
    <col min="10237" max="10237" width="8.42857142857143" style="1" bestFit="1" customWidth="1"/>
    <col min="10238" max="10247" width="17.8571428571429" style="1" customWidth="1"/>
    <col min="10248" max="10492" width="9.14285714285714" style="1"/>
    <col min="10493" max="10493" width="8.42857142857143" style="1" bestFit="1" customWidth="1"/>
    <col min="10494" max="10503" width="17.8571428571429" style="1" customWidth="1"/>
    <col min="10504" max="10748" width="9.14285714285714" style="1"/>
    <col min="10749" max="10749" width="8.42857142857143" style="1" bestFit="1" customWidth="1"/>
    <col min="10750" max="10759" width="17.8571428571429" style="1" customWidth="1"/>
    <col min="10760" max="11004" width="9.14285714285714" style="1"/>
    <col min="11005" max="11005" width="8.42857142857143" style="1" bestFit="1" customWidth="1"/>
    <col min="11006" max="11015" width="17.8571428571429" style="1" customWidth="1"/>
    <col min="11016" max="11260" width="9.14285714285714" style="1"/>
    <col min="11261" max="11261" width="8.42857142857143" style="1" bestFit="1" customWidth="1"/>
    <col min="11262" max="11271" width="17.8571428571429" style="1" customWidth="1"/>
    <col min="11272" max="11516" width="9.14285714285714" style="1"/>
    <col min="11517" max="11517" width="8.42857142857143" style="1" bestFit="1" customWidth="1"/>
    <col min="11518" max="11527" width="17.8571428571429" style="1" customWidth="1"/>
    <col min="11528" max="11772" width="9.14285714285714" style="1"/>
    <col min="11773" max="11773" width="8.42857142857143" style="1" bestFit="1" customWidth="1"/>
    <col min="11774" max="11783" width="17.8571428571429" style="1" customWidth="1"/>
    <col min="11784" max="12028" width="9.14285714285714" style="1"/>
    <col min="12029" max="12029" width="8.42857142857143" style="1" bestFit="1" customWidth="1"/>
    <col min="12030" max="12039" width="17.8571428571429" style="1" customWidth="1"/>
    <col min="12040" max="12284" width="9.14285714285714" style="1"/>
    <col min="12285" max="12285" width="8.42857142857143" style="1" bestFit="1" customWidth="1"/>
    <col min="12286" max="12295" width="17.8571428571429" style="1" customWidth="1"/>
    <col min="12296" max="12540" width="9.14285714285714" style="1"/>
    <col min="12541" max="12541" width="8.42857142857143" style="1" bestFit="1" customWidth="1"/>
    <col min="12542" max="12551" width="17.8571428571429" style="1" customWidth="1"/>
    <col min="12552" max="12796" width="9.14285714285714" style="1"/>
    <col min="12797" max="12797" width="8.42857142857143" style="1" bestFit="1" customWidth="1"/>
    <col min="12798" max="12807" width="17.8571428571429" style="1" customWidth="1"/>
    <col min="12808" max="13052" width="9.14285714285714" style="1"/>
    <col min="13053" max="13053" width="8.42857142857143" style="1" bestFit="1" customWidth="1"/>
    <col min="13054" max="13063" width="17.8571428571429" style="1" customWidth="1"/>
    <col min="13064" max="13308" width="9.14285714285714" style="1"/>
    <col min="13309" max="13309" width="8.42857142857143" style="1" bestFit="1" customWidth="1"/>
    <col min="13310" max="13319" width="17.8571428571429" style="1" customWidth="1"/>
    <col min="13320" max="13564" width="9.14285714285714" style="1"/>
    <col min="13565" max="13565" width="8.42857142857143" style="1" bestFit="1" customWidth="1"/>
    <col min="13566" max="13575" width="17.8571428571429" style="1" customWidth="1"/>
    <col min="13576" max="13820" width="9.14285714285714" style="1"/>
    <col min="13821" max="13821" width="8.42857142857143" style="1" bestFit="1" customWidth="1"/>
    <col min="13822" max="13831" width="17.8571428571429" style="1" customWidth="1"/>
    <col min="13832" max="14076" width="9.14285714285714" style="1"/>
    <col min="14077" max="14077" width="8.42857142857143" style="1" bestFit="1" customWidth="1"/>
    <col min="14078" max="14087" width="17.8571428571429" style="1" customWidth="1"/>
    <col min="14088" max="14332" width="9.14285714285714" style="1"/>
    <col min="14333" max="14333" width="8.42857142857143" style="1" bestFit="1" customWidth="1"/>
    <col min="14334" max="14343" width="17.8571428571429" style="1" customWidth="1"/>
    <col min="14344" max="14588" width="9.14285714285714" style="1"/>
    <col min="14589" max="14589" width="8.42857142857143" style="1" bestFit="1" customWidth="1"/>
    <col min="14590" max="14599" width="17.8571428571429" style="1" customWidth="1"/>
    <col min="14600" max="14844" width="9.14285714285714" style="1"/>
    <col min="14845" max="14845" width="8.42857142857143" style="1" bestFit="1" customWidth="1"/>
    <col min="14846" max="14855" width="17.8571428571429" style="1" customWidth="1"/>
    <col min="14856" max="15100" width="9.14285714285714" style="1"/>
    <col min="15101" max="15101" width="8.42857142857143" style="1" bestFit="1" customWidth="1"/>
    <col min="15102" max="15111" width="17.8571428571429" style="1" customWidth="1"/>
    <col min="15112" max="15356" width="9.14285714285714" style="1"/>
    <col min="15357" max="15357" width="8.42857142857143" style="1" bestFit="1" customWidth="1"/>
    <col min="15358" max="15367" width="17.8571428571429" style="1" customWidth="1"/>
    <col min="15368" max="15612" width="9.14285714285714" style="1"/>
    <col min="15613" max="15613" width="8.42857142857143" style="1" bestFit="1" customWidth="1"/>
    <col min="15614" max="15623" width="17.8571428571429" style="1" customWidth="1"/>
    <col min="15624" max="15868" width="9.14285714285714" style="1"/>
    <col min="15869" max="15869" width="8.42857142857143" style="1" bestFit="1" customWidth="1"/>
    <col min="15870" max="15879" width="17.8571428571429" style="1" customWidth="1"/>
    <col min="15880" max="16124" width="9.14285714285714" style="1"/>
    <col min="16125" max="16125" width="8.42857142857143" style="1" bestFit="1" customWidth="1"/>
    <col min="16126" max="16135" width="17.8571428571429" style="1" customWidth="1"/>
    <col min="16136" max="16384" width="9.14285714285714" style="1"/>
  </cols>
  <sheetData>
    <row r="1" ht="15.75">
      <c r="A1" s="35" t="s">
        <v>60</v>
      </c>
    </row>
    <row r="2" ht="15.75">
      <c r="A2" s="35" t="s">
        <v>61</v>
      </c>
    </row>
    <row r="3" ht="15.75">
      <c r="A3" s="35" t="s">
        <v>62</v>
      </c>
    </row>
    <row r="4" ht="15.75">
      <c r="A4" s="35" t="s">
        <v>65</v>
      </c>
    </row>
    <row r="5" ht="15.75">
      <c r="A5" s="35" t="s">
        <v>63</v>
      </c>
    </row>
    <row r="6" ht="15.75">
      <c r="A6" s="35" t="s">
        <v>72</v>
      </c>
    </row>
    <row r="7" spans="1:9" ht="12.75">
      <c r="A7" s="30" t="s">
        <v>0</v>
      </c>
      <c r="B7" s="30"/>
      <c r="C7" s="30"/>
      <c r="D7" s="30"/>
      <c r="E7" s="30"/>
      <c r="F7" s="30"/>
      <c r="G7" s="30"/>
      <c r="H7" s="30"/>
      <c r="I7" s="28"/>
    </row>
    <row r="8" spans="1:9" ht="12.75">
      <c r="A8" s="31" t="s">
        <v>58</v>
      </c>
      <c r="B8" s="31"/>
      <c r="C8" s="31"/>
      <c r="D8" s="31"/>
      <c r="E8" s="31"/>
      <c r="F8" s="31"/>
      <c r="G8" s="31"/>
      <c r="H8" s="31"/>
      <c r="I8" s="29"/>
    </row>
    <row r="9" spans="1:9" ht="12">
      <c r="A9" s="2"/>
      <c r="B9" s="2"/>
      <c r="C9" s="2"/>
      <c r="D9" s="2"/>
      <c r="E9" s="2"/>
      <c r="F9" s="2"/>
      <c r="G9" s="2"/>
      <c r="H9" s="2"/>
      <c r="I9" s="2"/>
    </row>
    <row r="10" spans="1:9" ht="12">
      <c r="A10" s="32" t="s">
        <v>1</v>
      </c>
      <c r="B10" s="32"/>
      <c r="C10" s="32"/>
      <c r="D10" s="32"/>
      <c r="E10" s="32"/>
      <c r="F10" s="32"/>
      <c r="G10" s="32"/>
      <c r="H10" s="32"/>
      <c r="I10" s="25"/>
    </row>
    <row r="11" spans="1:11" ht="12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/>
      <c r="K11" s="4"/>
    </row>
    <row r="12" spans="1:11" ht="12">
      <c r="A12" s="4"/>
      <c r="E12" s="4" t="s">
        <v>10</v>
      </c>
      <c r="H12" s="5"/>
      <c r="I12" s="5"/>
      <c r="K12" s="5"/>
    </row>
    <row r="13" spans="1:11" ht="12">
      <c r="A13" s="6"/>
      <c r="B13" s="5" t="s">
        <v>11</v>
      </c>
      <c r="C13" s="5" t="s">
        <v>12</v>
      </c>
      <c r="D13" s="5" t="s">
        <v>13</v>
      </c>
      <c r="E13" s="5" t="s">
        <v>14</v>
      </c>
      <c r="F13" s="7" t="s">
        <v>15</v>
      </c>
      <c r="G13" s="7" t="s">
        <v>16</v>
      </c>
      <c r="H13" s="7" t="s">
        <v>17</v>
      </c>
      <c r="I13" s="7"/>
      <c r="K13" s="5"/>
    </row>
    <row r="14" spans="1:11" ht="12">
      <c r="A14" s="6"/>
      <c r="B14" s="5" t="s">
        <v>18</v>
      </c>
      <c r="C14" s="5" t="s">
        <v>19</v>
      </c>
      <c r="D14" s="5" t="s">
        <v>18</v>
      </c>
      <c r="E14" s="5" t="s">
        <v>18</v>
      </c>
      <c r="F14" s="8" t="s">
        <v>47</v>
      </c>
      <c r="G14" s="8" t="s">
        <v>46</v>
      </c>
      <c r="H14" s="5" t="s">
        <v>20</v>
      </c>
      <c r="I14" s="5"/>
      <c r="K14" s="5"/>
    </row>
    <row r="15" spans="1:11" ht="12">
      <c r="A15" s="9" t="s">
        <v>21</v>
      </c>
      <c r="B15" s="9" t="s">
        <v>22</v>
      </c>
      <c r="C15" s="9" t="s">
        <v>22</v>
      </c>
      <c r="D15" s="9" t="s">
        <v>22</v>
      </c>
      <c r="E15" s="5" t="s">
        <v>22</v>
      </c>
      <c r="F15" s="5" t="s">
        <v>22</v>
      </c>
      <c r="G15" s="9" t="s">
        <v>22</v>
      </c>
      <c r="H15" s="9" t="s">
        <v>22</v>
      </c>
      <c r="I15" s="5"/>
      <c r="K15" s="5"/>
    </row>
    <row r="16" spans="1:9" ht="12">
      <c r="A16" s="9"/>
      <c r="B16" s="9"/>
      <c r="C16" s="9"/>
      <c r="D16" s="9"/>
      <c r="E16" s="10" t="s">
        <v>23</v>
      </c>
      <c r="F16" s="10"/>
      <c r="G16" s="11"/>
      <c r="H16" s="9"/>
      <c r="I16" s="5"/>
    </row>
    <row r="17" spans="1:9" ht="6.95" customHeight="1">
      <c r="A17" s="7"/>
      <c r="B17" s="7"/>
      <c r="C17" s="7"/>
      <c r="D17" s="7"/>
      <c r="E17" s="7"/>
      <c r="F17" s="7"/>
      <c r="H17" s="7"/>
      <c r="I17" s="7"/>
    </row>
    <row r="18" spans="1:9" ht="12">
      <c r="A18" s="12" t="s">
        <v>24</v>
      </c>
      <c r="B18" s="13">
        <v>4042570.2500000009</v>
      </c>
      <c r="C18" s="13">
        <v>4635.3999999999978</v>
      </c>
      <c r="D18" s="13">
        <v>1486112.6821248708</v>
      </c>
      <c r="E18" s="14">
        <f>B18+C18+D18</f>
        <v>5533318.3321248721</v>
      </c>
      <c r="F18" s="14">
        <v>5533318.3321248721</v>
      </c>
      <c r="G18" s="14">
        <v>0</v>
      </c>
      <c r="H18" s="14">
        <v>0</v>
      </c>
      <c r="I18" s="13"/>
    </row>
    <row r="19" spans="1:9" ht="6.95" customHeight="1">
      <c r="A19" s="12"/>
      <c r="B19" s="13"/>
      <c r="C19" s="13"/>
      <c r="D19" s="13"/>
      <c r="G19" s="14"/>
      <c r="H19" s="14"/>
      <c r="I19" s="13"/>
    </row>
    <row r="20" spans="1:9" ht="12">
      <c r="A20" s="12" t="s">
        <v>25</v>
      </c>
      <c r="B20" s="13">
        <v>4001381.50</v>
      </c>
      <c r="C20" s="13">
        <v>437.85000000000014</v>
      </c>
      <c r="D20" s="13">
        <v>1671779.4070501358</v>
      </c>
      <c r="E20" s="14">
        <f>B20+C20+D20</f>
        <v>5673598.7570501361</v>
      </c>
      <c r="F20" s="14">
        <v>5673598.7570501361</v>
      </c>
      <c r="G20" s="14">
        <v>0</v>
      </c>
      <c r="H20" s="14">
        <v>0</v>
      </c>
      <c r="I20" s="13"/>
    </row>
    <row r="21" spans="1:9" ht="6.95" customHeight="1">
      <c r="A21" s="12"/>
      <c r="B21" s="13"/>
      <c r="C21" s="13"/>
      <c r="D21" s="13"/>
      <c r="G21" s="14"/>
      <c r="H21" s="14"/>
      <c r="I21" s="13"/>
    </row>
    <row r="22" spans="1:9" ht="12">
      <c r="A22" s="12" t="s">
        <v>26</v>
      </c>
      <c r="B22" s="13">
        <v>1548189.78</v>
      </c>
      <c r="C22" s="13">
        <v>201419.06000000009</v>
      </c>
      <c r="D22" s="13">
        <v>1578564.8072952249</v>
      </c>
      <c r="E22" s="14">
        <f>B22+C22+D22</f>
        <v>3328173.6472952249</v>
      </c>
      <c r="F22" s="14">
        <v>3328173.6472952249</v>
      </c>
      <c r="G22" s="14">
        <v>0</v>
      </c>
      <c r="H22" s="14">
        <v>0</v>
      </c>
      <c r="I22" s="13"/>
    </row>
    <row r="23" spans="1:9" ht="6.95" customHeight="1">
      <c r="A23" s="12"/>
      <c r="B23" s="13"/>
      <c r="C23" s="13"/>
      <c r="D23" s="13"/>
      <c r="G23" s="14"/>
      <c r="H23" s="14"/>
      <c r="I23" s="13"/>
    </row>
    <row r="24" spans="1:9" ht="12">
      <c r="A24" s="12" t="s">
        <v>27</v>
      </c>
      <c r="B24" s="13">
        <v>1737093.1099999999</v>
      </c>
      <c r="C24" s="13">
        <v>211616.66999999993</v>
      </c>
      <c r="D24" s="13">
        <v>932990.0066000002</v>
      </c>
      <c r="E24" s="14">
        <f>B24+C24+D24</f>
        <v>2881699.7866000002</v>
      </c>
      <c r="F24" s="14">
        <v>2881699.7866000002</v>
      </c>
      <c r="G24" s="14">
        <v>0</v>
      </c>
      <c r="H24" s="14">
        <v>0</v>
      </c>
      <c r="I24" s="13"/>
    </row>
    <row r="25" spans="1:9" ht="6.95" customHeight="1">
      <c r="A25" s="12"/>
      <c r="B25" s="13"/>
      <c r="C25" s="13"/>
      <c r="D25" s="13"/>
      <c r="G25" s="14"/>
      <c r="H25" s="14"/>
      <c r="I25" s="13"/>
    </row>
    <row r="26" spans="1:9" ht="12">
      <c r="A26" s="12" t="s">
        <v>28</v>
      </c>
      <c r="B26" s="13">
        <v>2556648.96</v>
      </c>
      <c r="C26" s="13">
        <v>12411.509999999998</v>
      </c>
      <c r="D26" s="13">
        <v>1177549.1002003592</v>
      </c>
      <c r="E26" s="14">
        <f>B26+C26+D26</f>
        <v>3746609.570200359</v>
      </c>
      <c r="F26" s="14">
        <v>3746609.570200359</v>
      </c>
      <c r="G26" s="14">
        <v>0</v>
      </c>
      <c r="H26" s="14">
        <v>0</v>
      </c>
      <c r="I26" s="13"/>
    </row>
    <row r="27" spans="1:9" ht="6.95" customHeight="1">
      <c r="A27" s="12"/>
      <c r="B27" s="13"/>
      <c r="C27" s="13"/>
      <c r="D27" s="13"/>
      <c r="G27" s="14"/>
      <c r="H27" s="14"/>
      <c r="I27" s="13"/>
    </row>
    <row r="28" spans="1:9" ht="12">
      <c r="A28" s="12" t="s">
        <v>29</v>
      </c>
      <c r="B28" s="13">
        <v>1609743.6700000002</v>
      </c>
      <c r="C28" s="13">
        <v>282975.94999999995</v>
      </c>
      <c r="D28" s="13">
        <v>1168588.3466641649</v>
      </c>
      <c r="E28" s="14">
        <f>B28+C28+D28</f>
        <v>3061307.9666641653</v>
      </c>
      <c r="F28" s="14">
        <v>3061307.9666641653</v>
      </c>
      <c r="G28" s="14">
        <v>0</v>
      </c>
      <c r="H28" s="14">
        <v>0</v>
      </c>
      <c r="I28" s="13"/>
    </row>
    <row r="29" spans="1:9" ht="6.95" customHeight="1">
      <c r="A29" s="12"/>
      <c r="B29" s="13"/>
      <c r="C29" s="13"/>
      <c r="D29" s="13"/>
      <c r="F29" s="14"/>
      <c r="G29" s="14"/>
      <c r="H29" s="14"/>
      <c r="I29" s="13"/>
    </row>
    <row r="30" spans="1:9" ht="12">
      <c r="A30" s="12" t="s">
        <v>30</v>
      </c>
      <c r="B30" s="13">
        <v>1530215.09</v>
      </c>
      <c r="C30" s="13">
        <v>473495.34000000008</v>
      </c>
      <c r="D30" s="13">
        <v>1173279.5080845775</v>
      </c>
      <c r="E30" s="14">
        <f>B30+C30+D30</f>
        <v>3176989.9380845777</v>
      </c>
      <c r="F30" s="14">
        <v>3176989.9380845777</v>
      </c>
      <c r="G30" s="14">
        <v>0</v>
      </c>
      <c r="H30" s="14">
        <v>0</v>
      </c>
      <c r="I30" s="13"/>
    </row>
    <row r="31" spans="1:9" ht="6.95" customHeight="1">
      <c r="A31" s="12"/>
      <c r="B31" s="13"/>
      <c r="C31" s="13"/>
      <c r="D31" s="13"/>
      <c r="F31" s="14"/>
      <c r="G31" s="14"/>
      <c r="H31" s="14"/>
      <c r="I31" s="13"/>
    </row>
    <row r="32" spans="1:9" ht="12">
      <c r="A32" s="12" t="s">
        <v>31</v>
      </c>
      <c r="B32" s="13">
        <v>1473407.8699999999</v>
      </c>
      <c r="C32" s="13">
        <v>470898.74999999994</v>
      </c>
      <c r="D32" s="13">
        <v>1338762.2686099366</v>
      </c>
      <c r="E32" s="14">
        <f>B32+C32+D32</f>
        <v>3283068.8886099365</v>
      </c>
      <c r="F32" s="14">
        <v>3283069</v>
      </c>
      <c r="G32" s="14">
        <v>0</v>
      </c>
      <c r="H32" s="14">
        <v>0</v>
      </c>
      <c r="I32" s="13"/>
    </row>
    <row r="33" spans="1:9" ht="6.95" customHeight="1">
      <c r="A33" s="12"/>
      <c r="B33" s="13"/>
      <c r="C33" s="13"/>
      <c r="D33" s="13"/>
      <c r="F33" s="14"/>
      <c r="G33" s="14"/>
      <c r="H33" s="14"/>
      <c r="I33" s="13"/>
    </row>
    <row r="34" spans="1:9" ht="12">
      <c r="A34" s="12" t="s">
        <v>32</v>
      </c>
      <c r="B34" s="13">
        <v>1384628.74</v>
      </c>
      <c r="C34" s="13">
        <v>655743.56000000017</v>
      </c>
      <c r="D34" s="13">
        <v>1459272.8943680567</v>
      </c>
      <c r="E34" s="14">
        <f>B34+C34+D34</f>
        <v>3499645.194368057</v>
      </c>
      <c r="F34" s="14">
        <v>3499645.194368057</v>
      </c>
      <c r="G34" s="14">
        <v>0</v>
      </c>
      <c r="H34" s="14">
        <v>0</v>
      </c>
      <c r="I34" s="13"/>
    </row>
    <row r="35" spans="1:9" ht="6.95" customHeight="1">
      <c r="A35" s="12"/>
      <c r="B35" s="13"/>
      <c r="C35" s="13"/>
      <c r="D35" s="13"/>
      <c r="F35" s="14"/>
      <c r="G35" s="14"/>
      <c r="H35" s="14"/>
      <c r="I35" s="13"/>
    </row>
    <row r="36" spans="1:9" ht="12">
      <c r="A36" s="15" t="s">
        <v>33</v>
      </c>
      <c r="B36" s="13">
        <v>1409220.6999999997</v>
      </c>
      <c r="C36" s="13">
        <v>396441.40000000026</v>
      </c>
      <c r="D36" s="13">
        <v>1376190.4276289598</v>
      </c>
      <c r="E36" s="14">
        <f>B36+C36+D36</f>
        <v>3181852.5276289601</v>
      </c>
      <c r="F36" s="14">
        <v>3181852.5276289601</v>
      </c>
      <c r="G36" s="14">
        <v>0</v>
      </c>
      <c r="H36" s="14">
        <v>0</v>
      </c>
      <c r="I36" s="13"/>
    </row>
    <row r="37" spans="1:9" ht="6.95" customHeight="1">
      <c r="A37" s="15"/>
      <c r="B37" s="16"/>
      <c r="C37" s="16"/>
      <c r="D37" s="16"/>
      <c r="F37" s="14"/>
      <c r="G37" s="14"/>
      <c r="H37" s="14"/>
      <c r="I37" s="16"/>
    </row>
    <row r="38" spans="1:9" ht="12">
      <c r="A38" s="15" t="s">
        <v>34</v>
      </c>
      <c r="B38" s="13">
        <v>1931582.80</v>
      </c>
      <c r="C38" s="13">
        <v>30092.340000000004</v>
      </c>
      <c r="D38" s="13">
        <v>2079509.7191887139</v>
      </c>
      <c r="E38" s="14">
        <f>B38+C38+D38</f>
        <v>4041184.8591887141</v>
      </c>
      <c r="F38" s="14">
        <v>2633735</v>
      </c>
      <c r="G38" s="14">
        <v>1407450</v>
      </c>
      <c r="H38" s="14">
        <v>0</v>
      </c>
      <c r="I38" s="13"/>
    </row>
    <row r="39" spans="1:9" ht="6.95" customHeight="1">
      <c r="A39" s="15"/>
      <c r="B39" s="16"/>
      <c r="C39" s="16"/>
      <c r="D39" s="16"/>
      <c r="F39" s="14"/>
      <c r="G39" s="14"/>
      <c r="H39" s="14"/>
      <c r="I39" s="16"/>
    </row>
    <row r="40" spans="1:9" ht="12">
      <c r="A40" s="15" t="s">
        <v>35</v>
      </c>
      <c r="B40" s="13">
        <v>2194708.84</v>
      </c>
      <c r="C40" s="13">
        <v>358.40000000000009</v>
      </c>
      <c r="D40" s="13">
        <v>2532532.8163519939</v>
      </c>
      <c r="E40" s="14">
        <f>B40+C40+D40</f>
        <v>4727600.0563519932</v>
      </c>
      <c r="F40" s="14">
        <v>0</v>
      </c>
      <c r="G40" s="14">
        <v>4727600.0563519932</v>
      </c>
      <c r="H40" s="14">
        <v>0</v>
      </c>
      <c r="I40" s="13"/>
    </row>
    <row r="41" spans="1:9" ht="6.95" customHeight="1">
      <c r="A41" s="17"/>
      <c r="B41" s="18"/>
      <c r="C41" s="18"/>
      <c r="D41" s="18"/>
      <c r="E41" s="18"/>
      <c r="F41" s="18"/>
      <c r="G41" s="19"/>
      <c r="H41" s="20"/>
      <c r="I41" s="16"/>
    </row>
    <row r="42" spans="1:9" ht="12">
      <c r="A42" s="21" t="s">
        <v>10</v>
      </c>
      <c r="B42" s="22">
        <f t="shared" si="0" ref="B42:H42">SUM(B18:B40)</f>
        <v>25419391.310000002</v>
      </c>
      <c r="C42" s="22">
        <f t="shared" si="0"/>
        <v>2740526.2300000004</v>
      </c>
      <c r="D42" s="22">
        <f>SUM(D18:D40)</f>
        <v>17975131.984166995</v>
      </c>
      <c r="E42" s="22">
        <f>SUM(E18:E40)</f>
        <v>46135049.524166986</v>
      </c>
      <c r="F42" s="22">
        <f t="shared" si="0"/>
        <v>39999999.720016345</v>
      </c>
      <c r="G42" s="22">
        <f t="shared" si="0"/>
        <v>6135050.0563519932</v>
      </c>
      <c r="H42" s="22">
        <f t="shared" si="0"/>
        <v>0</v>
      </c>
      <c r="I42" s="27"/>
    </row>
    <row r="43" spans="1:9" ht="12">
      <c r="A43" s="23"/>
      <c r="B43" s="24"/>
      <c r="C43" s="24"/>
      <c r="D43" s="24"/>
      <c r="E43" s="24"/>
      <c r="F43" s="24"/>
      <c r="G43" s="24"/>
      <c r="I43" s="24"/>
    </row>
    <row r="44" spans="2:9" ht="12">
      <c r="B44" s="25"/>
      <c r="C44" s="25"/>
      <c r="D44" s="25"/>
      <c r="E44" s="25"/>
      <c r="F44" s="25"/>
      <c r="G44" s="25"/>
      <c r="H44" s="25"/>
      <c r="I44" s="25"/>
    </row>
    <row r="45" spans="1:9" ht="12">
      <c r="A45" s="32" t="s">
        <v>36</v>
      </c>
      <c r="B45" s="32"/>
      <c r="C45" s="32"/>
      <c r="D45" s="32"/>
      <c r="E45" s="32"/>
      <c r="F45" s="32"/>
      <c r="G45" s="32"/>
      <c r="H45" s="32"/>
      <c r="I45" s="25"/>
    </row>
    <row r="46" spans="1:9" ht="12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4"/>
    </row>
    <row r="47" spans="1:9" ht="12">
      <c r="A47" s="4"/>
      <c r="B47" s="7" t="s">
        <v>15</v>
      </c>
      <c r="C47" s="7" t="s">
        <v>16</v>
      </c>
      <c r="D47" s="7" t="s">
        <v>16</v>
      </c>
      <c r="E47" s="7" t="s">
        <v>17</v>
      </c>
      <c r="F47" s="7" t="s">
        <v>17</v>
      </c>
      <c r="G47" s="7" t="s">
        <v>37</v>
      </c>
      <c r="H47" s="7" t="s">
        <v>37</v>
      </c>
      <c r="I47" s="7"/>
    </row>
    <row r="48" spans="1:9" ht="12">
      <c r="A48" s="6"/>
      <c r="B48" s="5" t="s">
        <v>47</v>
      </c>
      <c r="C48" s="5" t="s">
        <v>46</v>
      </c>
      <c r="D48" s="5" t="s">
        <v>46</v>
      </c>
      <c r="E48" s="5" t="s">
        <v>20</v>
      </c>
      <c r="F48" s="5" t="s">
        <v>20</v>
      </c>
      <c r="G48" s="5" t="s">
        <v>38</v>
      </c>
      <c r="H48" s="5" t="s">
        <v>39</v>
      </c>
      <c r="I48" s="5"/>
    </row>
    <row r="49" spans="1:9" ht="12">
      <c r="A49" s="6"/>
      <c r="B49" s="5" t="s">
        <v>40</v>
      </c>
      <c r="C49" s="5" t="s">
        <v>41</v>
      </c>
      <c r="D49" s="5" t="s">
        <v>42</v>
      </c>
      <c r="E49" s="5" t="s">
        <v>43</v>
      </c>
      <c r="F49" s="5" t="s">
        <v>44</v>
      </c>
      <c r="G49" s="5" t="s">
        <v>45</v>
      </c>
      <c r="H49" s="5" t="s">
        <v>45</v>
      </c>
      <c r="I49" s="5"/>
    </row>
    <row r="50" spans="1:9" ht="12">
      <c r="A50" s="9" t="s">
        <v>21</v>
      </c>
      <c r="B50" s="9" t="s">
        <v>22</v>
      </c>
      <c r="C50" s="9" t="s">
        <v>22</v>
      </c>
      <c r="D50" s="9" t="s">
        <v>22</v>
      </c>
      <c r="E50" s="9" t="s">
        <v>22</v>
      </c>
      <c r="F50" s="9" t="s">
        <v>22</v>
      </c>
      <c r="G50" s="9" t="s">
        <v>22</v>
      </c>
      <c r="H50" s="9" t="s">
        <v>22</v>
      </c>
      <c r="I50" s="5"/>
    </row>
    <row r="51" spans="1:9" ht="12">
      <c r="A51" s="9"/>
      <c r="B51" s="9"/>
      <c r="C51" s="9"/>
      <c r="D51" s="9"/>
      <c r="E51" s="9"/>
      <c r="F51" s="9"/>
      <c r="G51" s="9"/>
      <c r="H51" s="9"/>
      <c r="I51" s="5"/>
    </row>
    <row r="52" spans="1:9" ht="6.95" customHeight="1">
      <c r="A52" s="7"/>
      <c r="B52" s="7"/>
      <c r="C52" s="7"/>
      <c r="D52" s="23"/>
      <c r="E52" s="23"/>
      <c r="F52" s="23"/>
      <c r="G52" s="23"/>
      <c r="H52" s="23"/>
      <c r="I52" s="7"/>
    </row>
    <row r="53" spans="1:9" ht="12">
      <c r="A53" s="12" t="s">
        <v>24</v>
      </c>
      <c r="B53" s="13">
        <v>5533318.3321248721</v>
      </c>
      <c r="C53" s="13">
        <f>G18</f>
        <v>0</v>
      </c>
      <c r="D53" s="13">
        <f>0.4*H18</f>
        <v>0</v>
      </c>
      <c r="E53" s="13">
        <f>0.6*H18</f>
        <v>0</v>
      </c>
      <c r="F53" s="13">
        <f>I18*0.5</f>
        <v>0</v>
      </c>
      <c r="G53" s="14">
        <f>B53+C53+E53</f>
        <v>5533318.3321248721</v>
      </c>
      <c r="H53" s="14">
        <f>D53+F53</f>
        <v>0</v>
      </c>
      <c r="I53" s="13"/>
    </row>
    <row r="54" spans="1:9" ht="6.95" customHeight="1">
      <c r="A54" s="12"/>
      <c r="B54" s="13"/>
      <c r="C54" s="13"/>
      <c r="D54" s="13"/>
      <c r="E54" s="13"/>
      <c r="F54" s="13"/>
      <c r="G54" s="14"/>
      <c r="H54" s="14"/>
      <c r="I54" s="13"/>
    </row>
    <row r="55" spans="1:9" ht="12">
      <c r="A55" s="12" t="s">
        <v>25</v>
      </c>
      <c r="B55" s="13">
        <v>5673598.7570501361</v>
      </c>
      <c r="C55" s="13">
        <f>G20</f>
        <v>0</v>
      </c>
      <c r="D55" s="13">
        <f>0.4*H20</f>
        <v>0</v>
      </c>
      <c r="E55" s="13">
        <f>0.6*H20</f>
        <v>0</v>
      </c>
      <c r="F55" s="13">
        <f>I20*0.5</f>
        <v>0</v>
      </c>
      <c r="G55" s="14">
        <f>B55+C55+E55</f>
        <v>5673598.7570501361</v>
      </c>
      <c r="H55" s="14">
        <f>D55+F55</f>
        <v>0</v>
      </c>
      <c r="I55" s="13"/>
    </row>
    <row r="56" spans="1:9" ht="6.95" customHeight="1">
      <c r="A56" s="12"/>
      <c r="B56" s="13"/>
      <c r="C56" s="13"/>
      <c r="D56" s="13"/>
      <c r="E56" s="13"/>
      <c r="F56" s="13"/>
      <c r="G56" s="14"/>
      <c r="H56" s="14"/>
      <c r="I56" s="13"/>
    </row>
    <row r="57" spans="1:9" ht="12">
      <c r="A57" s="12" t="s">
        <v>26</v>
      </c>
      <c r="B57" s="13">
        <v>3328173.6472952249</v>
      </c>
      <c r="C57" s="13">
        <f>G22</f>
        <v>0</v>
      </c>
      <c r="D57" s="13">
        <f>0.4*H22</f>
        <v>0</v>
      </c>
      <c r="E57" s="13">
        <f>0.6*H22</f>
        <v>0</v>
      </c>
      <c r="F57" s="13">
        <f>I22*0.5</f>
        <v>0</v>
      </c>
      <c r="G57" s="14">
        <f>B57+C57+E57</f>
        <v>3328173.6472952249</v>
      </c>
      <c r="H57" s="14">
        <f>D57+F57</f>
        <v>0</v>
      </c>
      <c r="I57" s="13"/>
    </row>
    <row r="58" spans="1:9" ht="6.95" customHeight="1">
      <c r="A58" s="12"/>
      <c r="B58" s="13"/>
      <c r="C58" s="13"/>
      <c r="D58" s="13"/>
      <c r="E58" s="13"/>
      <c r="F58" s="13"/>
      <c r="G58" s="14"/>
      <c r="H58" s="14"/>
      <c r="I58" s="13"/>
    </row>
    <row r="59" spans="1:9" ht="12">
      <c r="A59" s="12" t="s">
        <v>27</v>
      </c>
      <c r="B59" s="13">
        <v>2881699.7866000002</v>
      </c>
      <c r="C59" s="13">
        <f>G24</f>
        <v>0</v>
      </c>
      <c r="D59" s="13">
        <f>0.4*H24</f>
        <v>0</v>
      </c>
      <c r="E59" s="13">
        <f>0.6*H24</f>
        <v>0</v>
      </c>
      <c r="F59" s="13">
        <f>I24*0.5</f>
        <v>0</v>
      </c>
      <c r="G59" s="14">
        <f>B59+C59+E59</f>
        <v>2881699.7866000002</v>
      </c>
      <c r="H59" s="14">
        <f>D59+F59</f>
        <v>0</v>
      </c>
      <c r="I59" s="13"/>
    </row>
    <row r="60" spans="1:9" ht="6.95" customHeight="1">
      <c r="A60" s="12"/>
      <c r="B60" s="13"/>
      <c r="C60" s="13"/>
      <c r="D60" s="13"/>
      <c r="E60" s="13"/>
      <c r="F60" s="13"/>
      <c r="G60" s="14"/>
      <c r="H60" s="14"/>
      <c r="I60" s="13"/>
    </row>
    <row r="61" spans="1:9" ht="12">
      <c r="A61" s="12" t="s">
        <v>28</v>
      </c>
      <c r="B61" s="13">
        <v>3746609.570200359</v>
      </c>
      <c r="C61" s="13">
        <f>G26</f>
        <v>0</v>
      </c>
      <c r="D61" s="13">
        <f>0.4*H26</f>
        <v>0</v>
      </c>
      <c r="E61" s="13">
        <f>0.6*H26</f>
        <v>0</v>
      </c>
      <c r="F61" s="13">
        <f>I26*0.5</f>
        <v>0</v>
      </c>
      <c r="G61" s="14">
        <f>B61+C61+E61</f>
        <v>3746609.570200359</v>
      </c>
      <c r="H61" s="14">
        <f>D61+F61</f>
        <v>0</v>
      </c>
      <c r="I61" s="13"/>
    </row>
    <row r="62" spans="1:9" ht="6.95" customHeight="1">
      <c r="A62" s="12"/>
      <c r="B62" s="13"/>
      <c r="C62" s="13"/>
      <c r="D62" s="13"/>
      <c r="E62" s="13"/>
      <c r="F62" s="13"/>
      <c r="G62" s="14"/>
      <c r="H62" s="14"/>
      <c r="I62" s="13"/>
    </row>
    <row r="63" spans="1:9" ht="12">
      <c r="A63" s="12" t="s">
        <v>29</v>
      </c>
      <c r="B63" s="13">
        <v>3061307.9666641653</v>
      </c>
      <c r="C63" s="13">
        <v>0</v>
      </c>
      <c r="D63" s="13">
        <v>0</v>
      </c>
      <c r="E63" s="13">
        <f>0.6*H28</f>
        <v>0</v>
      </c>
      <c r="F63" s="13">
        <f>I28*0.5</f>
        <v>0</v>
      </c>
      <c r="G63" s="14">
        <f>B63+C63+E63</f>
        <v>3061307.9666641653</v>
      </c>
      <c r="H63" s="14">
        <f>D63+F63</f>
        <v>0</v>
      </c>
      <c r="I63" s="13"/>
    </row>
    <row r="64" spans="1:9" ht="6.95" customHeight="1">
      <c r="A64" s="12"/>
      <c r="B64" s="13"/>
      <c r="C64" s="13"/>
      <c r="D64" s="13"/>
      <c r="E64" s="13"/>
      <c r="F64" s="13"/>
      <c r="G64" s="14"/>
      <c r="H64" s="14"/>
      <c r="I64" s="13"/>
    </row>
    <row r="65" spans="1:9" ht="12">
      <c r="A65" s="12" t="s">
        <v>30</v>
      </c>
      <c r="B65" s="13">
        <v>3176989.9380845777</v>
      </c>
      <c r="C65" s="13">
        <v>0</v>
      </c>
      <c r="D65" s="13">
        <v>0</v>
      </c>
      <c r="E65" s="13">
        <f>0.6*H30</f>
        <v>0</v>
      </c>
      <c r="F65" s="13">
        <f>I30*0.5</f>
        <v>0</v>
      </c>
      <c r="G65" s="14">
        <f>B65+C65+E65</f>
        <v>3176989.9380845777</v>
      </c>
      <c r="H65" s="14">
        <f>D65+F65</f>
        <v>0</v>
      </c>
      <c r="I65" s="13"/>
    </row>
    <row r="66" spans="1:9" ht="6.95" customHeight="1">
      <c r="A66" s="12"/>
      <c r="B66" s="13"/>
      <c r="C66" s="13"/>
      <c r="D66" s="13"/>
      <c r="E66" s="13"/>
      <c r="F66" s="13"/>
      <c r="G66" s="14"/>
      <c r="H66" s="14"/>
      <c r="I66" s="13"/>
    </row>
    <row r="67" spans="1:9" ht="12">
      <c r="A67" s="12" t="s">
        <v>31</v>
      </c>
      <c r="B67" s="13">
        <v>3283069</v>
      </c>
      <c r="C67" s="13">
        <v>0</v>
      </c>
      <c r="D67" s="13">
        <v>0</v>
      </c>
      <c r="E67" s="13">
        <f>0.6*H32</f>
        <v>0</v>
      </c>
      <c r="F67" s="13">
        <f>I32*0.5</f>
        <v>0</v>
      </c>
      <c r="G67" s="14">
        <f>B67+C67+E67</f>
        <v>3283069</v>
      </c>
      <c r="H67" s="14">
        <f>D67+F67</f>
        <v>0</v>
      </c>
      <c r="I67" s="13"/>
    </row>
    <row r="68" spans="1:9" ht="6.95" customHeight="1">
      <c r="A68" s="12"/>
      <c r="B68" s="13"/>
      <c r="C68" s="13"/>
      <c r="D68" s="13"/>
      <c r="E68" s="13"/>
      <c r="F68" s="13"/>
      <c r="G68" s="14"/>
      <c r="H68" s="14"/>
      <c r="I68" s="13"/>
    </row>
    <row r="69" spans="1:9" ht="12">
      <c r="A69" s="12" t="s">
        <v>32</v>
      </c>
      <c r="B69" s="13">
        <v>3499645.194368057</v>
      </c>
      <c r="C69" s="13">
        <v>0</v>
      </c>
      <c r="D69" s="13">
        <v>0</v>
      </c>
      <c r="E69" s="13">
        <f>0.6*H34</f>
        <v>0</v>
      </c>
      <c r="F69" s="13">
        <f>I34*0.5</f>
        <v>0</v>
      </c>
      <c r="G69" s="14">
        <f>B69+C69+E69</f>
        <v>3499645.194368057</v>
      </c>
      <c r="H69" s="14">
        <f>D69+F69</f>
        <v>0</v>
      </c>
      <c r="I69" s="13"/>
    </row>
    <row r="70" spans="1:9" ht="6.95" customHeight="1">
      <c r="A70" s="12"/>
      <c r="B70" s="13"/>
      <c r="C70" s="13"/>
      <c r="D70" s="13"/>
      <c r="E70" s="13"/>
      <c r="F70" s="13"/>
      <c r="G70" s="14"/>
      <c r="H70" s="14"/>
      <c r="I70" s="13"/>
    </row>
    <row r="71" spans="1:9" ht="12">
      <c r="A71" s="12" t="s">
        <v>33</v>
      </c>
      <c r="B71" s="13">
        <v>3181852.5276289601</v>
      </c>
      <c r="C71" s="13">
        <v>0</v>
      </c>
      <c r="D71" s="13">
        <v>0</v>
      </c>
      <c r="E71" s="13">
        <f>0.6*H36</f>
        <v>0</v>
      </c>
      <c r="F71" s="13">
        <f>I36*0.5</f>
        <v>0</v>
      </c>
      <c r="G71" s="14">
        <f>B71+C71+E71</f>
        <v>3181852.5276289601</v>
      </c>
      <c r="H71" s="14">
        <f>D71+F71</f>
        <v>0</v>
      </c>
      <c r="I71" s="13"/>
    </row>
    <row r="72" spans="1:9" ht="6.95" customHeight="1">
      <c r="A72" s="12"/>
      <c r="B72" s="16"/>
      <c r="C72" s="16"/>
      <c r="D72" s="16"/>
      <c r="E72" s="16"/>
      <c r="F72" s="16"/>
      <c r="G72" s="14"/>
      <c r="H72" s="14"/>
      <c r="I72" s="13"/>
    </row>
    <row r="73" spans="1:9" ht="12">
      <c r="A73" s="12" t="s">
        <v>34</v>
      </c>
      <c r="B73" s="13">
        <v>2633735</v>
      </c>
      <c r="C73" s="13">
        <v>562980</v>
      </c>
      <c r="D73" s="13">
        <v>844470</v>
      </c>
      <c r="E73" s="13">
        <f>0.6*H38</f>
        <v>0</v>
      </c>
      <c r="F73" s="13">
        <f>I38*0.5</f>
        <v>0</v>
      </c>
      <c r="G73" s="14">
        <f>B73+C73+E73</f>
        <v>3196715</v>
      </c>
      <c r="H73" s="14">
        <f>D73+F73</f>
        <v>844470</v>
      </c>
      <c r="I73" s="13"/>
    </row>
    <row r="74" spans="1:9" ht="6.95" customHeight="1">
      <c r="A74" s="12"/>
      <c r="B74" s="16"/>
      <c r="C74" s="16"/>
      <c r="D74" s="16"/>
      <c r="E74" s="16"/>
      <c r="F74" s="16"/>
      <c r="G74" s="14"/>
      <c r="H74" s="14"/>
      <c r="I74" s="13"/>
    </row>
    <row r="75" spans="1:9" ht="12">
      <c r="A75" s="12" t="s">
        <v>35</v>
      </c>
      <c r="B75" s="13">
        <v>0</v>
      </c>
      <c r="C75" s="13">
        <v>1891040.0225407975</v>
      </c>
      <c r="D75" s="13">
        <v>2836560.0338111958</v>
      </c>
      <c r="E75" s="13">
        <f>0.6*H40</f>
        <v>0</v>
      </c>
      <c r="F75" s="13">
        <f>I40*0.5</f>
        <v>0</v>
      </c>
      <c r="G75" s="14">
        <f>B75+C75+E75</f>
        <v>1891040.0225407975</v>
      </c>
      <c r="H75" s="14">
        <f>D75+F75</f>
        <v>2836560.0338111958</v>
      </c>
      <c r="I75" s="13"/>
    </row>
    <row r="76" spans="1:9" ht="6.95" customHeight="1">
      <c r="A76" s="26"/>
      <c r="B76" s="18"/>
      <c r="C76" s="18"/>
      <c r="D76" s="20"/>
      <c r="E76" s="20"/>
      <c r="F76" s="20"/>
      <c r="G76" s="20"/>
      <c r="H76" s="20"/>
      <c r="I76" s="13"/>
    </row>
    <row r="77" spans="1:9" ht="12">
      <c r="A77" s="23" t="s">
        <v>10</v>
      </c>
      <c r="B77" s="22">
        <f t="shared" si="1" ref="B77:F77">SUM(B53:B75)</f>
        <v>39999999.720016345</v>
      </c>
      <c r="C77" s="22">
        <f t="shared" si="1"/>
        <v>2454020.0225407975</v>
      </c>
      <c r="D77" s="22">
        <f t="shared" si="1"/>
        <v>3681030.0338111958</v>
      </c>
      <c r="E77" s="22">
        <f t="shared" si="1"/>
        <v>0</v>
      </c>
      <c r="F77" s="22">
        <f t="shared" si="1"/>
        <v>0</v>
      </c>
      <c r="G77" s="22">
        <f t="shared" si="2" ref="G77:H77">SUM(G53:G75)</f>
        <v>42454019.742557146</v>
      </c>
      <c r="H77" s="22">
        <f t="shared" si="2"/>
        <v>3681030.0338111958</v>
      </c>
      <c r="I77" s="27"/>
    </row>
  </sheetData>
  <mergeCells count="4">
    <mergeCell ref="A7:H7"/>
    <mergeCell ref="A8:H8"/>
    <mergeCell ref="A10:H10"/>
    <mergeCell ref="A45:H45"/>
  </mergeCells>
  <printOptions horizontalCentered="1"/>
  <pageMargins left="0.7" right="0.7" top="0.75" bottom="0.75" header="0.3" footer="0.3"/>
  <pageSetup orientation="landscape" scale="1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E453-18B0-4903-A90C-D8F24F6965B1}">
  <sheetPr>
    <pageSetUpPr fitToPage="1"/>
  </sheetPr>
  <dimension ref="A1:K77"/>
  <sheetViews>
    <sheetView tabSelected="1" zoomScalePageLayoutView="80" workbookViewId="0" topLeftCell="A1">
      <selection pane="topLeft" activeCell="A1" sqref="A1"/>
    </sheetView>
  </sheetViews>
  <sheetFormatPr defaultColWidth="9.140625" defaultRowHeight="12"/>
  <cols>
    <col min="1" max="1" width="14.4285714285714" style="1" customWidth="1"/>
    <col min="2" max="9" width="19.5714285714286" style="1" customWidth="1"/>
    <col min="10" max="11" width="9.14285714285714" style="1"/>
    <col min="12" max="12" width="11.5714285714286" style="1" bestFit="1" customWidth="1"/>
    <col min="13" max="252" width="9.14285714285714" style="1"/>
    <col min="253" max="253" width="8.42857142857143" style="1" bestFit="1" customWidth="1"/>
    <col min="254" max="263" width="17.8571428571429" style="1" customWidth="1"/>
    <col min="264" max="508" width="9.14285714285714" style="1"/>
    <col min="509" max="509" width="8.42857142857143" style="1" bestFit="1" customWidth="1"/>
    <col min="510" max="519" width="17.8571428571429" style="1" customWidth="1"/>
    <col min="520" max="764" width="9.14285714285714" style="1"/>
    <col min="765" max="765" width="8.42857142857143" style="1" bestFit="1" customWidth="1"/>
    <col min="766" max="775" width="17.8571428571429" style="1" customWidth="1"/>
    <col min="776" max="1020" width="9.14285714285714" style="1"/>
    <col min="1021" max="1021" width="8.42857142857143" style="1" bestFit="1" customWidth="1"/>
    <col min="1022" max="1031" width="17.8571428571429" style="1" customWidth="1"/>
    <col min="1032" max="1276" width="9.14285714285714" style="1"/>
    <col min="1277" max="1277" width="8.42857142857143" style="1" bestFit="1" customWidth="1"/>
    <col min="1278" max="1287" width="17.8571428571429" style="1" customWidth="1"/>
    <col min="1288" max="1532" width="9.14285714285714" style="1"/>
    <col min="1533" max="1533" width="8.42857142857143" style="1" bestFit="1" customWidth="1"/>
    <col min="1534" max="1543" width="17.8571428571429" style="1" customWidth="1"/>
    <col min="1544" max="1788" width="9.14285714285714" style="1"/>
    <col min="1789" max="1789" width="8.42857142857143" style="1" bestFit="1" customWidth="1"/>
    <col min="1790" max="1799" width="17.8571428571429" style="1" customWidth="1"/>
    <col min="1800" max="2044" width="9.14285714285714" style="1"/>
    <col min="2045" max="2045" width="8.42857142857143" style="1" bestFit="1" customWidth="1"/>
    <col min="2046" max="2055" width="17.8571428571429" style="1" customWidth="1"/>
    <col min="2056" max="2300" width="9.14285714285714" style="1"/>
    <col min="2301" max="2301" width="8.42857142857143" style="1" bestFit="1" customWidth="1"/>
    <col min="2302" max="2311" width="17.8571428571429" style="1" customWidth="1"/>
    <col min="2312" max="2556" width="9.14285714285714" style="1"/>
    <col min="2557" max="2557" width="8.42857142857143" style="1" bestFit="1" customWidth="1"/>
    <col min="2558" max="2567" width="17.8571428571429" style="1" customWidth="1"/>
    <col min="2568" max="2812" width="9.14285714285714" style="1"/>
    <col min="2813" max="2813" width="8.42857142857143" style="1" bestFit="1" customWidth="1"/>
    <col min="2814" max="2823" width="17.8571428571429" style="1" customWidth="1"/>
    <col min="2824" max="3068" width="9.14285714285714" style="1"/>
    <col min="3069" max="3069" width="8.42857142857143" style="1" bestFit="1" customWidth="1"/>
    <col min="3070" max="3079" width="17.8571428571429" style="1" customWidth="1"/>
    <col min="3080" max="3324" width="9.14285714285714" style="1"/>
    <col min="3325" max="3325" width="8.42857142857143" style="1" bestFit="1" customWidth="1"/>
    <col min="3326" max="3335" width="17.8571428571429" style="1" customWidth="1"/>
    <col min="3336" max="3580" width="9.14285714285714" style="1"/>
    <col min="3581" max="3581" width="8.42857142857143" style="1" bestFit="1" customWidth="1"/>
    <col min="3582" max="3591" width="17.8571428571429" style="1" customWidth="1"/>
    <col min="3592" max="3836" width="9.14285714285714" style="1"/>
    <col min="3837" max="3837" width="8.42857142857143" style="1" bestFit="1" customWidth="1"/>
    <col min="3838" max="3847" width="17.8571428571429" style="1" customWidth="1"/>
    <col min="3848" max="4092" width="9.14285714285714" style="1"/>
    <col min="4093" max="4093" width="8.42857142857143" style="1" bestFit="1" customWidth="1"/>
    <col min="4094" max="4103" width="17.8571428571429" style="1" customWidth="1"/>
    <col min="4104" max="4348" width="9.14285714285714" style="1"/>
    <col min="4349" max="4349" width="8.42857142857143" style="1" bestFit="1" customWidth="1"/>
    <col min="4350" max="4359" width="17.8571428571429" style="1" customWidth="1"/>
    <col min="4360" max="4604" width="9.14285714285714" style="1"/>
    <col min="4605" max="4605" width="8.42857142857143" style="1" bestFit="1" customWidth="1"/>
    <col min="4606" max="4615" width="17.8571428571429" style="1" customWidth="1"/>
    <col min="4616" max="4860" width="9.14285714285714" style="1"/>
    <col min="4861" max="4861" width="8.42857142857143" style="1" bestFit="1" customWidth="1"/>
    <col min="4862" max="4871" width="17.8571428571429" style="1" customWidth="1"/>
    <col min="4872" max="5116" width="9.14285714285714" style="1"/>
    <col min="5117" max="5117" width="8.42857142857143" style="1" bestFit="1" customWidth="1"/>
    <col min="5118" max="5127" width="17.8571428571429" style="1" customWidth="1"/>
    <col min="5128" max="5372" width="9.14285714285714" style="1"/>
    <col min="5373" max="5373" width="8.42857142857143" style="1" bestFit="1" customWidth="1"/>
    <col min="5374" max="5383" width="17.8571428571429" style="1" customWidth="1"/>
    <col min="5384" max="5628" width="9.14285714285714" style="1"/>
    <col min="5629" max="5629" width="8.42857142857143" style="1" bestFit="1" customWidth="1"/>
    <col min="5630" max="5639" width="17.8571428571429" style="1" customWidth="1"/>
    <col min="5640" max="5884" width="9.14285714285714" style="1"/>
    <col min="5885" max="5885" width="8.42857142857143" style="1" bestFit="1" customWidth="1"/>
    <col min="5886" max="5895" width="17.8571428571429" style="1" customWidth="1"/>
    <col min="5896" max="6140" width="9.14285714285714" style="1"/>
    <col min="6141" max="6141" width="8.42857142857143" style="1" bestFit="1" customWidth="1"/>
    <col min="6142" max="6151" width="17.8571428571429" style="1" customWidth="1"/>
    <col min="6152" max="6396" width="9.14285714285714" style="1"/>
    <col min="6397" max="6397" width="8.42857142857143" style="1" bestFit="1" customWidth="1"/>
    <col min="6398" max="6407" width="17.8571428571429" style="1" customWidth="1"/>
    <col min="6408" max="6652" width="9.14285714285714" style="1"/>
    <col min="6653" max="6653" width="8.42857142857143" style="1" bestFit="1" customWidth="1"/>
    <col min="6654" max="6663" width="17.8571428571429" style="1" customWidth="1"/>
    <col min="6664" max="6908" width="9.14285714285714" style="1"/>
    <col min="6909" max="6909" width="8.42857142857143" style="1" bestFit="1" customWidth="1"/>
    <col min="6910" max="6919" width="17.8571428571429" style="1" customWidth="1"/>
    <col min="6920" max="7164" width="9.14285714285714" style="1"/>
    <col min="7165" max="7165" width="8.42857142857143" style="1" bestFit="1" customWidth="1"/>
    <col min="7166" max="7175" width="17.8571428571429" style="1" customWidth="1"/>
    <col min="7176" max="7420" width="9.14285714285714" style="1"/>
    <col min="7421" max="7421" width="8.42857142857143" style="1" bestFit="1" customWidth="1"/>
    <col min="7422" max="7431" width="17.8571428571429" style="1" customWidth="1"/>
    <col min="7432" max="7676" width="9.14285714285714" style="1"/>
    <col min="7677" max="7677" width="8.42857142857143" style="1" bestFit="1" customWidth="1"/>
    <col min="7678" max="7687" width="17.8571428571429" style="1" customWidth="1"/>
    <col min="7688" max="7932" width="9.14285714285714" style="1"/>
    <col min="7933" max="7933" width="8.42857142857143" style="1" bestFit="1" customWidth="1"/>
    <col min="7934" max="7943" width="17.8571428571429" style="1" customWidth="1"/>
    <col min="7944" max="8188" width="9.14285714285714" style="1"/>
    <col min="8189" max="8189" width="8.42857142857143" style="1" bestFit="1" customWidth="1"/>
    <col min="8190" max="8199" width="17.8571428571429" style="1" customWidth="1"/>
    <col min="8200" max="8444" width="9.14285714285714" style="1"/>
    <col min="8445" max="8445" width="8.42857142857143" style="1" bestFit="1" customWidth="1"/>
    <col min="8446" max="8455" width="17.8571428571429" style="1" customWidth="1"/>
    <col min="8456" max="8700" width="9.14285714285714" style="1"/>
    <col min="8701" max="8701" width="8.42857142857143" style="1" bestFit="1" customWidth="1"/>
    <col min="8702" max="8711" width="17.8571428571429" style="1" customWidth="1"/>
    <col min="8712" max="8956" width="9.14285714285714" style="1"/>
    <col min="8957" max="8957" width="8.42857142857143" style="1" bestFit="1" customWidth="1"/>
    <col min="8958" max="8967" width="17.8571428571429" style="1" customWidth="1"/>
    <col min="8968" max="9212" width="9.14285714285714" style="1"/>
    <col min="9213" max="9213" width="8.42857142857143" style="1" bestFit="1" customWidth="1"/>
    <col min="9214" max="9223" width="17.8571428571429" style="1" customWidth="1"/>
    <col min="9224" max="9468" width="9.14285714285714" style="1"/>
    <col min="9469" max="9469" width="8.42857142857143" style="1" bestFit="1" customWidth="1"/>
    <col min="9470" max="9479" width="17.8571428571429" style="1" customWidth="1"/>
    <col min="9480" max="9724" width="9.14285714285714" style="1"/>
    <col min="9725" max="9725" width="8.42857142857143" style="1" bestFit="1" customWidth="1"/>
    <col min="9726" max="9735" width="17.8571428571429" style="1" customWidth="1"/>
    <col min="9736" max="9980" width="9.14285714285714" style="1"/>
    <col min="9981" max="9981" width="8.42857142857143" style="1" bestFit="1" customWidth="1"/>
    <col min="9982" max="9991" width="17.8571428571429" style="1" customWidth="1"/>
    <col min="9992" max="10236" width="9.14285714285714" style="1"/>
    <col min="10237" max="10237" width="8.42857142857143" style="1" bestFit="1" customWidth="1"/>
    <col min="10238" max="10247" width="17.8571428571429" style="1" customWidth="1"/>
    <col min="10248" max="10492" width="9.14285714285714" style="1"/>
    <col min="10493" max="10493" width="8.42857142857143" style="1" bestFit="1" customWidth="1"/>
    <col min="10494" max="10503" width="17.8571428571429" style="1" customWidth="1"/>
    <col min="10504" max="10748" width="9.14285714285714" style="1"/>
    <col min="10749" max="10749" width="8.42857142857143" style="1" bestFit="1" customWidth="1"/>
    <col min="10750" max="10759" width="17.8571428571429" style="1" customWidth="1"/>
    <col min="10760" max="11004" width="9.14285714285714" style="1"/>
    <col min="11005" max="11005" width="8.42857142857143" style="1" bestFit="1" customWidth="1"/>
    <col min="11006" max="11015" width="17.8571428571429" style="1" customWidth="1"/>
    <col min="11016" max="11260" width="9.14285714285714" style="1"/>
    <col min="11261" max="11261" width="8.42857142857143" style="1" bestFit="1" customWidth="1"/>
    <col min="11262" max="11271" width="17.8571428571429" style="1" customWidth="1"/>
    <col min="11272" max="11516" width="9.14285714285714" style="1"/>
    <col min="11517" max="11517" width="8.42857142857143" style="1" bestFit="1" customWidth="1"/>
    <col min="11518" max="11527" width="17.8571428571429" style="1" customWidth="1"/>
    <col min="11528" max="11772" width="9.14285714285714" style="1"/>
    <col min="11773" max="11773" width="8.42857142857143" style="1" bestFit="1" customWidth="1"/>
    <col min="11774" max="11783" width="17.8571428571429" style="1" customWidth="1"/>
    <col min="11784" max="12028" width="9.14285714285714" style="1"/>
    <col min="12029" max="12029" width="8.42857142857143" style="1" bestFit="1" customWidth="1"/>
    <col min="12030" max="12039" width="17.8571428571429" style="1" customWidth="1"/>
    <col min="12040" max="12284" width="9.14285714285714" style="1"/>
    <col min="12285" max="12285" width="8.42857142857143" style="1" bestFit="1" customWidth="1"/>
    <col min="12286" max="12295" width="17.8571428571429" style="1" customWidth="1"/>
    <col min="12296" max="12540" width="9.14285714285714" style="1"/>
    <col min="12541" max="12541" width="8.42857142857143" style="1" bestFit="1" customWidth="1"/>
    <col min="12542" max="12551" width="17.8571428571429" style="1" customWidth="1"/>
    <col min="12552" max="12796" width="9.14285714285714" style="1"/>
    <col min="12797" max="12797" width="8.42857142857143" style="1" bestFit="1" customWidth="1"/>
    <col min="12798" max="12807" width="17.8571428571429" style="1" customWidth="1"/>
    <col min="12808" max="13052" width="9.14285714285714" style="1"/>
    <col min="13053" max="13053" width="8.42857142857143" style="1" bestFit="1" customWidth="1"/>
    <col min="13054" max="13063" width="17.8571428571429" style="1" customWidth="1"/>
    <col min="13064" max="13308" width="9.14285714285714" style="1"/>
    <col min="13309" max="13309" width="8.42857142857143" style="1" bestFit="1" customWidth="1"/>
    <col min="13310" max="13319" width="17.8571428571429" style="1" customWidth="1"/>
    <col min="13320" max="13564" width="9.14285714285714" style="1"/>
    <col min="13565" max="13565" width="8.42857142857143" style="1" bestFit="1" customWidth="1"/>
    <col min="13566" max="13575" width="17.8571428571429" style="1" customWidth="1"/>
    <col min="13576" max="13820" width="9.14285714285714" style="1"/>
    <col min="13821" max="13821" width="8.42857142857143" style="1" bestFit="1" customWidth="1"/>
    <col min="13822" max="13831" width="17.8571428571429" style="1" customWidth="1"/>
    <col min="13832" max="14076" width="9.14285714285714" style="1"/>
    <col min="14077" max="14077" width="8.42857142857143" style="1" bestFit="1" customWidth="1"/>
    <col min="14078" max="14087" width="17.8571428571429" style="1" customWidth="1"/>
    <col min="14088" max="14332" width="9.14285714285714" style="1"/>
    <col min="14333" max="14333" width="8.42857142857143" style="1" bestFit="1" customWidth="1"/>
    <col min="14334" max="14343" width="17.8571428571429" style="1" customWidth="1"/>
    <col min="14344" max="14588" width="9.14285714285714" style="1"/>
    <col min="14589" max="14589" width="8.42857142857143" style="1" bestFit="1" customWidth="1"/>
    <col min="14590" max="14599" width="17.8571428571429" style="1" customWidth="1"/>
    <col min="14600" max="14844" width="9.14285714285714" style="1"/>
    <col min="14845" max="14845" width="8.42857142857143" style="1" bestFit="1" customWidth="1"/>
    <col min="14846" max="14855" width="17.8571428571429" style="1" customWidth="1"/>
    <col min="14856" max="15100" width="9.14285714285714" style="1"/>
    <col min="15101" max="15101" width="8.42857142857143" style="1" bestFit="1" customWidth="1"/>
    <col min="15102" max="15111" width="17.8571428571429" style="1" customWidth="1"/>
    <col min="15112" max="15356" width="9.14285714285714" style="1"/>
    <col min="15357" max="15357" width="8.42857142857143" style="1" bestFit="1" customWidth="1"/>
    <col min="15358" max="15367" width="17.8571428571429" style="1" customWidth="1"/>
    <col min="15368" max="15612" width="9.14285714285714" style="1"/>
    <col min="15613" max="15613" width="8.42857142857143" style="1" bestFit="1" customWidth="1"/>
    <col min="15614" max="15623" width="17.8571428571429" style="1" customWidth="1"/>
    <col min="15624" max="15868" width="9.14285714285714" style="1"/>
    <col min="15869" max="15869" width="8.42857142857143" style="1" bestFit="1" customWidth="1"/>
    <col min="15870" max="15879" width="17.8571428571429" style="1" customWidth="1"/>
    <col min="15880" max="16124" width="9.14285714285714" style="1"/>
    <col min="16125" max="16125" width="8.42857142857143" style="1" bestFit="1" customWidth="1"/>
    <col min="16126" max="16135" width="17.8571428571429" style="1" customWidth="1"/>
    <col min="16136" max="16384" width="9.14285714285714" style="1"/>
  </cols>
  <sheetData>
    <row r="1" ht="15.75">
      <c r="A1" s="34" t="s">
        <v>60</v>
      </c>
    </row>
    <row r="2" ht="15.75">
      <c r="A2" s="34" t="s">
        <v>61</v>
      </c>
    </row>
    <row r="3" ht="15.75">
      <c r="A3" s="34" t="s">
        <v>62</v>
      </c>
    </row>
    <row r="4" ht="15.75">
      <c r="A4" s="34" t="s">
        <v>65</v>
      </c>
    </row>
    <row r="5" ht="15.75">
      <c r="A5" s="34" t="s">
        <v>63</v>
      </c>
    </row>
    <row r="6" ht="15.75">
      <c r="A6" s="34" t="s">
        <v>73</v>
      </c>
    </row>
    <row r="7" spans="1:9" ht="12.75">
      <c r="A7" s="30" t="s">
        <v>0</v>
      </c>
      <c r="B7" s="30"/>
      <c r="C7" s="30"/>
      <c r="D7" s="30"/>
      <c r="E7" s="30"/>
      <c r="F7" s="30"/>
      <c r="G7" s="30"/>
      <c r="H7" s="30"/>
      <c r="I7" s="28"/>
    </row>
    <row r="8" spans="1:9" ht="12.75">
      <c r="A8" s="31" t="s">
        <v>59</v>
      </c>
      <c r="B8" s="31"/>
      <c r="C8" s="31"/>
      <c r="D8" s="31"/>
      <c r="E8" s="31"/>
      <c r="F8" s="31"/>
      <c r="G8" s="31"/>
      <c r="H8" s="31"/>
      <c r="I8" s="29"/>
    </row>
    <row r="9" spans="1:9" ht="12">
      <c r="A9" s="2"/>
      <c r="B9" s="2"/>
      <c r="C9" s="2"/>
      <c r="D9" s="2"/>
      <c r="E9" s="2"/>
      <c r="F9" s="2"/>
      <c r="G9" s="2"/>
      <c r="H9" s="2"/>
      <c r="I9" s="2"/>
    </row>
    <row r="10" spans="1:9" ht="12">
      <c r="A10" s="32" t="s">
        <v>1</v>
      </c>
      <c r="B10" s="32"/>
      <c r="C10" s="32"/>
      <c r="D10" s="32"/>
      <c r="E10" s="32"/>
      <c r="F10" s="32"/>
      <c r="G10" s="32"/>
      <c r="H10" s="32"/>
      <c r="I10" s="25"/>
    </row>
    <row r="11" spans="1:11" ht="12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/>
      <c r="K11" s="4"/>
    </row>
    <row r="12" spans="1:11" ht="12">
      <c r="A12" s="4"/>
      <c r="E12" s="4" t="s">
        <v>10</v>
      </c>
      <c r="H12" s="5"/>
      <c r="I12" s="5"/>
      <c r="K12" s="5"/>
    </row>
    <row r="13" spans="1:11" ht="12">
      <c r="A13" s="6"/>
      <c r="B13" s="5" t="s">
        <v>11</v>
      </c>
      <c r="C13" s="5" t="s">
        <v>12</v>
      </c>
      <c r="D13" s="5" t="s">
        <v>13</v>
      </c>
      <c r="E13" s="5" t="s">
        <v>14</v>
      </c>
      <c r="F13" s="7" t="s">
        <v>15</v>
      </c>
      <c r="G13" s="7" t="s">
        <v>16</v>
      </c>
      <c r="H13" s="7" t="s">
        <v>17</v>
      </c>
      <c r="I13" s="7"/>
      <c r="K13" s="5"/>
    </row>
    <row r="14" spans="1:11" ht="12">
      <c r="A14" s="6"/>
      <c r="B14" s="5" t="s">
        <v>18</v>
      </c>
      <c r="C14" s="5" t="s">
        <v>19</v>
      </c>
      <c r="D14" s="5" t="s">
        <v>18</v>
      </c>
      <c r="E14" s="5" t="s">
        <v>18</v>
      </c>
      <c r="F14" s="8" t="s">
        <v>47</v>
      </c>
      <c r="G14" s="8" t="s">
        <v>46</v>
      </c>
      <c r="H14" s="5" t="s">
        <v>20</v>
      </c>
      <c r="I14" s="5"/>
      <c r="K14" s="5"/>
    </row>
    <row r="15" spans="1:11" ht="12">
      <c r="A15" s="9" t="s">
        <v>21</v>
      </c>
      <c r="B15" s="9" t="s">
        <v>22</v>
      </c>
      <c r="C15" s="9" t="s">
        <v>22</v>
      </c>
      <c r="D15" s="9" t="s">
        <v>22</v>
      </c>
      <c r="E15" s="5" t="s">
        <v>22</v>
      </c>
      <c r="F15" s="5" t="s">
        <v>22</v>
      </c>
      <c r="G15" s="9" t="s">
        <v>22</v>
      </c>
      <c r="H15" s="9" t="s">
        <v>22</v>
      </c>
      <c r="I15" s="5"/>
      <c r="K15" s="5"/>
    </row>
    <row r="16" spans="1:9" ht="12">
      <c r="A16" s="9"/>
      <c r="B16" s="9"/>
      <c r="C16" s="9"/>
      <c r="D16" s="9"/>
      <c r="E16" s="10" t="s">
        <v>23</v>
      </c>
      <c r="F16" s="10"/>
      <c r="G16" s="11"/>
      <c r="H16" s="9"/>
      <c r="I16" s="5"/>
    </row>
    <row r="17" spans="1:9" ht="6.95" customHeight="1">
      <c r="A17" s="7"/>
      <c r="B17" s="7"/>
      <c r="C17" s="7"/>
      <c r="D17" s="7"/>
      <c r="E17" s="7"/>
      <c r="F17" s="7"/>
      <c r="H17" s="7"/>
      <c r="I17" s="7"/>
    </row>
    <row r="18" spans="1:9" ht="12">
      <c r="A18" s="12" t="s">
        <v>24</v>
      </c>
      <c r="B18" s="13">
        <v>1860854.8699999997</v>
      </c>
      <c r="C18" s="13">
        <v>0</v>
      </c>
      <c r="D18" s="13">
        <v>1947559.5708871826</v>
      </c>
      <c r="E18" s="14">
        <f>B18+C18+D18</f>
        <v>3808414.440887182</v>
      </c>
      <c r="F18" s="14">
        <v>3808414.440887182</v>
      </c>
      <c r="G18" s="14">
        <v>0</v>
      </c>
      <c r="H18" s="14">
        <v>0</v>
      </c>
      <c r="I18" s="13"/>
    </row>
    <row r="19" spans="1:9" ht="6.95" customHeight="1">
      <c r="A19" s="12"/>
      <c r="B19" s="13"/>
      <c r="C19" s="13"/>
      <c r="D19" s="13"/>
      <c r="G19" s="14"/>
      <c r="H19" s="14"/>
      <c r="I19" s="13"/>
    </row>
    <row r="20" spans="1:9" ht="12">
      <c r="A20" s="12" t="s">
        <v>25</v>
      </c>
      <c r="B20" s="13">
        <v>4388527.8999999994</v>
      </c>
      <c r="C20" s="13">
        <v>86709.200000000012</v>
      </c>
      <c r="D20" s="13">
        <v>3536151.6634688745</v>
      </c>
      <c r="E20" s="14">
        <f>B20+C20+D20</f>
        <v>8011388.7634688746</v>
      </c>
      <c r="F20" s="14">
        <v>8011388.7634688746</v>
      </c>
      <c r="G20" s="14">
        <v>0</v>
      </c>
      <c r="H20" s="14">
        <v>0</v>
      </c>
      <c r="I20" s="13"/>
    </row>
    <row r="21" spans="1:9" ht="6.95" customHeight="1">
      <c r="A21" s="12"/>
      <c r="B21" s="13"/>
      <c r="C21" s="13"/>
      <c r="D21" s="13"/>
      <c r="G21" s="14"/>
      <c r="H21" s="14"/>
      <c r="I21" s="13"/>
    </row>
    <row r="22" spans="1:9" ht="12">
      <c r="A22" s="12" t="s">
        <v>26</v>
      </c>
      <c r="B22" s="13">
        <v>1431568.9499999986</v>
      </c>
      <c r="C22" s="13">
        <v>152223.31000000006</v>
      </c>
      <c r="D22" s="13">
        <v>1672397.0319999955</v>
      </c>
      <c r="E22" s="14">
        <f>B22+C22+D22</f>
        <v>3256189.2919999938</v>
      </c>
      <c r="F22" s="14">
        <v>3256189.2919999938</v>
      </c>
      <c r="G22" s="14">
        <v>0</v>
      </c>
      <c r="H22" s="14">
        <v>0</v>
      </c>
      <c r="I22" s="13"/>
    </row>
    <row r="23" spans="1:9" ht="6.95" customHeight="1">
      <c r="A23" s="12"/>
      <c r="B23" s="13"/>
      <c r="C23" s="13"/>
      <c r="D23" s="13"/>
      <c r="G23" s="14"/>
      <c r="H23" s="14"/>
      <c r="I23" s="13"/>
    </row>
    <row r="24" spans="1:9" ht="12">
      <c r="A24" s="12" t="s">
        <v>27</v>
      </c>
      <c r="B24" s="13">
        <v>0</v>
      </c>
      <c r="C24" s="13">
        <v>0</v>
      </c>
      <c r="D24" s="13">
        <v>0</v>
      </c>
      <c r="E24" s="14">
        <f>B24+C24+D24</f>
        <v>0</v>
      </c>
      <c r="F24" s="14">
        <f>C24+D24+E24</f>
        <v>0</v>
      </c>
      <c r="G24" s="14">
        <v>0</v>
      </c>
      <c r="H24" s="14">
        <v>0</v>
      </c>
      <c r="I24" s="13"/>
    </row>
    <row r="25" spans="1:9" ht="6.95" customHeight="1">
      <c r="A25" s="12"/>
      <c r="B25" s="13"/>
      <c r="C25" s="13"/>
      <c r="D25" s="13"/>
      <c r="G25" s="14"/>
      <c r="H25" s="14"/>
      <c r="I25" s="13"/>
    </row>
    <row r="26" spans="1:9" ht="12">
      <c r="A26" s="12" t="s">
        <v>28</v>
      </c>
      <c r="B26" s="13">
        <v>0</v>
      </c>
      <c r="C26" s="13">
        <v>0</v>
      </c>
      <c r="D26" s="13">
        <v>0</v>
      </c>
      <c r="E26" s="14">
        <f>B26+C26+D26</f>
        <v>0</v>
      </c>
      <c r="F26" s="14">
        <f>C26+D26+E26</f>
        <v>0</v>
      </c>
      <c r="G26" s="14">
        <v>0</v>
      </c>
      <c r="H26" s="14">
        <v>0</v>
      </c>
      <c r="I26" s="13"/>
    </row>
    <row r="27" spans="1:9" ht="6.95" customHeight="1">
      <c r="A27" s="12"/>
      <c r="B27" s="13"/>
      <c r="C27" s="13"/>
      <c r="D27" s="13"/>
      <c r="G27" s="14"/>
      <c r="H27" s="14"/>
      <c r="I27" s="13"/>
    </row>
    <row r="28" spans="1:9" ht="12">
      <c r="A28" s="12" t="s">
        <v>29</v>
      </c>
      <c r="B28" s="13">
        <v>0</v>
      </c>
      <c r="C28" s="13">
        <v>0</v>
      </c>
      <c r="D28" s="13">
        <v>0</v>
      </c>
      <c r="E28" s="14">
        <f>B28+C28+D28</f>
        <v>0</v>
      </c>
      <c r="F28" s="14">
        <f>C28+D28+E28</f>
        <v>0</v>
      </c>
      <c r="G28" s="14">
        <v>0</v>
      </c>
      <c r="H28" s="14">
        <v>0</v>
      </c>
      <c r="I28" s="13"/>
    </row>
    <row r="29" spans="1:9" ht="6.95" customHeight="1">
      <c r="A29" s="12"/>
      <c r="B29" s="13"/>
      <c r="C29" s="13"/>
      <c r="D29" s="13"/>
      <c r="G29" s="14"/>
      <c r="H29" s="14"/>
      <c r="I29" s="13"/>
    </row>
    <row r="30" spans="1:9" ht="12">
      <c r="A30" s="12" t="s">
        <v>30</v>
      </c>
      <c r="B30" s="13">
        <v>0</v>
      </c>
      <c r="C30" s="13">
        <v>0</v>
      </c>
      <c r="D30" s="13">
        <v>0</v>
      </c>
      <c r="E30" s="14">
        <f>B30+C30+D30</f>
        <v>0</v>
      </c>
      <c r="F30" s="14">
        <f>C30+D30+E30</f>
        <v>0</v>
      </c>
      <c r="G30" s="14">
        <v>0</v>
      </c>
      <c r="H30" s="14">
        <v>0</v>
      </c>
      <c r="I30" s="13"/>
    </row>
    <row r="31" spans="1:9" ht="6.95" customHeight="1">
      <c r="A31" s="12"/>
      <c r="B31" s="13"/>
      <c r="C31" s="13"/>
      <c r="D31" s="13"/>
      <c r="G31" s="14"/>
      <c r="H31" s="14"/>
      <c r="I31" s="13"/>
    </row>
    <row r="32" spans="1:9" ht="12">
      <c r="A32" s="12" t="s">
        <v>31</v>
      </c>
      <c r="B32" s="13">
        <v>0</v>
      </c>
      <c r="C32" s="13">
        <v>0</v>
      </c>
      <c r="D32" s="13">
        <v>0</v>
      </c>
      <c r="E32" s="14">
        <f>B32+C32+D32</f>
        <v>0</v>
      </c>
      <c r="F32" s="14">
        <f>C32+D32+E32</f>
        <v>0</v>
      </c>
      <c r="G32" s="14">
        <v>0</v>
      </c>
      <c r="H32" s="14">
        <v>0</v>
      </c>
      <c r="I32" s="13"/>
    </row>
    <row r="33" spans="1:9" ht="6.95" customHeight="1">
      <c r="A33" s="12"/>
      <c r="B33" s="13"/>
      <c r="C33" s="13"/>
      <c r="D33" s="13"/>
      <c r="G33" s="14"/>
      <c r="H33" s="14"/>
      <c r="I33" s="13"/>
    </row>
    <row r="34" spans="1:9" ht="12">
      <c r="A34" s="12" t="s">
        <v>32</v>
      </c>
      <c r="B34" s="13">
        <v>0</v>
      </c>
      <c r="C34" s="13">
        <v>0</v>
      </c>
      <c r="D34" s="13">
        <v>0</v>
      </c>
      <c r="E34" s="14">
        <f>B34+C34+D34</f>
        <v>0</v>
      </c>
      <c r="F34" s="14">
        <f>C34+D34+E34</f>
        <v>0</v>
      </c>
      <c r="G34" s="14">
        <v>0</v>
      </c>
      <c r="H34" s="14">
        <v>0</v>
      </c>
      <c r="I34" s="13"/>
    </row>
    <row r="35" spans="1:9" ht="6.95" customHeight="1">
      <c r="A35" s="12"/>
      <c r="B35" s="13"/>
      <c r="C35" s="13"/>
      <c r="D35" s="13"/>
      <c r="G35" s="14"/>
      <c r="H35" s="14"/>
      <c r="I35" s="13"/>
    </row>
    <row r="36" spans="1:9" ht="12">
      <c r="A36" s="15" t="s">
        <v>33</v>
      </c>
      <c r="B36" s="13">
        <v>0</v>
      </c>
      <c r="C36" s="13">
        <v>0</v>
      </c>
      <c r="D36" s="13">
        <v>0</v>
      </c>
      <c r="E36" s="14">
        <f>B36+C36+D36</f>
        <v>0</v>
      </c>
      <c r="F36" s="14">
        <f>C36+D36+E36</f>
        <v>0</v>
      </c>
      <c r="G36" s="14">
        <v>0</v>
      </c>
      <c r="H36" s="14">
        <v>0</v>
      </c>
      <c r="I36" s="13"/>
    </row>
    <row r="37" spans="1:9" ht="6.95" customHeight="1">
      <c r="A37" s="15"/>
      <c r="B37" s="16"/>
      <c r="C37" s="16"/>
      <c r="D37" s="16"/>
      <c r="G37" s="14"/>
      <c r="H37" s="14"/>
      <c r="I37" s="16"/>
    </row>
    <row r="38" spans="1:9" ht="12">
      <c r="A38" s="15" t="s">
        <v>34</v>
      </c>
      <c r="B38" s="13">
        <v>0</v>
      </c>
      <c r="C38" s="13">
        <v>0</v>
      </c>
      <c r="D38" s="13">
        <v>0</v>
      </c>
      <c r="E38" s="14">
        <f>B38+C38+D38</f>
        <v>0</v>
      </c>
      <c r="F38" s="14">
        <f>C38+D38+E38</f>
        <v>0</v>
      </c>
      <c r="G38" s="14">
        <v>0</v>
      </c>
      <c r="H38" s="14">
        <v>0</v>
      </c>
      <c r="I38" s="13"/>
    </row>
    <row r="39" spans="1:9" ht="6.95" customHeight="1">
      <c r="A39" s="15"/>
      <c r="B39" s="16"/>
      <c r="C39" s="16"/>
      <c r="D39" s="16"/>
      <c r="G39" s="14"/>
      <c r="H39" s="14"/>
      <c r="I39" s="16"/>
    </row>
    <row r="40" spans="1:9" ht="12">
      <c r="A40" s="15" t="s">
        <v>35</v>
      </c>
      <c r="B40" s="13">
        <v>0</v>
      </c>
      <c r="C40" s="13">
        <v>0</v>
      </c>
      <c r="D40" s="13">
        <v>0</v>
      </c>
      <c r="E40" s="14">
        <f>B40+C40+D40</f>
        <v>0</v>
      </c>
      <c r="F40" s="14">
        <f>C40+D40+E40</f>
        <v>0</v>
      </c>
      <c r="G40" s="14">
        <v>0</v>
      </c>
      <c r="H40" s="14">
        <v>0</v>
      </c>
      <c r="I40" s="13"/>
    </row>
    <row r="41" spans="1:9" ht="6.95" customHeight="1">
      <c r="A41" s="17"/>
      <c r="B41" s="18"/>
      <c r="C41" s="18"/>
      <c r="D41" s="18"/>
      <c r="E41" s="18"/>
      <c r="F41" s="18"/>
      <c r="G41" s="19"/>
      <c r="H41" s="20"/>
      <c r="I41" s="16"/>
    </row>
    <row r="42" spans="1:9" ht="12">
      <c r="A42" s="21" t="s">
        <v>10</v>
      </c>
      <c r="B42" s="22">
        <f t="shared" si="0" ref="B42:H42">SUM(B18:B40)</f>
        <v>7680951.7199999979</v>
      </c>
      <c r="C42" s="22">
        <f t="shared" si="0"/>
        <v>238932.51000000007</v>
      </c>
      <c r="D42" s="22">
        <f>SUM(D18:D40)</f>
        <v>7156108.2663560528</v>
      </c>
      <c r="E42" s="22">
        <f>SUM(E18:E40)</f>
        <v>15075992.49635605</v>
      </c>
      <c r="F42" s="22">
        <f t="shared" si="0"/>
        <v>15075992.49635605</v>
      </c>
      <c r="G42" s="22">
        <f t="shared" si="0"/>
        <v>0</v>
      </c>
      <c r="H42" s="22">
        <f t="shared" si="0"/>
        <v>0</v>
      </c>
      <c r="I42" s="27"/>
    </row>
    <row r="43" spans="1:9" ht="12">
      <c r="A43" s="23"/>
      <c r="B43" s="24"/>
      <c r="C43" s="24"/>
      <c r="D43" s="24"/>
      <c r="E43" s="24"/>
      <c r="F43" s="24"/>
      <c r="G43" s="24"/>
      <c r="I43" s="24"/>
    </row>
    <row r="44" spans="2:9" ht="12">
      <c r="B44" s="25"/>
      <c r="C44" s="25"/>
      <c r="D44" s="25"/>
      <c r="E44" s="25"/>
      <c r="F44" s="25"/>
      <c r="G44" s="25"/>
      <c r="H44" s="25"/>
      <c r="I44" s="25"/>
    </row>
    <row r="45" spans="1:9" ht="12">
      <c r="A45" s="32" t="s">
        <v>36</v>
      </c>
      <c r="B45" s="32"/>
      <c r="C45" s="32"/>
      <c r="D45" s="32"/>
      <c r="E45" s="32"/>
      <c r="F45" s="32"/>
      <c r="G45" s="32"/>
      <c r="H45" s="32"/>
      <c r="I45" s="25"/>
    </row>
    <row r="46" spans="1:9" ht="12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4"/>
    </row>
    <row r="47" spans="1:9" ht="12">
      <c r="A47" s="4"/>
      <c r="B47" s="7" t="s">
        <v>15</v>
      </c>
      <c r="C47" s="7" t="s">
        <v>16</v>
      </c>
      <c r="D47" s="7" t="s">
        <v>16</v>
      </c>
      <c r="E47" s="7" t="s">
        <v>17</v>
      </c>
      <c r="F47" s="7" t="s">
        <v>17</v>
      </c>
      <c r="G47" s="7" t="s">
        <v>37</v>
      </c>
      <c r="H47" s="7" t="s">
        <v>37</v>
      </c>
      <c r="I47" s="7"/>
    </row>
    <row r="48" spans="1:9" ht="12">
      <c r="A48" s="6"/>
      <c r="B48" s="5" t="s">
        <v>47</v>
      </c>
      <c r="C48" s="5" t="s">
        <v>46</v>
      </c>
      <c r="D48" s="5" t="s">
        <v>46</v>
      </c>
      <c r="E48" s="5" t="s">
        <v>20</v>
      </c>
      <c r="F48" s="5" t="s">
        <v>20</v>
      </c>
      <c r="G48" s="5" t="s">
        <v>38</v>
      </c>
      <c r="H48" s="5" t="s">
        <v>39</v>
      </c>
      <c r="I48" s="5"/>
    </row>
    <row r="49" spans="1:9" ht="12">
      <c r="A49" s="6"/>
      <c r="B49" s="5" t="s">
        <v>40</v>
      </c>
      <c r="C49" s="5" t="s">
        <v>41</v>
      </c>
      <c r="D49" s="5" t="s">
        <v>42</v>
      </c>
      <c r="E49" s="5" t="s">
        <v>43</v>
      </c>
      <c r="F49" s="5" t="s">
        <v>44</v>
      </c>
      <c r="G49" s="5" t="s">
        <v>45</v>
      </c>
      <c r="H49" s="5" t="s">
        <v>45</v>
      </c>
      <c r="I49" s="5"/>
    </row>
    <row r="50" spans="1:9" ht="12">
      <c r="A50" s="9" t="s">
        <v>21</v>
      </c>
      <c r="B50" s="9" t="s">
        <v>22</v>
      </c>
      <c r="C50" s="9" t="s">
        <v>22</v>
      </c>
      <c r="D50" s="9" t="s">
        <v>22</v>
      </c>
      <c r="E50" s="9" t="s">
        <v>22</v>
      </c>
      <c r="F50" s="9" t="s">
        <v>22</v>
      </c>
      <c r="G50" s="9" t="s">
        <v>22</v>
      </c>
      <c r="H50" s="9" t="s">
        <v>22</v>
      </c>
      <c r="I50" s="5"/>
    </row>
    <row r="51" spans="1:9" ht="12">
      <c r="A51" s="9"/>
      <c r="B51" s="9"/>
      <c r="C51" s="9"/>
      <c r="D51" s="9"/>
      <c r="E51" s="9"/>
      <c r="F51" s="9"/>
      <c r="G51" s="9"/>
      <c r="H51" s="9"/>
      <c r="I51" s="5"/>
    </row>
    <row r="52" spans="1:9" ht="6.95" customHeight="1">
      <c r="A52" s="7"/>
      <c r="B52" s="7"/>
      <c r="C52" s="7"/>
      <c r="D52" s="23"/>
      <c r="E52" s="23"/>
      <c r="F52" s="23"/>
      <c r="G52" s="23"/>
      <c r="H52" s="23"/>
      <c r="I52" s="7"/>
    </row>
    <row r="53" spans="1:9" ht="12">
      <c r="A53" s="12" t="s">
        <v>24</v>
      </c>
      <c r="B53" s="13">
        <v>3808414.440887182</v>
      </c>
      <c r="C53" s="13">
        <f>G18</f>
        <v>0</v>
      </c>
      <c r="D53" s="13">
        <f>0.4*H18</f>
        <v>0</v>
      </c>
      <c r="E53" s="13">
        <f>0.6*H18</f>
        <v>0</v>
      </c>
      <c r="F53" s="13">
        <f>I18*0.5</f>
        <v>0</v>
      </c>
      <c r="G53" s="14">
        <f>B53+C53+E53</f>
        <v>3808414.440887182</v>
      </c>
      <c r="H53" s="14">
        <f>D53+F53</f>
        <v>0</v>
      </c>
      <c r="I53" s="13"/>
    </row>
    <row r="54" spans="1:9" ht="6.95" customHeight="1">
      <c r="A54" s="12"/>
      <c r="B54" s="13"/>
      <c r="C54" s="13"/>
      <c r="D54" s="13"/>
      <c r="E54" s="13"/>
      <c r="F54" s="13"/>
      <c r="G54" s="14"/>
      <c r="H54" s="14"/>
      <c r="I54" s="13"/>
    </row>
    <row r="55" spans="1:9" ht="12">
      <c r="A55" s="12" t="s">
        <v>25</v>
      </c>
      <c r="B55" s="13">
        <v>8011388.7634688746</v>
      </c>
      <c r="C55" s="13">
        <f>G20</f>
        <v>0</v>
      </c>
      <c r="D55" s="13">
        <f>0.4*H20</f>
        <v>0</v>
      </c>
      <c r="E55" s="13">
        <f>0.6*H20</f>
        <v>0</v>
      </c>
      <c r="F55" s="13">
        <f>I20*0.5</f>
        <v>0</v>
      </c>
      <c r="G55" s="14">
        <f>B55+C55+E55</f>
        <v>8011388.7634688746</v>
      </c>
      <c r="H55" s="14">
        <f>D55+F55</f>
        <v>0</v>
      </c>
      <c r="I55" s="13"/>
    </row>
    <row r="56" spans="1:9" ht="6.95" customHeight="1">
      <c r="A56" s="12"/>
      <c r="B56" s="13"/>
      <c r="C56" s="13"/>
      <c r="D56" s="13"/>
      <c r="E56" s="13"/>
      <c r="F56" s="13"/>
      <c r="G56" s="14"/>
      <c r="H56" s="14"/>
      <c r="I56" s="13"/>
    </row>
    <row r="57" spans="1:9" ht="12">
      <c r="A57" s="12" t="s">
        <v>26</v>
      </c>
      <c r="B57" s="13">
        <v>3256189.2919999938</v>
      </c>
      <c r="C57" s="13">
        <f>G22</f>
        <v>0</v>
      </c>
      <c r="D57" s="13">
        <f>0.4*H22</f>
        <v>0</v>
      </c>
      <c r="E57" s="13">
        <f>0.6*H22</f>
        <v>0</v>
      </c>
      <c r="F57" s="13">
        <f>I22*0.5</f>
        <v>0</v>
      </c>
      <c r="G57" s="14">
        <f>B57+C57+E57</f>
        <v>3256189.2919999938</v>
      </c>
      <c r="H57" s="14">
        <f>D57+F57</f>
        <v>0</v>
      </c>
      <c r="I57" s="13"/>
    </row>
    <row r="58" spans="1:9" ht="6.95" customHeight="1">
      <c r="A58" s="12"/>
      <c r="B58" s="13"/>
      <c r="C58" s="13"/>
      <c r="D58" s="13"/>
      <c r="E58" s="13"/>
      <c r="F58" s="13"/>
      <c r="G58" s="14"/>
      <c r="H58" s="14"/>
      <c r="I58" s="13"/>
    </row>
    <row r="59" spans="1:9" ht="12">
      <c r="A59" s="12" t="s">
        <v>27</v>
      </c>
      <c r="B59" s="13">
        <v>0</v>
      </c>
      <c r="C59" s="13">
        <f>G24</f>
        <v>0</v>
      </c>
      <c r="D59" s="13">
        <f>0.4*H24</f>
        <v>0</v>
      </c>
      <c r="E59" s="13">
        <f>0.6*H24</f>
        <v>0</v>
      </c>
      <c r="F59" s="13">
        <f>I24*0.5</f>
        <v>0</v>
      </c>
      <c r="G59" s="14">
        <f>B59+C59+E59</f>
        <v>0</v>
      </c>
      <c r="H59" s="14">
        <f>D59+F59</f>
        <v>0</v>
      </c>
      <c r="I59" s="13"/>
    </row>
    <row r="60" spans="1:9" ht="6.95" customHeight="1">
      <c r="A60" s="12"/>
      <c r="B60" s="13"/>
      <c r="C60" s="13"/>
      <c r="D60" s="13"/>
      <c r="E60" s="13"/>
      <c r="F60" s="13"/>
      <c r="G60" s="14"/>
      <c r="H60" s="14"/>
      <c r="I60" s="13"/>
    </row>
    <row r="61" spans="1:9" ht="12">
      <c r="A61" s="12" t="s">
        <v>28</v>
      </c>
      <c r="B61" s="13">
        <v>0</v>
      </c>
      <c r="C61" s="13">
        <f>G26</f>
        <v>0</v>
      </c>
      <c r="D61" s="13">
        <f>0.4*H26</f>
        <v>0</v>
      </c>
      <c r="E61" s="13">
        <f>0.6*H26</f>
        <v>0</v>
      </c>
      <c r="F61" s="13">
        <f>I26*0.5</f>
        <v>0</v>
      </c>
      <c r="G61" s="14">
        <f>B61+C61+E61</f>
        <v>0</v>
      </c>
      <c r="H61" s="14">
        <f>D61+F61</f>
        <v>0</v>
      </c>
      <c r="I61" s="13"/>
    </row>
    <row r="62" spans="1:9" ht="6.95" customHeight="1">
      <c r="A62" s="12"/>
      <c r="B62" s="13"/>
      <c r="C62" s="13"/>
      <c r="D62" s="13"/>
      <c r="E62" s="13"/>
      <c r="F62" s="13"/>
      <c r="G62" s="14"/>
      <c r="H62" s="14"/>
      <c r="I62" s="13"/>
    </row>
    <row r="63" spans="1:9" ht="12">
      <c r="A63" s="12" t="s">
        <v>29</v>
      </c>
      <c r="B63" s="13">
        <v>0</v>
      </c>
      <c r="C63" s="13">
        <v>0</v>
      </c>
      <c r="D63" s="13">
        <v>0</v>
      </c>
      <c r="E63" s="13">
        <f>0.6*H28</f>
        <v>0</v>
      </c>
      <c r="F63" s="13">
        <f>I28*0.5</f>
        <v>0</v>
      </c>
      <c r="G63" s="14">
        <f>B63+C63+E63</f>
        <v>0</v>
      </c>
      <c r="H63" s="14">
        <f>D63+F63</f>
        <v>0</v>
      </c>
      <c r="I63" s="13"/>
    </row>
    <row r="64" spans="1:9" ht="6.95" customHeight="1">
      <c r="A64" s="12"/>
      <c r="B64" s="13"/>
      <c r="C64" s="13"/>
      <c r="D64" s="13"/>
      <c r="E64" s="13"/>
      <c r="F64" s="13"/>
      <c r="G64" s="14"/>
      <c r="H64" s="14"/>
      <c r="I64" s="13"/>
    </row>
    <row r="65" spans="1:9" ht="12">
      <c r="A65" s="12" t="s">
        <v>30</v>
      </c>
      <c r="B65" s="13">
        <v>0</v>
      </c>
      <c r="C65" s="13">
        <v>0</v>
      </c>
      <c r="D65" s="13">
        <v>0</v>
      </c>
      <c r="E65" s="13">
        <f>0.6*H30</f>
        <v>0</v>
      </c>
      <c r="F65" s="13">
        <f>I30*0.5</f>
        <v>0</v>
      </c>
      <c r="G65" s="14">
        <f>B65+C65+E65</f>
        <v>0</v>
      </c>
      <c r="H65" s="14">
        <f>D65+F65</f>
        <v>0</v>
      </c>
      <c r="I65" s="13"/>
    </row>
    <row r="66" spans="1:9" ht="6.95" customHeight="1">
      <c r="A66" s="12"/>
      <c r="B66" s="13"/>
      <c r="C66" s="13"/>
      <c r="D66" s="13"/>
      <c r="E66" s="13"/>
      <c r="F66" s="13"/>
      <c r="G66" s="14"/>
      <c r="H66" s="14"/>
      <c r="I66" s="13"/>
    </row>
    <row r="67" spans="1:9" ht="12">
      <c r="A67" s="12" t="s">
        <v>31</v>
      </c>
      <c r="B67" s="13">
        <v>0</v>
      </c>
      <c r="C67" s="13">
        <v>0</v>
      </c>
      <c r="D67" s="13">
        <v>0</v>
      </c>
      <c r="E67" s="13">
        <f>0.6*H32</f>
        <v>0</v>
      </c>
      <c r="F67" s="13">
        <f>I32*0.5</f>
        <v>0</v>
      </c>
      <c r="G67" s="14">
        <f>B67+C67+E67</f>
        <v>0</v>
      </c>
      <c r="H67" s="14">
        <f>D67+F67</f>
        <v>0</v>
      </c>
      <c r="I67" s="13"/>
    </row>
    <row r="68" spans="1:9" ht="6.95" customHeight="1">
      <c r="A68" s="12"/>
      <c r="B68" s="13"/>
      <c r="C68" s="13"/>
      <c r="D68" s="13"/>
      <c r="E68" s="13"/>
      <c r="F68" s="13"/>
      <c r="G68" s="14"/>
      <c r="H68" s="14"/>
      <c r="I68" s="13"/>
    </row>
    <row r="69" spans="1:9" ht="12">
      <c r="A69" s="12" t="s">
        <v>32</v>
      </c>
      <c r="B69" s="13">
        <v>0</v>
      </c>
      <c r="C69" s="13">
        <v>0</v>
      </c>
      <c r="D69" s="13">
        <v>0</v>
      </c>
      <c r="E69" s="13">
        <f>0.6*H34</f>
        <v>0</v>
      </c>
      <c r="F69" s="13">
        <f>I34*0.5</f>
        <v>0</v>
      </c>
      <c r="G69" s="14">
        <f>B69+C69+E69</f>
        <v>0</v>
      </c>
      <c r="H69" s="14">
        <f>D69+F69</f>
        <v>0</v>
      </c>
      <c r="I69" s="13"/>
    </row>
    <row r="70" spans="1:9" ht="6.95" customHeight="1">
      <c r="A70" s="12"/>
      <c r="B70" s="13"/>
      <c r="C70" s="13"/>
      <c r="D70" s="13"/>
      <c r="E70" s="13"/>
      <c r="F70" s="13"/>
      <c r="G70" s="14"/>
      <c r="H70" s="14"/>
      <c r="I70" s="13"/>
    </row>
    <row r="71" spans="1:9" ht="12">
      <c r="A71" s="12" t="s">
        <v>33</v>
      </c>
      <c r="B71" s="13">
        <v>0</v>
      </c>
      <c r="C71" s="13">
        <v>0</v>
      </c>
      <c r="D71" s="13">
        <v>0</v>
      </c>
      <c r="E71" s="13">
        <f>0.6*H36</f>
        <v>0</v>
      </c>
      <c r="F71" s="13">
        <f>I36*0.5</f>
        <v>0</v>
      </c>
      <c r="G71" s="14">
        <f>B71+C71+E71</f>
        <v>0</v>
      </c>
      <c r="H71" s="14">
        <f>D71+F71</f>
        <v>0</v>
      </c>
      <c r="I71" s="13"/>
    </row>
    <row r="72" spans="1:9" ht="6.95" customHeight="1">
      <c r="A72" s="12"/>
      <c r="B72" s="16"/>
      <c r="C72" s="16"/>
      <c r="D72" s="16"/>
      <c r="E72" s="16"/>
      <c r="F72" s="16"/>
      <c r="G72" s="14"/>
      <c r="H72" s="14"/>
      <c r="I72" s="13"/>
    </row>
    <row r="73" spans="1:9" ht="12">
      <c r="A73" s="12" t="s">
        <v>34</v>
      </c>
      <c r="B73" s="13">
        <v>0</v>
      </c>
      <c r="C73" s="13">
        <v>0</v>
      </c>
      <c r="D73" s="13">
        <v>0</v>
      </c>
      <c r="E73" s="13">
        <f>0.6*H38</f>
        <v>0</v>
      </c>
      <c r="F73" s="13">
        <f>I38*0.5</f>
        <v>0</v>
      </c>
      <c r="G73" s="14">
        <f>B73+C73+E73</f>
        <v>0</v>
      </c>
      <c r="H73" s="14">
        <f>D73+F73</f>
        <v>0</v>
      </c>
      <c r="I73" s="13"/>
    </row>
    <row r="74" spans="1:9" ht="6.95" customHeight="1">
      <c r="A74" s="12"/>
      <c r="B74" s="16"/>
      <c r="C74" s="16"/>
      <c r="D74" s="16"/>
      <c r="E74" s="16"/>
      <c r="F74" s="16"/>
      <c r="G74" s="14"/>
      <c r="H74" s="14"/>
      <c r="I74" s="13"/>
    </row>
    <row r="75" spans="1:9" ht="12">
      <c r="A75" s="12" t="s">
        <v>35</v>
      </c>
      <c r="B75" s="13">
        <v>0</v>
      </c>
      <c r="C75" s="13">
        <v>0</v>
      </c>
      <c r="D75" s="13">
        <v>0</v>
      </c>
      <c r="E75" s="13">
        <f>0.6*H40</f>
        <v>0</v>
      </c>
      <c r="F75" s="13">
        <f>I40*0.5</f>
        <v>0</v>
      </c>
      <c r="G75" s="14">
        <f>B75+C75+E75</f>
        <v>0</v>
      </c>
      <c r="H75" s="14">
        <f>D75+F75</f>
        <v>0</v>
      </c>
      <c r="I75" s="13"/>
    </row>
    <row r="76" spans="1:9" ht="6.95" customHeight="1">
      <c r="A76" s="26"/>
      <c r="B76" s="18"/>
      <c r="C76" s="18"/>
      <c r="D76" s="20"/>
      <c r="E76" s="20"/>
      <c r="F76" s="20"/>
      <c r="G76" s="20"/>
      <c r="H76" s="20"/>
      <c r="I76" s="13"/>
    </row>
    <row r="77" spans="1:9" ht="12">
      <c r="A77" s="23" t="s">
        <v>10</v>
      </c>
      <c r="B77" s="22">
        <f t="shared" si="1" ref="B77:F77">SUM(B53:B75)</f>
        <v>15075992.49635605</v>
      </c>
      <c r="C77" s="22">
        <f t="shared" si="1"/>
        <v>0</v>
      </c>
      <c r="D77" s="22">
        <f t="shared" si="1"/>
        <v>0</v>
      </c>
      <c r="E77" s="22">
        <f t="shared" si="1"/>
        <v>0</v>
      </c>
      <c r="F77" s="22">
        <f t="shared" si="1"/>
        <v>0</v>
      </c>
      <c r="G77" s="22">
        <f t="shared" si="2" ref="G77:H77">SUM(G53:G75)</f>
        <v>15075992.49635605</v>
      </c>
      <c r="H77" s="22">
        <f t="shared" si="2"/>
        <v>0</v>
      </c>
      <c r="I77" s="27"/>
    </row>
  </sheetData>
  <mergeCells count="4">
    <mergeCell ref="A7:H7"/>
    <mergeCell ref="A8:H8"/>
    <mergeCell ref="A10:H10"/>
    <mergeCell ref="A45:H45"/>
  </mergeCells>
  <printOptions horizontalCentered="1"/>
  <pageMargins left="0.7" right="0.7" top="0.75" bottom="0.75" header="0.3" footer="0.3"/>
  <pageSetup orientation="landscape" scale="10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4C5E880CEAC041BB687FAC81765844" ma:contentTypeVersion="" ma:contentTypeDescription="Create a new document." ma:contentTypeScope="" ma:versionID="b5183649f3e67348367e067bd0aeea17">
  <xsd:schema xmlns:xsd="http://www.w3.org/2001/XMLSchema" xmlns:xs="http://www.w3.org/2001/XMLSchema" xmlns:p="http://schemas.microsoft.com/office/2006/metadata/properties" xmlns:ns2="c85253b9-0a55-49a1-98ad-b5b6252d7079" xmlns:ns3="F2AE4790-CA6F-48B6-B8F3-ED55BB697786" xmlns:ns4="8b86ae58-4ff9-4300-8876-bb89783e485c" xmlns:ns5="3a6ed07f-74d3-4d6b-b2d6-faf8761c8676" targetNamespace="http://schemas.microsoft.com/office/2006/metadata/properties" ma:root="true" ma:fieldsID="44057598cfd2390d437f6b30d366dfbf" ns2:_="" ns3:_="" ns4:_="" ns5:_="">
    <xsd:import namespace="c85253b9-0a55-49a1-98ad-b5b6252d7079"/>
    <xsd:import namespace="F2AE4790-CA6F-48B6-B8F3-ED55BB697786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E4790-CA6F-48B6-B8F3-ED55BB697786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B xmlns="F2AE4790-CA6F-48B6-B8F3-ED55BB697786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F2AE4790-CA6F-48B6-B8F3-ED55BB697786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equence_x0020_Number xmlns="F2AE4790-CA6F-48B6-B8F3-ED55BB697786" xsi:nil="true"/>
    <SRCH_DRSetNumber xmlns="8b86ae58-4ff9-4300-8876-bb89783e485c" xsi:nil="true"/>
    <SRCH_DocketId xmlns="8b86ae58-4ff9-4300-8876-bb89783e485c" xsi:nil="true"/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368B54A2-6367-4565-BCCB-F1ACB37522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3233E-5268-4152-9506-C1BAD8C76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F2AE4790-CA6F-48B6-B8F3-ED55BB697786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4EC7B1-641F-4D10-8E7F-EB7A4B28103E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7CEEB794-F496-4AED-97C4-3C569FD3118E}">
  <ds:schemaRefs>
    <ds:schemaRef ds:uri="http://schemas.microsoft.com/office/2006/metadata/properties"/>
    <ds:schemaRef ds:uri="http://schemas.microsoft.com/office/infopath/2007/PartnerControls"/>
    <ds:schemaRef ds:uri="F2AE4790-CA6F-48B6-B8F3-ED55BB697786"/>
    <ds:schemaRef ds:uri="8b86ae58-4ff9-4300-8876-bb89783e485c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