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filterPrivacy="1" defaultThemeVersion="166925"/>
  <xr:revisionPtr revIDLastSave="0" documentId="13_ncr:1_{F9A26822-A7B2-4242-8B61-D1D00E7473EF}" xr6:coauthVersionLast="47" xr6:coauthVersionMax="47" xr10:uidLastSave="{00000000-0000-0000-0000-000000000000}"/>
  <bookViews>
    <workbookView xWindow="6945" yWindow="1125" windowWidth="21600" windowHeight="11385" xr2:uid="{310E0213-D9D1-4C0D-A0A1-A4960A1899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" i="1" l="1"/>
  <c r="C13" i="1"/>
  <c r="E13" i="1"/>
  <c r="E8" i="1"/>
  <c r="E7" i="1"/>
  <c r="E6" i="1"/>
  <c r="E5" i="1"/>
  <c r="E4" i="1"/>
  <c r="D9" i="1"/>
  <c r="C9" i="1"/>
  <c r="E9" i="1" s="1"/>
  <c r="I13" i="1"/>
  <c r="I5" i="1"/>
  <c r="I6" i="1"/>
  <c r="I7" i="1"/>
  <c r="I8" i="1"/>
  <c r="I4" i="1"/>
  <c r="H9" i="1"/>
  <c r="G9" i="1"/>
  <c r="I9" i="1" l="1"/>
</calcChain>
</file>

<file path=xl/sharedStrings.xml><?xml version="1.0" encoding="utf-8"?>
<sst xmlns="http://schemas.openxmlformats.org/spreadsheetml/2006/main" count="26" uniqueCount="13">
  <si>
    <t>LUG</t>
  </si>
  <si>
    <t>FH</t>
  </si>
  <si>
    <t>TAU</t>
  </si>
  <si>
    <t>TXE</t>
  </si>
  <si>
    <t>SEW</t>
  </si>
  <si>
    <t>VGM</t>
  </si>
  <si>
    <t>O&amp;M</t>
  </si>
  <si>
    <t>Capital - Additions Only</t>
  </si>
  <si>
    <t>Total</t>
  </si>
  <si>
    <t>Actual</t>
  </si>
  <si>
    <t>2020-2021</t>
  </si>
  <si>
    <t>SPP 2020-2029</t>
  </si>
  <si>
    <t>Note: The 2020-2029 Plan Numbers are from the TECO 2020-2029 SPP filing (page 80 of 623)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</si>
</sst>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inden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0FC23-11C4-45AC-8868-07D741B3588C}">
  <dimension ref="A2:I16"/>
  <sheetViews>
    <sheetView tabSelected="1" workbookViewId="0">
      <selection activeCell="M12" sqref="M12"/>
    </sheetView>
  </sheetViews>
  <sheetFormatPr defaultRowHeight="15" x14ac:dyDescent="0.25"/>
  <cols>
    <col min="1" max="2" width="14.28515625" customWidth="1"/>
    <col min="3" max="4" width="13.7109375" bestFit="1" customWidth="1"/>
    <col min="5" max="6" width="13.7109375" customWidth="1"/>
    <col min="7" max="8" width="11" bestFit="1" customWidth="1"/>
    <col min="9" max="9" width="12" bestFit="1" customWidth="1"/>
  </cols>
  <sheetData>
    <row r="2" spans="1:9" x14ac:dyDescent="0.25">
      <c r="C2" s="3" t="s">
        <v>11</v>
      </c>
      <c r="D2" s="3" t="s">
        <v>11</v>
      </c>
      <c r="E2" s="3" t="s">
        <v>11</v>
      </c>
      <c r="G2" s="3" t="s">
        <v>9</v>
      </c>
      <c r="H2" s="3" t="s">
        <v>9</v>
      </c>
      <c r="I2" s="3" t="s">
        <v>9</v>
      </c>
    </row>
    <row r="3" spans="1:9" ht="30" x14ac:dyDescent="0.25">
      <c r="A3" s="5" t="s">
        <v>7</v>
      </c>
      <c r="B3" s="5"/>
      <c r="C3" s="4">
        <v>2020</v>
      </c>
      <c r="D3" s="4">
        <v>2021</v>
      </c>
      <c r="E3" s="4" t="s">
        <v>10</v>
      </c>
      <c r="G3" s="4">
        <v>2020</v>
      </c>
      <c r="H3" s="4">
        <v>2021</v>
      </c>
      <c r="I3" s="4" t="s">
        <v>10</v>
      </c>
    </row>
    <row r="4" spans="1:9" x14ac:dyDescent="0.25">
      <c r="A4" s="6" t="s">
        <v>0</v>
      </c>
      <c r="B4" s="6"/>
      <c r="C4" s="1">
        <v>8000000</v>
      </c>
      <c r="D4" s="1">
        <v>79450000</v>
      </c>
      <c r="E4" s="2">
        <f>+C4+D4</f>
        <v>87450000</v>
      </c>
      <c r="G4" s="1">
        <v>7178050.5699999984</v>
      </c>
      <c r="H4" s="1">
        <v>50846678.500000007</v>
      </c>
      <c r="I4" s="2">
        <f>+G4+H4</f>
        <v>58024729.070000008</v>
      </c>
    </row>
    <row r="5" spans="1:9" x14ac:dyDescent="0.25">
      <c r="A5" s="6" t="s">
        <v>1</v>
      </c>
      <c r="B5" s="6"/>
      <c r="C5" s="1">
        <v>6500000</v>
      </c>
      <c r="D5" s="1">
        <v>15380000</v>
      </c>
      <c r="E5" s="2">
        <f t="shared" ref="E5:E9" si="0">+C5+D5</f>
        <v>21880000</v>
      </c>
      <c r="G5" s="1">
        <v>3798471.2800000086</v>
      </c>
      <c r="H5" s="1">
        <v>17345072.489999998</v>
      </c>
      <c r="I5" s="2">
        <f t="shared" ref="I5:I9" si="1">+G5+H5</f>
        <v>21143543.770000007</v>
      </c>
    </row>
    <row r="6" spans="1:9" x14ac:dyDescent="0.25">
      <c r="A6" s="6" t="s">
        <v>2</v>
      </c>
      <c r="B6" s="6"/>
      <c r="C6" s="1">
        <v>5500000</v>
      </c>
      <c r="D6" s="1">
        <v>15210000</v>
      </c>
      <c r="E6" s="2">
        <f t="shared" si="0"/>
        <v>20710000</v>
      </c>
      <c r="G6" s="1">
        <v>4952979.3099999884</v>
      </c>
      <c r="H6" s="1">
        <v>18291098.530000072</v>
      </c>
      <c r="I6" s="2">
        <f t="shared" si="1"/>
        <v>23244077.840000059</v>
      </c>
    </row>
    <row r="7" spans="1:9" x14ac:dyDescent="0.25">
      <c r="A7" s="6" t="s">
        <v>3</v>
      </c>
      <c r="B7" s="6"/>
      <c r="C7" s="1"/>
      <c r="D7" s="1"/>
      <c r="E7" s="2">
        <f t="shared" si="0"/>
        <v>0</v>
      </c>
      <c r="G7" s="1"/>
      <c r="H7" s="1">
        <v>700868.29999999981</v>
      </c>
      <c r="I7" s="2">
        <f t="shared" si="1"/>
        <v>700868.29999999981</v>
      </c>
    </row>
    <row r="8" spans="1:9" x14ac:dyDescent="0.25">
      <c r="A8" s="6" t="s">
        <v>4</v>
      </c>
      <c r="B8" s="6"/>
      <c r="C8" s="1"/>
      <c r="D8" s="1"/>
      <c r="E8" s="2">
        <f t="shared" si="0"/>
        <v>0</v>
      </c>
      <c r="G8" s="1"/>
      <c r="H8" s="1"/>
      <c r="I8" s="2">
        <f t="shared" si="1"/>
        <v>0</v>
      </c>
    </row>
    <row r="9" spans="1:9" x14ac:dyDescent="0.25">
      <c r="A9" s="6" t="s">
        <v>8</v>
      </c>
      <c r="B9" s="6"/>
      <c r="C9" s="1">
        <f>SUM(C4:C8)</f>
        <v>20000000</v>
      </c>
      <c r="D9" s="1">
        <f>SUM(D4:D8)</f>
        <v>110040000</v>
      </c>
      <c r="E9" s="2">
        <f t="shared" si="0"/>
        <v>130040000</v>
      </c>
      <c r="G9" s="1">
        <f>SUM(G4:G8)</f>
        <v>15929501.159999996</v>
      </c>
      <c r="H9" s="1">
        <f>SUM(H4:H8)</f>
        <v>87183717.820000082</v>
      </c>
      <c r="I9" s="2">
        <f t="shared" si="1"/>
        <v>103113218.98000008</v>
      </c>
    </row>
    <row r="10" spans="1:9" x14ac:dyDescent="0.25">
      <c r="C10" s="1"/>
      <c r="D10" s="1"/>
      <c r="G10" s="1"/>
      <c r="H10" s="1"/>
    </row>
    <row r="11" spans="1:9" x14ac:dyDescent="0.25">
      <c r="C11" s="3" t="s">
        <v>11</v>
      </c>
      <c r="D11" s="3" t="s">
        <v>11</v>
      </c>
      <c r="E11" s="3" t="s">
        <v>11</v>
      </c>
      <c r="G11" s="3" t="s">
        <v>9</v>
      </c>
      <c r="H11" s="3" t="s">
        <v>9</v>
      </c>
      <c r="I11" s="3" t="s">
        <v>9</v>
      </c>
    </row>
    <row r="12" spans="1:9" x14ac:dyDescent="0.25">
      <c r="A12" s="3" t="s">
        <v>6</v>
      </c>
      <c r="B12" s="3"/>
      <c r="C12" s="4">
        <v>2020</v>
      </c>
      <c r="D12" s="4">
        <v>2021</v>
      </c>
      <c r="E12" s="4" t="s">
        <v>10</v>
      </c>
      <c r="G12" s="4">
        <v>2020</v>
      </c>
      <c r="H12" s="4">
        <v>2021</v>
      </c>
      <c r="I12" s="4" t="s">
        <v>10</v>
      </c>
    </row>
    <row r="13" spans="1:9" x14ac:dyDescent="0.25">
      <c r="A13" s="6" t="s">
        <v>5</v>
      </c>
      <c r="B13" s="6"/>
      <c r="C13" s="1">
        <f>(16.49+2.63)*1000000</f>
        <v>19119999.999999996</v>
      </c>
      <c r="D13" s="1">
        <f>+(19.76+3.53)*1000000</f>
        <v>23290000.000000004</v>
      </c>
      <c r="E13" s="2">
        <f t="shared" ref="E13" si="2">+C13+D13</f>
        <v>42410000</v>
      </c>
      <c r="G13" s="1">
        <v>18765301.999999996</v>
      </c>
      <c r="H13" s="1">
        <v>22422335.68999999</v>
      </c>
      <c r="I13" s="2">
        <f t="shared" ref="I13" si="3">+G13+H13</f>
        <v>41187637.689999983</v>
      </c>
    </row>
    <row r="16" spans="1:9" x14ac:dyDescent="0.25">
      <c r="A16" t="s">
        <v>12</v>
      </c>
    </row>
  </sheetData>
  <phoneticPr fontId="4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9373104615C247AFF48713E375DF27" ma:contentTypeVersion="" ma:contentTypeDescription="Create a new document." ma:contentTypeScope="" ma:versionID="1244c592a2278da205aca27ee5b30567">
  <xsd:schema xmlns:xsd="http://www.w3.org/2001/XMLSchema" xmlns:xs="http://www.w3.org/2001/XMLSchema" xmlns:p="http://schemas.microsoft.com/office/2006/metadata/properties" xmlns:ns2="498A4116-DAB2-4DDA-BB26-DD553F2F4635" xmlns:ns3="498a4116-dab2-4dda-bb26-dd553f2f4635" targetNamespace="http://schemas.microsoft.com/office/2006/metadata/properties" ma:root="true" ma:fieldsID="49b66264fa28609b3f76a0626e9c6e26" ns2:_="" ns3:_="">
    <xsd:import namespace="498A4116-DAB2-4DDA-BB26-DD553F2F4635"/>
    <xsd:import namespace="498a4116-dab2-4dda-bb26-dd553f2f4635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CaseCompanyName" minOccurs="0"/>
                <xsd:element ref="ns3:CaseJurisdiction" minOccurs="0"/>
                <xsd:element ref="ns3:CaseType" minOccurs="0"/>
                <xsd:element ref="ns3:CasePracticeArea" minOccurs="0"/>
                <xsd:element ref="ns3:CaseStatus" minOccurs="0"/>
                <xsd:element ref="ns3:CaseNumber" minOccurs="0"/>
                <xsd:element ref="ns3:IsKeyDocket" minOccurs="0"/>
                <xsd:element ref="ns3:CaseSubjects" minOccurs="0"/>
                <xsd:element ref="ns3:SRCH_DocketId" minOccurs="0"/>
                <xsd:element ref="ns3:SRCH_Object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8A4116-DAB2-4DDA-BB26-DD553F2F4635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8a4116-dab2-4dda-bb26-dd553f2f4635" elementFormDefault="qualified">
    <xsd:import namespace="http://schemas.microsoft.com/office/2006/documentManagement/types"/>
    <xsd:import namespace="http://schemas.microsoft.com/office/infopath/2007/PartnerControls"/>
    <xsd:element name="CaseCompanyName" ma:index="9" nillable="true" ma:displayName="Company Name" ma:internalName="CaseCompanyName">
      <xsd:simpleType>
        <xsd:restriction base="dms:Text"/>
      </xsd:simpleType>
    </xsd:element>
    <xsd:element name="CaseJurisdiction" ma:index="10" nillable="true" ma:displayName="Jurisdiction" ma:internalName="CaseJurisdiction">
      <xsd:simpleType>
        <xsd:restriction base="dms:Text"/>
      </xsd:simpleType>
    </xsd:element>
    <xsd:element name="CaseType" ma:index="11" nillable="true" ma:displayName="Case Type" ma:internalName="CaseType">
      <xsd:simpleType>
        <xsd:restriction base="dms:Text"/>
      </xsd:simpleType>
    </xsd:element>
    <xsd:element name="CasePracticeArea" ma:index="12" nillable="true" ma:displayName="Practie Area" ma:internalName="CasePracticeArea">
      <xsd:simpleType>
        <xsd:restriction base="dms:Text"/>
      </xsd:simpleType>
    </xsd:element>
    <xsd:element name="CaseStatus" ma:index="13" nillable="true" ma:displayName="Case Status" ma:internalName="CaseStatus">
      <xsd:simpleType>
        <xsd:restriction base="dms:Text"/>
      </xsd:simpleType>
    </xsd:element>
    <xsd:element name="CaseNumber" ma:index="14" nillable="true" ma:displayName="Case Number" ma:internalName="CaseNumber">
      <xsd:simpleType>
        <xsd:restriction base="dms:Text">
          <xsd:maxLength value="255"/>
        </xsd:restriction>
      </xsd:simpleType>
    </xsd:element>
    <xsd:element name="IsKeyDocket" ma:index="15" nillable="true" ma:displayName="Key Docket" ma:default="0" ma:internalName="IsKeyDocket">
      <xsd:simpleType>
        <xsd:restriction base="dms:Boolean"/>
      </xsd:simpleType>
    </xsd:element>
    <xsd:element name="CaseSubjects" ma:index="16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17" nillable="true" ma:displayName="Search DocketId" ma:internalName="SRCH_DocketId">
      <xsd:simpleType>
        <xsd:restriction base="dms:Number"/>
      </xsd:simpleType>
    </xsd:element>
    <xsd:element name="SRCH_ObjectType" ma:index="18" nillable="true" ma:displayName="Search ObjectType" ma:internalName="SRCH_ObjectTyp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PracticeArea xmlns="498a4116-dab2-4dda-bb26-dd553f2f4635" xsi:nil="true"/>
    <CaseType xmlns="498a4116-dab2-4dda-bb26-dd553f2f4635" xsi:nil="true"/>
    <SRCH_ObjectType xmlns="498a4116-dab2-4dda-bb26-dd553f2f4635" xsi:nil="true"/>
    <CaseCompanyName xmlns="498a4116-dab2-4dda-bb26-dd553f2f4635" xsi:nil="true"/>
    <Comments xmlns="498A4116-DAB2-4DDA-BB26-DD553F2F4635" xsi:nil="true"/>
    <CaseStatus xmlns="498a4116-dab2-4dda-bb26-dd553f2f4635" xsi:nil="true"/>
    <SRCH_DocketId xmlns="498a4116-dab2-4dda-bb26-dd553f2f4635" xsi:nil="true"/>
    <CaseNumber xmlns="498a4116-dab2-4dda-bb26-dd553f2f4635" xsi:nil="true"/>
    <IsKeyDocket xmlns="498a4116-dab2-4dda-bb26-dd553f2f4635">false</IsKeyDocket>
    <CaseSubjects xmlns="498a4116-dab2-4dda-bb26-dd553f2f4635" xsi:nil="true"/>
    <CaseJurisdiction xmlns="498a4116-dab2-4dda-bb26-dd553f2f4635" xsi:nil="true"/>
  </documentManagement>
</p:properties>
</file>

<file path=customXml/itemProps1.xml><?xml version="1.0" encoding="utf-8"?>
<ds:datastoreItem xmlns:ds="http://schemas.openxmlformats.org/officeDocument/2006/customXml" ds:itemID="{63614B2C-F033-4C24-8EA1-71DAD05FB77F}"/>
</file>

<file path=customXml/itemProps2.xml><?xml version="1.0" encoding="utf-8"?>
<ds:datastoreItem xmlns:ds="http://schemas.openxmlformats.org/officeDocument/2006/customXml" ds:itemID="{B3B8D1AF-1EF7-417F-BD71-3D8F7E116ED0}"/>
</file>

<file path=customXml/itemProps3.xml><?xml version="1.0" encoding="utf-8"?>
<ds:datastoreItem xmlns:ds="http://schemas.openxmlformats.org/officeDocument/2006/customXml" ds:itemID="{BBE56B36-1E24-4F72-8B69-719E55C020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2022-04-08T17:24:06Z</dcterms:created>
  <dcterms:modified xsi:type="dcterms:W3CDTF">2022-04-08T17:24:06Z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2022-04-08T17:24:06Z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463cf6b3-acc4-447b-bd52-024e7e0ec3ea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0x010100FC9373104615C247AFF48713E375DF27</vt:lpwstr>
  </property>
</Properties>
</file>