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defaultThemeVersion="124226"/>
  <mc:AlternateContent xmlns:mc="http://schemas.openxmlformats.org/markup-compatibility/2006">
    <mc:Choice Requires="x15">
      <x15ac:absPath xmlns:x15ac="http://schemas.microsoft.com/office/spreadsheetml/2010/11/ac" url="C:\Users\Paul\Documents\2202\Interrogatories\POD 01-01\"/>
    </mc:Choice>
  </mc:AlternateContent>
  <xr:revisionPtr revIDLastSave="0" documentId="13_ncr:1_{5E30F84C-59EC-4E24-A939-C7444113EE5A}" xr6:coauthVersionLast="47" xr6:coauthVersionMax="47" xr10:uidLastSave="{00000000-0000-0000-0000-000000000000}"/>
  <bookViews>
    <workbookView xWindow="3645" yWindow="3645" windowWidth="21600" windowHeight="11423" xr2:uid="{00000000-000D-0000-FFFF-FFFF00000000}"/>
  </bookViews>
  <sheets>
    <sheet name="Page 1" sheetId="1" r:id="rId1"/>
    <sheet name="Page 2" sheetId="2" r:id="rId2"/>
    <sheet name="Page 3" sheetId="3" r:id="rId3"/>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iterate="1" iterateCount="10000" iterateDelta="9.9999999999999995E-8"/>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M73" i="2" l="1"/>
  <c r="O73" i="2"/>
  <c r="M55" i="2"/>
  <c r="M9" i="2" l="1"/>
  <c r="M67" i="2"/>
  <c r="M66" i="2"/>
  <c r="M65" i="2"/>
  <c r="M64" i="2"/>
  <c r="M62" i="2"/>
  <c r="M61" i="2"/>
  <c r="M60" i="2"/>
  <c r="M59" i="2"/>
  <c r="M58" i="2"/>
  <c r="M57" i="2"/>
  <c r="M56" i="2"/>
  <c r="M54" i="2"/>
  <c r="M53" i="2"/>
  <c r="M52" i="2"/>
  <c r="M51" i="2"/>
  <c r="M50" i="2"/>
  <c r="M49" i="2"/>
  <c r="M48" i="2"/>
  <c r="M47" i="2"/>
  <c r="M46" i="2"/>
  <c r="M45" i="2"/>
  <c r="M44" i="2"/>
  <c r="M43" i="2"/>
  <c r="M42" i="2"/>
  <c r="M41" i="2"/>
  <c r="M39" i="2"/>
  <c r="M38" i="2"/>
  <c r="M37" i="2"/>
  <c r="M36" i="2"/>
  <c r="M35" i="2"/>
  <c r="M34" i="2"/>
  <c r="M33" i="2"/>
  <c r="M32" i="2"/>
  <c r="M31" i="2"/>
  <c r="M30" i="2"/>
  <c r="M29" i="2"/>
  <c r="M28" i="2"/>
  <c r="M27" i="2"/>
  <c r="M26" i="2"/>
  <c r="M25" i="2"/>
  <c r="M24" i="2"/>
  <c r="M23" i="2"/>
  <c r="M22" i="2"/>
  <c r="M21" i="2"/>
  <c r="M20" i="2"/>
  <c r="M19" i="2"/>
  <c r="M18" i="2"/>
  <c r="M17" i="2"/>
  <c r="M16" i="2"/>
  <c r="M15" i="2"/>
  <c r="M14" i="2"/>
  <c r="M13" i="2"/>
  <c r="M12" i="2"/>
  <c r="M11" i="2"/>
  <c r="M10" i="2"/>
  <c r="M68" i="2"/>
  <c r="O71" i="2" l="1"/>
  <c r="O70" i="2" l="1"/>
  <c r="O70" i="1"/>
  <c r="M70" i="1"/>
  <c r="K70" i="1"/>
  <c r="G70" i="1"/>
  <c r="E70" i="1"/>
  <c r="M70" i="2" l="1"/>
  <c r="M71" i="2"/>
</calcChain>
</file>

<file path=xl/sharedStrings.xml><?xml version="1.0" encoding="utf-8"?>
<sst xmlns="http://schemas.openxmlformats.org/spreadsheetml/2006/main" count="309" uniqueCount="132">
  <si>
    <t>Industry</t>
  </si>
  <si>
    <t>Beta</t>
  </si>
  <si>
    <t>B++</t>
  </si>
  <si>
    <t>Company</t>
  </si>
  <si>
    <t>Timeliness</t>
  </si>
  <si>
    <t>Rank</t>
  </si>
  <si>
    <t>Safety</t>
  </si>
  <si>
    <t>Average</t>
  </si>
  <si>
    <t>Financial</t>
  </si>
  <si>
    <t>Strength</t>
  </si>
  <si>
    <t>Price</t>
  </si>
  <si>
    <t>Stability</t>
  </si>
  <si>
    <t>Technical</t>
  </si>
  <si>
    <t>Projected</t>
  </si>
  <si>
    <t>Five -Year Average Historical Earned Returns</t>
  </si>
  <si>
    <t>Comparable Earnings Approach</t>
  </si>
  <si>
    <t>Using Non-Utility Companies with</t>
  </si>
  <si>
    <t>A</t>
  </si>
  <si>
    <t>A+</t>
  </si>
  <si>
    <t>Average (excluding companies with values &gt;20%)</t>
  </si>
  <si>
    <t>Gas Group</t>
  </si>
  <si>
    <t>Food Processing</t>
  </si>
  <si>
    <t>Screening Parameters</t>
  </si>
  <si>
    <t>Timeliness Rank</t>
  </si>
  <si>
    <t>The rank for a stock's probable relative market performance in the year ahead.  Stocks ranked 1 (Highest) or 2 (Above Average) are likely to outpace the year-ahead market.  Those ranked 4 (Below Average) or 5 (Lowest) are not expected to outperform most stocks over the next 12 months.  Stocks ranked 3 (Average) will probably advance or decline with the market in the year ahead.  Investors should try to limit purchases to stocks ranked 1 (Highest) or 2 (Above Average) for Timeliness.</t>
  </si>
  <si>
    <t>Safety Rank</t>
  </si>
  <si>
    <t>A measure of potential risk associated with individual common stocks rather than large diversified portfolios (for which Beta is good risk measure).  Safety is based on the stability of price, which includes sensitivity to the market (see Beta) as well as the stock's inherent volatility, adjusted for trend and other factors including company size, the penetration of its markets, product  market volatility, the degree of financial leverage, the earnings quality, and the overall condition of the balance sheet.  Safety Ranks range from 1 (Highest) to 5 (Lowest).  Conservative investors should try to limit purchases to equities ranked 1 (Highest) or 2 (Above Average) for Safety.</t>
  </si>
  <si>
    <t>Financial Strength</t>
  </si>
  <si>
    <t>The financial strength of each of the more than 1,600 companies in the VS II data base is rated relative to all the others.  The ratings range from A++ to C in nine steps.  (For screening purposes, think of an A rating as "greater than" a B).  Companies that have the best relative financial strength are given an A++ rating, indicating ability to weather hard times better than the vast majority of other companies.  Those who don't quite merit the top rating are given an A+ grade, and so on.  A rating as low as C++ is considered satisfactory.  A rating of C+ is well below average, and C is reserved for companies with very serious financial problems.  The ratings are based upon a computer analysis of a number of key variables that determine (a) financial leverage, (b) business risk, and (c) company size, plus the judgment of Value Line's analysts and senior editors regarding factors that cannot be quantified across-the-board for companies.  The primary variables that are indexed and studied include equity coverage of debt, equity coverage of intangibles, "quick ratio", accounting methods, variability of return, fixed charge coverage, stock price stability, and company size.</t>
  </si>
  <si>
    <t>Price Stability Index</t>
  </si>
  <si>
    <t>An index based upon a ranking of the weekly percent changes in the price of the stock over the last five years.  The lower the standard deviation of the changes, the more stable the stock.  Stocks ranking in the top 5% (lowest standard deviations) carry a Price Stability Index of 100; the next 5%, 95; and so on down to 5.  One standard deviation is the range around the average weekly percent change in the price that encompasses about two thirds of all the weekly percent change figures over the last five years.  When the range is wide, the standard deviation is high and the stock's Price Stability Index is low.</t>
  </si>
  <si>
    <t>A measure of the sensitivity of the stock's price to overall fluctuations in the New York Stock Exchange Composite Average.  A Beta of 1.50 indicates that a stock tends to rise (or fall) 50% more than the New York Stock Exchange Composite Average.  Use Beta to measure the stock market risk inherent in any diversified portfolio of, say, 15 or more companies.  Otherwise, use the Safety Rank, which measures total risk inherent in an equity, including that portion attributable to market fluctuations.  Beta is derived from a least squares regression analysis between weekly percent changes in the price of a stock and weekly percent changes in the NYSE Average over a period of five years.  In the case of shorter price histories, a smaller time period is used, but two years is the minimum.  The Betas are periodically adjusted for their long-term tendency to regress toward 1.00.</t>
  </si>
  <si>
    <t>Technical Rank</t>
  </si>
  <si>
    <t>A prediction of relative price movement, primarily over the next three to six months.  It is a function of price action relative to all stocks followed by Value Line.  Stocks ranked 1 (Highest) or 2 (Above Average) are likely to outpace the market.  Those ranked 4 (Below Average) or 5 (Lowest) are not expected to outperform most stocks over the next six months.  Stocks ranked 3 (Average) will probably advance or decline with the market.  Investors should use the Technical and Timeliness Ranks as complements to one another.</t>
  </si>
  <si>
    <t>B+</t>
  </si>
  <si>
    <t>Insurance (Prop/Cas.)</t>
  </si>
  <si>
    <t>Retail/Wholesale Food</t>
  </si>
  <si>
    <t>Caseys General Stores Inc</t>
  </si>
  <si>
    <t>ESCO Technologies Inc</t>
  </si>
  <si>
    <t>GATX Corp</t>
  </si>
  <si>
    <t>Gentex Corp</t>
  </si>
  <si>
    <t>J and J Snack Foods Corp</t>
  </si>
  <si>
    <t>MSC Industrial Direct Co Inc</t>
  </si>
  <si>
    <t>Machinery</t>
  </si>
  <si>
    <t>Med Supp Non-Invasive</t>
  </si>
  <si>
    <t>Diversified Co.</t>
  </si>
  <si>
    <t>Financial Svcs. (Div.)</t>
  </si>
  <si>
    <t>Trucking</t>
  </si>
  <si>
    <t>Railroad</t>
  </si>
  <si>
    <t>Auto Parts</t>
  </si>
  <si>
    <t>Industrial Services</t>
  </si>
  <si>
    <t>Chemical (Specialty)</t>
  </si>
  <si>
    <t>Publishing</t>
  </si>
  <si>
    <t>CME Group Inc</t>
  </si>
  <si>
    <t>J B Hunt Transport Services Inc</t>
  </si>
  <si>
    <t>Omnicom Group Inc</t>
  </si>
  <si>
    <t>Brokers &amp; Exchanges</t>
  </si>
  <si>
    <t>Information Services</t>
  </si>
  <si>
    <t>Advertising</t>
  </si>
  <si>
    <t>Precision Instrument</t>
  </si>
  <si>
    <t>Median</t>
  </si>
  <si>
    <t>Brown Forman Corp (Class B)</t>
  </si>
  <si>
    <t>Brady Corp</t>
  </si>
  <si>
    <t>Chemed Corporation</t>
  </si>
  <si>
    <t>Dolby Laboratories Inc</t>
  </si>
  <si>
    <t>FactSet Research Systems Inc</t>
  </si>
  <si>
    <t>Intercontinental Exch.</t>
  </si>
  <si>
    <t>Ingredion Incorporated</t>
  </si>
  <si>
    <t>MSA Safety</t>
  </si>
  <si>
    <t>Trimas Corporation</t>
  </si>
  <si>
    <t>UniFirst Corp</t>
  </si>
  <si>
    <t>IT Services</t>
  </si>
  <si>
    <t>Beverage</t>
  </si>
  <si>
    <t>Entertainment Tech</t>
  </si>
  <si>
    <t>Packaging &amp; Container</t>
  </si>
  <si>
    <t>Thrift</t>
  </si>
  <si>
    <t>Agilent Technologies</t>
  </si>
  <si>
    <t>Altria Group Inc</t>
  </si>
  <si>
    <t>AptarGroup Inc</t>
  </si>
  <si>
    <t>Arthur J Gallagher and Company</t>
  </si>
  <si>
    <t>Assurant Inc</t>
  </si>
  <si>
    <t>Ball Corp</t>
  </si>
  <si>
    <t>Booz Allen Hamilton Holding Corporation</t>
  </si>
  <si>
    <t>Cboe Global Markets</t>
  </si>
  <si>
    <t>Cognizant Technology Solutions Corp</t>
  </si>
  <si>
    <t>Commerce Bancshares Inc</t>
  </si>
  <si>
    <t>Cooper Companies Inc</t>
  </si>
  <si>
    <t>Estee Lauder Companies Inc</t>
  </si>
  <si>
    <t>Hanover Insurance Group Inc</t>
  </si>
  <si>
    <t>Hershey Company</t>
  </si>
  <si>
    <t>Juniper Networks Inc</t>
  </si>
  <si>
    <t>Lennox International Inc</t>
  </si>
  <si>
    <t>Marsh and McLennan Companies Inc</t>
  </si>
  <si>
    <t>McCormick and Co</t>
  </si>
  <si>
    <t>Mondelez International Inc</t>
  </si>
  <si>
    <t>Northwest Bancshares Inc</t>
  </si>
  <si>
    <t>Old National Bancorp</t>
  </si>
  <si>
    <t>OSI Systems Inc</t>
  </si>
  <si>
    <t>Park National Corp</t>
  </si>
  <si>
    <t>PerkinElmer Inc</t>
  </si>
  <si>
    <t>Pool Corporation</t>
  </si>
  <si>
    <t>Rollins Inc</t>
  </si>
  <si>
    <t>Selective Insurance Group Inc</t>
  </si>
  <si>
    <t>Service Corp International Inc</t>
  </si>
  <si>
    <t>Sonoco Products</t>
  </si>
  <si>
    <t>Stepan Company</t>
  </si>
  <si>
    <t>Toro Co</t>
  </si>
  <si>
    <t>United Parcel Service</t>
  </si>
  <si>
    <t>Verisk Analytics Inc</t>
  </si>
  <si>
    <t>Waters Corp</t>
  </si>
  <si>
    <t>West Pharmaceutical Services Inc</t>
  </si>
  <si>
    <t>Wiley John and Sons Inc (Class A)</t>
  </si>
  <si>
    <t>Zoetis Inc</t>
  </si>
  <si>
    <t>2024-26</t>
  </si>
  <si>
    <t>for Years 2016-2020 and</t>
  </si>
  <si>
    <t>Drug</t>
  </si>
  <si>
    <t>Tobacco</t>
  </si>
  <si>
    <t>Cable TV</t>
  </si>
  <si>
    <t>Bank (Midwest)</t>
  </si>
  <si>
    <t>Toiletries/Cosmetics</t>
  </si>
  <si>
    <t>Telecom. Equipment</t>
  </si>
  <si>
    <t>Recreation</t>
  </si>
  <si>
    <t>Air Transport</t>
  </si>
  <si>
    <t>Cable One</t>
  </si>
  <si>
    <t>CACI International Inc</t>
  </si>
  <si>
    <t>MAXIMUS Inc</t>
  </si>
  <si>
    <t>Schneider National</t>
  </si>
  <si>
    <t>Source of Information:  Value Line Investment Survey for Windows, February 2022</t>
  </si>
  <si>
    <t>NMF</t>
  </si>
  <si>
    <t>-</t>
  </si>
  <si>
    <t>Timeliness of 3, 4 &amp; 5; Safety Rank of 1, 2 &amp; 3; Financial Strength of B+, B++, A &amp; A+;</t>
  </si>
  <si>
    <t>Price Stability of 80 to 100; Betas of .80 to 1.00; and Technical Rank of 2, 3 &amp;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</si>
</sst>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s>
  <fonts count="9">
    <font>
      <sz val="12"/>
      <name val="Arial"/>
    </font>
    <font>
      <sz val="12"/>
      <name val="Arial"/>
      <family val="2"/>
    </font>
    <font>
      <sz val="12"/>
      <name val="Arial"/>
      <family val="2"/>
    </font>
    <font>
      <u/>
      <sz val="12"/>
      <name val="Arial"/>
      <family val="2"/>
    </font>
    <font>
      <b/>
      <u/>
      <sz val="12"/>
      <name val="Arial"/>
      <family val="2"/>
    </font>
    <font>
      <sz val="12"/>
      <name val="Arial"/>
      <family val="2"/>
    </font>
    <font>
      <b/>
      <sz val="12"/>
      <name val="Arial MT"/>
    </font>
    <font>
      <sz val="10"/>
      <name val="Arial"/>
      <family val="2"/>
    </font>
    <font>
      <sz val="10"/>
      <name val="Arial"/>
      <family val="2"/>
    </font>
  </fonts>
  <fills count="2">
    <fill>
      <patternFill patternType="none"/>
    </fill>
    <fill>
      <patternFill patternType="gray125"/>
    </fill>
  </fills>
  <borders count="5">
    <border>
      <left/>
      <right/>
      <top/>
      <bottom/>
      <diagonal/>
    </border>
    <border>
      <left/>
      <right/>
      <top/>
      <bottom style="thin">
        <color indexed="64"/>
      </bottom>
      <diagonal/>
    </border>
    <border>
      <left/>
      <right/>
      <top/>
      <bottom style="double">
        <color indexed="64"/>
      </bottom>
      <diagonal/>
    </border>
    <border>
      <left/>
      <right/>
      <top style="thin">
        <color indexed="64"/>
      </top>
      <bottom/>
      <diagonal/>
    </border>
    <border>
      <left/>
      <right/>
      <top style="double">
        <color indexed="64"/>
      </top>
      <bottom style="double">
        <color indexed="64"/>
      </bottom>
      <diagonal/>
    </border>
  </borders>
  <cellStyleXfs count="18">
    <xf numFmtId="0" fontId="0" fillId="0" borderId="0"/>
    <xf numFmtId="41" fontId="7" fillId="0" borderId="0" applyFont="0" applyFill="0" applyBorder="0" applyAlignment="0" applyProtection="0"/>
    <xf numFmtId="43" fontId="7" fillId="0" borderId="0" applyFont="0" applyFill="0" applyBorder="0" applyAlignment="0" applyProtection="0"/>
    <xf numFmtId="42" fontId="7" fillId="0" borderId="0" applyFont="0" applyFill="0" applyBorder="0" applyAlignment="0" applyProtection="0"/>
    <xf numFmtId="44" fontId="7" fillId="0" borderId="0" applyFont="0" applyFill="0" applyBorder="0" applyAlignment="0" applyProtection="0"/>
    <xf numFmtId="0" fontId="7" fillId="0" borderId="0"/>
    <xf numFmtId="9" fontId="2" fillId="0" borderId="0" applyFont="0" applyFill="0" applyBorder="0" applyAlignment="0" applyProtection="0"/>
    <xf numFmtId="9" fontId="7" fillId="0" borderId="0" applyFont="0" applyFill="0" applyBorder="0" applyAlignment="0" applyProtection="0"/>
    <xf numFmtId="0" fontId="8" fillId="0" borderId="0"/>
    <xf numFmtId="9" fontId="8" fillId="0" borderId="0" applyFont="0" applyFill="0" applyBorder="0" applyAlignment="0" applyProtection="0"/>
    <xf numFmtId="44" fontId="8" fillId="0" borderId="0" applyFont="0" applyFill="0" applyBorder="0" applyAlignment="0" applyProtection="0"/>
    <xf numFmtId="42" fontId="8" fillId="0" borderId="0" applyFont="0" applyFill="0" applyBorder="0" applyAlignment="0" applyProtection="0"/>
    <xf numFmtId="43" fontId="8" fillId="0" borderId="0" applyFont="0" applyFill="0" applyBorder="0" applyAlignment="0" applyProtection="0"/>
    <xf numFmtId="41"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cellStyleXfs>
  <cellXfs count="54">
    <xf numFmtId="0" fontId="0" fillId="0" borderId="0" xfId="0"/>
    <xf numFmtId="0" fontId="0" fillId="0" borderId="0" xfId="0" applyAlignment="1">
      <alignment horizontal="center"/>
    </xf>
    <xf numFmtId="0" fontId="0" fillId="0" borderId="1" xfId="0" applyBorder="1" applyAlignment="1">
      <alignment horizontal="center"/>
    </xf>
    <xf numFmtId="0" fontId="0" fillId="0" borderId="0" xfId="0" applyBorder="1" applyAlignment="1">
      <alignment horizontal="center"/>
    </xf>
    <xf numFmtId="0" fontId="0" fillId="0" borderId="0" xfId="0" applyBorder="1"/>
    <xf numFmtId="2" fontId="0" fillId="0" borderId="0" xfId="0" applyNumberFormat="1" applyAlignment="1">
      <alignment horizontal="center"/>
    </xf>
    <xf numFmtId="1" fontId="0" fillId="0" borderId="2" xfId="0" applyNumberFormat="1" applyBorder="1" applyAlignment="1">
      <alignment horizontal="center"/>
    </xf>
    <xf numFmtId="1" fontId="0" fillId="0" borderId="0" xfId="0" applyNumberFormat="1" applyBorder="1" applyAlignment="1">
      <alignment horizontal="center"/>
    </xf>
    <xf numFmtId="0" fontId="0" fillId="0" borderId="2" xfId="0" applyBorder="1" applyAlignment="1">
      <alignment horizontal="center"/>
    </xf>
    <xf numFmtId="2" fontId="0" fillId="0" borderId="2" xfId="0" applyNumberFormat="1" applyBorder="1" applyAlignment="1">
      <alignment horizontal="center"/>
    </xf>
    <xf numFmtId="2" fontId="0" fillId="0" borderId="0" xfId="0" applyNumberFormat="1" applyBorder="1" applyAlignment="1">
      <alignment horizontal="center"/>
    </xf>
    <xf numFmtId="0" fontId="0" fillId="0" borderId="0" xfId="0" applyAlignment="1">
      <alignment horizontal="left" indent="1"/>
    </xf>
    <xf numFmtId="0" fontId="0" fillId="0" borderId="0" xfId="0" applyAlignment="1"/>
    <xf numFmtId="0" fontId="5" fillId="0" borderId="0" xfId="0" applyFont="1"/>
    <xf numFmtId="0" fontId="5" fillId="0" borderId="0" xfId="0" applyFont="1" applyAlignment="1">
      <alignment horizontal="center"/>
    </xf>
    <xf numFmtId="2" fontId="5" fillId="0" borderId="0" xfId="0" applyNumberFormat="1" applyFont="1" applyAlignment="1">
      <alignment horizontal="center"/>
    </xf>
    <xf numFmtId="0" fontId="6" fillId="0" borderId="0" xfId="0" applyFont="1" applyAlignment="1">
      <alignment horizontal="right"/>
    </xf>
    <xf numFmtId="164" fontId="1" fillId="0" borderId="0" xfId="6" applyNumberFormat="1" applyFont="1" applyAlignment="1"/>
    <xf numFmtId="164" fontId="1" fillId="0" borderId="2" xfId="6" applyNumberFormat="1" applyFont="1" applyBorder="1" applyAlignment="1"/>
    <xf numFmtId="0" fontId="0" fillId="0" borderId="0" xfId="0" applyAlignment="1">
      <alignment horizontal="left" indent="2"/>
    </xf>
    <xf numFmtId="164" fontId="2" fillId="0" borderId="2" xfId="6" quotePrefix="1" applyNumberFormat="1" applyFont="1" applyBorder="1" applyAlignment="1"/>
    <xf numFmtId="164" fontId="1" fillId="0" borderId="0" xfId="6" applyNumberFormat="1" applyFont="1" applyFill="1" applyAlignment="1"/>
    <xf numFmtId="0" fontId="2" fillId="0" borderId="0" xfId="0" applyFont="1" applyAlignment="1">
      <alignment horizontal="left"/>
    </xf>
    <xf numFmtId="0" fontId="2" fillId="0" borderId="0" xfId="0" quotePrefix="1" applyFont="1" applyAlignment="1">
      <alignment horizontal="left" indent="2"/>
    </xf>
    <xf numFmtId="2" fontId="0" fillId="0" borderId="1" xfId="0" applyNumberFormat="1" applyBorder="1" applyAlignment="1">
      <alignment horizontal="center"/>
    </xf>
    <xf numFmtId="0" fontId="2" fillId="0" borderId="2" xfId="0" quotePrefix="1" applyFont="1" applyBorder="1" applyAlignment="1">
      <alignment horizontal="left" indent="2"/>
    </xf>
    <xf numFmtId="0" fontId="0" fillId="0" borderId="1" xfId="0" applyBorder="1" applyAlignment="1">
      <alignment horizontal="left" indent="2"/>
    </xf>
    <xf numFmtId="0" fontId="0" fillId="0" borderId="0" xfId="0" applyBorder="1" applyAlignment="1">
      <alignment horizontal="left" indent="2"/>
    </xf>
    <xf numFmtId="0" fontId="0" fillId="0" borderId="0" xfId="0" quotePrefix="1" applyAlignment="1">
      <alignment horizontal="left" indent="2"/>
    </xf>
    <xf numFmtId="164" fontId="1" fillId="0" borderId="4" xfId="6" applyNumberFormat="1" applyFont="1" applyBorder="1" applyAlignment="1"/>
    <xf numFmtId="0" fontId="0" fillId="0" borderId="0" xfId="0" applyAlignment="1">
      <alignment horizontal="center"/>
    </xf>
    <xf numFmtId="0" fontId="0" fillId="0" borderId="1" xfId="0" applyBorder="1" applyAlignment="1">
      <alignment horizontal="center"/>
    </xf>
    <xf numFmtId="0" fontId="1" fillId="0" borderId="0" xfId="0" quotePrefix="1" applyFont="1" applyAlignment="1">
      <alignment horizontal="left"/>
    </xf>
    <xf numFmtId="164" fontId="1" fillId="0" borderId="1" xfId="6" applyNumberFormat="1" applyFont="1" applyFill="1" applyBorder="1" applyAlignment="1"/>
    <xf numFmtId="0" fontId="1" fillId="0" borderId="1" xfId="0" quotePrefix="1" applyFont="1" applyBorder="1" applyAlignment="1">
      <alignment horizontal="center"/>
    </xf>
    <xf numFmtId="0" fontId="0" fillId="0" borderId="0" xfId="0" applyAlignment="1">
      <alignment horizontal="center"/>
    </xf>
    <xf numFmtId="0" fontId="0" fillId="0" borderId="1" xfId="0" applyBorder="1" applyAlignment="1">
      <alignment horizontal="center"/>
    </xf>
    <xf numFmtId="164" fontId="1" fillId="0" borderId="1" xfId="6" applyNumberFormat="1" applyFont="1" applyBorder="1" applyAlignment="1"/>
    <xf numFmtId="164" fontId="1" fillId="0" borderId="0" xfId="6" applyNumberFormat="1" applyFont="1" applyAlignment="1">
      <alignment horizontal="right"/>
    </xf>
    <xf numFmtId="164" fontId="1" fillId="0" borderId="0" xfId="6" applyNumberFormat="1" applyFont="1" applyFill="1" applyAlignment="1">
      <alignment horizontal="right"/>
    </xf>
    <xf numFmtId="164" fontId="1" fillId="0" borderId="0" xfId="6" quotePrefix="1" applyNumberFormat="1" applyFont="1" applyFill="1" applyAlignment="1">
      <alignment horizontal="right"/>
    </xf>
    <xf numFmtId="164" fontId="1" fillId="0" borderId="0" xfId="6" quotePrefix="1" applyNumberFormat="1" applyFont="1" applyAlignment="1">
      <alignment horizontal="right"/>
    </xf>
    <xf numFmtId="0" fontId="4" fillId="0" borderId="0" xfId="0" applyFont="1" applyAlignment="1">
      <alignment horizontal="center"/>
    </xf>
    <xf numFmtId="0" fontId="0" fillId="0" borderId="0" xfId="0" quotePrefix="1" applyAlignment="1">
      <alignment horizontal="center"/>
    </xf>
    <xf numFmtId="0" fontId="0" fillId="0" borderId="0" xfId="0" applyAlignment="1">
      <alignment horizontal="center"/>
    </xf>
    <xf numFmtId="0" fontId="1" fillId="0" borderId="0" xfId="0" quotePrefix="1" applyFont="1" applyAlignment="1">
      <alignment horizontal="center"/>
    </xf>
    <xf numFmtId="0" fontId="3" fillId="0" borderId="0" xfId="0" quotePrefix="1" applyFont="1" applyAlignment="1">
      <alignment horizontal="center"/>
    </xf>
    <xf numFmtId="0" fontId="3" fillId="0" borderId="0" xfId="0" applyFont="1" applyAlignment="1">
      <alignment horizontal="center"/>
    </xf>
    <xf numFmtId="0" fontId="0" fillId="0" borderId="3" xfId="0" applyNumberFormat="1" applyBorder="1" applyAlignment="1">
      <alignment horizontal="left" wrapText="1"/>
    </xf>
    <xf numFmtId="0" fontId="0" fillId="0" borderId="1" xfId="0" applyBorder="1" applyAlignment="1">
      <alignment horizontal="center"/>
    </xf>
    <xf numFmtId="0" fontId="2" fillId="0" borderId="3" xfId="0" quotePrefix="1" applyNumberFormat="1" applyFont="1" applyBorder="1" applyAlignment="1">
      <alignment horizontal="left" wrapText="1"/>
    </xf>
    <xf numFmtId="0" fontId="0" fillId="0" borderId="3" xfId="0" quotePrefix="1" applyNumberFormat="1" applyBorder="1" applyAlignment="1">
      <alignment horizontal="left" wrapText="1"/>
    </xf>
    <xf numFmtId="0" fontId="4" fillId="0" borderId="0" xfId="0" applyFont="1" applyFill="1" applyAlignment="1">
      <alignment horizontal="center"/>
    </xf>
    <xf numFmtId="0" fontId="2" fillId="0" borderId="0" xfId="0" applyFont="1" applyAlignment="1">
      <alignment horizontal="center"/>
    </xf>
  </cellXfs>
  <cellStyles count="18">
    <cellStyle name="Comma [0] 2" xfId="1" xr:uid="{00000000-0005-0000-0000-000000000000}"/>
    <cellStyle name="Comma [0] 3" xfId="13" xr:uid="{5AC78D3D-8171-4BFF-8472-9743D4EAB631}"/>
    <cellStyle name="Comma 2" xfId="2" xr:uid="{00000000-0005-0000-0000-000001000000}"/>
    <cellStyle name="Comma 3" xfId="12" xr:uid="{527CC604-3976-4610-8BE9-915F9784F219}"/>
    <cellStyle name="Comma 4" xfId="16" xr:uid="{394A7186-70B6-4470-B78D-3ADC103A4C84}"/>
    <cellStyle name="Comma 5" xfId="17" xr:uid="{5954EF46-C09C-4252-8235-079DED6C3ADA}"/>
    <cellStyle name="Currency [0] 2" xfId="3" xr:uid="{00000000-0005-0000-0000-000002000000}"/>
    <cellStyle name="Currency [0] 3" xfId="11" xr:uid="{562C7E29-F9F3-48ED-A76C-AAB702D2773E}"/>
    <cellStyle name="Currency 2" xfId="4" xr:uid="{00000000-0005-0000-0000-000003000000}"/>
    <cellStyle name="Currency 3" xfId="10" xr:uid="{F953E2AB-1FC3-4C16-AF05-4099D1D60EF7}"/>
    <cellStyle name="Currency 4" xfId="14" xr:uid="{C1DCA20B-632F-4503-9203-7469A110AAF9}"/>
    <cellStyle name="Currency 5" xfId="15" xr:uid="{8ADEA769-A406-4D0F-9D96-3AB60AAB8E8E}"/>
    <cellStyle name="Normal" xfId="0" builtinId="0"/>
    <cellStyle name="Normal 2" xfId="5" xr:uid="{00000000-0005-0000-0000-000005000000}"/>
    <cellStyle name="Normal 3" xfId="8" xr:uid="{E715BE45-04D7-4D74-8294-DE2E45590E23}"/>
    <cellStyle name="Percent" xfId="6" builtinId="5"/>
    <cellStyle name="Percent 2" xfId="7" xr:uid="{00000000-0005-0000-0000-000007000000}"/>
    <cellStyle name="Percent 3" xfId="9" xr:uid="{FA31BCF4-E80D-47F1-A6B7-050EBB6027FB}"/>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3.xml" Id="rId3" /><Relationship Type="http://schemas.openxmlformats.org/officeDocument/2006/relationships/calcChain" Target="calcChain.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sharedStrings" Target="sharedStrings.xml" Id="rId6" /><Relationship Type="http://schemas.openxmlformats.org/officeDocument/2006/relationships/styles" Target="styles.xml" Id="rId5" /><Relationship Type="http://schemas.openxmlformats.org/officeDocument/2006/relationships/theme" Target="theme/theme1.xml" Id="rId4" /><Relationship Type="http://schemas.openxmlformats.org/officeDocument/2006/relationships/customXml" Target="/customXML/item.xml" Id="imanage.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74"/>
  <sheetViews>
    <sheetView tabSelected="1" zoomScale="85" zoomScaleNormal="85" workbookViewId="0">
      <selection sqref="A1:O1"/>
    </sheetView>
  </sheetViews>
  <sheetFormatPr defaultRowHeight="15"/>
  <cols>
    <col min="1" max="1" width="29.109375" bestFit="1" customWidth="1"/>
    <col min="2" max="2" width="2.44140625" customWidth="1"/>
    <col min="3" max="3" width="19.71875" bestFit="1" customWidth="1"/>
    <col min="4" max="4" width="2.44140625" customWidth="1"/>
    <col min="6" max="6" width="2.44140625" customWidth="1"/>
    <col min="8" max="8" width="2.44140625" customWidth="1"/>
    <col min="10" max="10" width="2.44140625" customWidth="1"/>
    <col min="12" max="12" width="2.44140625" customWidth="1"/>
    <col min="14" max="14" width="2.44140625" customWidth="1"/>
  </cols>
  <sheetData>
    <row r="1" spans="1:17">
      <c r="A1" s="42" t="s">
        <v>15</v>
      </c>
      <c r="B1" s="42"/>
      <c r="C1" s="42"/>
      <c r="D1" s="42"/>
      <c r="E1" s="42"/>
      <c r="F1" s="42"/>
      <c r="G1" s="42"/>
      <c r="H1" s="42"/>
      <c r="I1" s="42"/>
      <c r="J1" s="42"/>
      <c r="K1" s="42"/>
      <c r="L1" s="42"/>
      <c r="M1" s="42"/>
      <c r="N1" s="42"/>
      <c r="O1" s="42"/>
    </row>
    <row r="2" spans="1:17">
      <c r="A2" s="43" t="s">
        <v>16</v>
      </c>
      <c r="B2" s="44"/>
      <c r="C2" s="44"/>
      <c r="D2" s="44"/>
      <c r="E2" s="44"/>
      <c r="F2" s="44"/>
      <c r="G2" s="44"/>
      <c r="H2" s="44"/>
      <c r="I2" s="44"/>
      <c r="J2" s="44"/>
      <c r="K2" s="44"/>
      <c r="L2" s="44"/>
      <c r="M2" s="44"/>
      <c r="N2" s="44"/>
      <c r="O2" s="44"/>
    </row>
    <row r="3" spans="1:17">
      <c r="A3" s="45" t="s">
        <v>130</v>
      </c>
      <c r="B3" s="44"/>
      <c r="C3" s="44"/>
      <c r="D3" s="44"/>
      <c r="E3" s="44"/>
      <c r="F3" s="44"/>
      <c r="G3" s="44"/>
      <c r="H3" s="44"/>
      <c r="I3" s="44"/>
      <c r="J3" s="44"/>
      <c r="K3" s="44"/>
      <c r="L3" s="44"/>
      <c r="M3" s="44"/>
      <c r="N3" s="44"/>
      <c r="O3" s="44"/>
    </row>
    <row r="4" spans="1:17" s="13" customFormat="1">
      <c r="A4" s="46" t="s">
        <v>131</v>
      </c>
      <c r="B4" s="47"/>
      <c r="C4" s="47"/>
      <c r="D4" s="47"/>
      <c r="E4" s="47"/>
      <c r="F4" s="47"/>
      <c r="G4" s="47"/>
      <c r="H4" s="47"/>
      <c r="I4" s="47"/>
      <c r="J4" s="47"/>
      <c r="K4" s="47"/>
      <c r="L4" s="47"/>
      <c r="M4" s="47"/>
      <c r="N4" s="47"/>
      <c r="O4" s="47"/>
    </row>
    <row r="6" spans="1:17">
      <c r="E6" s="4" t="s">
        <v>4</v>
      </c>
      <c r="F6" s="4"/>
      <c r="G6" s="1" t="s">
        <v>6</v>
      </c>
      <c r="H6" s="1"/>
      <c r="I6" s="1" t="s">
        <v>8</v>
      </c>
      <c r="K6" s="1" t="s">
        <v>10</v>
      </c>
      <c r="O6" s="1" t="s">
        <v>12</v>
      </c>
    </row>
    <row r="7" spans="1:17">
      <c r="A7" s="2" t="s">
        <v>3</v>
      </c>
      <c r="C7" s="2" t="s">
        <v>0</v>
      </c>
      <c r="D7" s="3"/>
      <c r="E7" s="2" t="s">
        <v>5</v>
      </c>
      <c r="F7" s="2"/>
      <c r="G7" s="2" t="s">
        <v>5</v>
      </c>
      <c r="H7" s="3"/>
      <c r="I7" s="2" t="s">
        <v>9</v>
      </c>
      <c r="K7" s="2" t="s">
        <v>11</v>
      </c>
      <c r="M7" s="2" t="s">
        <v>1</v>
      </c>
      <c r="O7" s="2" t="s">
        <v>5</v>
      </c>
    </row>
    <row r="8" spans="1:17">
      <c r="O8" s="1"/>
      <c r="Q8" s="4"/>
    </row>
    <row r="9" spans="1:17" s="13" customFormat="1">
      <c r="A9" t="s">
        <v>76</v>
      </c>
      <c r="C9" t="s">
        <v>59</v>
      </c>
      <c r="E9" s="35">
        <v>4</v>
      </c>
      <c r="G9" s="35">
        <v>2</v>
      </c>
      <c r="H9" s="14"/>
      <c r="I9" s="19" t="s">
        <v>17</v>
      </c>
      <c r="J9" s="14"/>
      <c r="K9" s="35">
        <v>95</v>
      </c>
      <c r="L9" s="14"/>
      <c r="M9" s="5">
        <v>0.9</v>
      </c>
      <c r="N9" s="15"/>
      <c r="O9" s="35">
        <v>2</v>
      </c>
    </row>
    <row r="10" spans="1:17" s="13" customFormat="1">
      <c r="A10" t="s">
        <v>77</v>
      </c>
      <c r="C10" t="s">
        <v>116</v>
      </c>
      <c r="E10" s="35">
        <v>4</v>
      </c>
      <c r="G10" s="35">
        <v>3</v>
      </c>
      <c r="H10" s="14"/>
      <c r="I10" s="19" t="s">
        <v>2</v>
      </c>
      <c r="J10" s="14"/>
      <c r="K10" s="35">
        <v>85</v>
      </c>
      <c r="L10" s="14"/>
      <c r="M10" s="5">
        <v>0.95</v>
      </c>
      <c r="N10" s="15"/>
      <c r="O10" s="35">
        <v>3</v>
      </c>
    </row>
    <row r="11" spans="1:17" s="13" customFormat="1">
      <c r="A11" t="s">
        <v>78</v>
      </c>
      <c r="C11" t="s">
        <v>74</v>
      </c>
      <c r="E11" s="35">
        <v>3</v>
      </c>
      <c r="G11" s="35">
        <v>2</v>
      </c>
      <c r="H11" s="14"/>
      <c r="I11" s="19" t="s">
        <v>2</v>
      </c>
      <c r="J11" s="14"/>
      <c r="K11" s="35">
        <v>100</v>
      </c>
      <c r="L11" s="14"/>
      <c r="M11" s="5">
        <v>0.9</v>
      </c>
      <c r="N11" s="15"/>
      <c r="O11" s="35">
        <v>4</v>
      </c>
    </row>
    <row r="12" spans="1:17" s="13" customFormat="1">
      <c r="A12" t="s">
        <v>79</v>
      </c>
      <c r="C12" t="s">
        <v>46</v>
      </c>
      <c r="E12" s="35">
        <v>3</v>
      </c>
      <c r="G12" s="35">
        <v>1</v>
      </c>
      <c r="H12" s="14"/>
      <c r="I12" s="19" t="s">
        <v>17</v>
      </c>
      <c r="J12" s="14"/>
      <c r="K12" s="35">
        <v>95</v>
      </c>
      <c r="L12" s="14"/>
      <c r="M12" s="5">
        <v>1</v>
      </c>
      <c r="N12" s="15"/>
      <c r="O12" s="35">
        <v>3</v>
      </c>
    </row>
    <row r="13" spans="1:17" s="13" customFormat="1">
      <c r="A13" t="s">
        <v>80</v>
      </c>
      <c r="C13" t="s">
        <v>46</v>
      </c>
      <c r="E13" s="35">
        <v>4</v>
      </c>
      <c r="G13" s="35">
        <v>2</v>
      </c>
      <c r="H13" s="14"/>
      <c r="I13" s="19" t="s">
        <v>17</v>
      </c>
      <c r="J13" s="14"/>
      <c r="K13" s="35">
        <v>90</v>
      </c>
      <c r="L13" s="14"/>
      <c r="M13" s="5">
        <v>0.9</v>
      </c>
      <c r="N13" s="15"/>
      <c r="O13" s="35">
        <v>3</v>
      </c>
    </row>
    <row r="14" spans="1:17" s="13" customFormat="1">
      <c r="A14" t="s">
        <v>81</v>
      </c>
      <c r="C14" t="s">
        <v>74</v>
      </c>
      <c r="E14" s="35">
        <v>3</v>
      </c>
      <c r="G14" s="35">
        <v>2</v>
      </c>
      <c r="H14" s="14"/>
      <c r="I14" s="19" t="s">
        <v>2</v>
      </c>
      <c r="J14" s="14"/>
      <c r="K14" s="35">
        <v>85</v>
      </c>
      <c r="L14" s="14"/>
      <c r="M14" s="5">
        <v>0.95</v>
      </c>
      <c r="N14" s="15"/>
      <c r="O14" s="35">
        <v>3</v>
      </c>
    </row>
    <row r="15" spans="1:17" s="13" customFormat="1">
      <c r="A15" t="s">
        <v>82</v>
      </c>
      <c r="C15" t="s">
        <v>50</v>
      </c>
      <c r="E15" s="35">
        <v>3</v>
      </c>
      <c r="G15" s="35">
        <v>3</v>
      </c>
      <c r="H15" s="14"/>
      <c r="I15" s="19" t="s">
        <v>2</v>
      </c>
      <c r="J15" s="14"/>
      <c r="K15" s="35">
        <v>85</v>
      </c>
      <c r="L15" s="14"/>
      <c r="M15" s="5">
        <v>0.9</v>
      </c>
      <c r="N15" s="15"/>
      <c r="O15" s="35">
        <v>2</v>
      </c>
    </row>
    <row r="16" spans="1:17" s="13" customFormat="1">
      <c r="A16" t="s">
        <v>62</v>
      </c>
      <c r="C16" t="s">
        <v>45</v>
      </c>
      <c r="E16" s="35">
        <v>4</v>
      </c>
      <c r="G16" s="35">
        <v>3</v>
      </c>
      <c r="H16" s="14"/>
      <c r="I16" s="19" t="s">
        <v>2</v>
      </c>
      <c r="J16" s="14"/>
      <c r="K16" s="35">
        <v>85</v>
      </c>
      <c r="L16" s="14"/>
      <c r="M16" s="5">
        <v>1</v>
      </c>
      <c r="N16" s="15"/>
      <c r="O16" s="35">
        <v>2</v>
      </c>
    </row>
    <row r="17" spans="1:15" s="13" customFormat="1">
      <c r="A17" t="s">
        <v>61</v>
      </c>
      <c r="C17" t="s">
        <v>72</v>
      </c>
      <c r="E17" s="35">
        <v>5</v>
      </c>
      <c r="G17" s="35">
        <v>1</v>
      </c>
      <c r="H17" s="14"/>
      <c r="I17" s="19" t="s">
        <v>17</v>
      </c>
      <c r="J17" s="14"/>
      <c r="K17" s="35">
        <v>90</v>
      </c>
      <c r="L17" s="14"/>
      <c r="M17" s="5">
        <v>0.9</v>
      </c>
      <c r="N17" s="15"/>
      <c r="O17" s="35">
        <v>4</v>
      </c>
    </row>
    <row r="18" spans="1:15" s="13" customFormat="1">
      <c r="A18" t="s">
        <v>123</v>
      </c>
      <c r="C18" t="s">
        <v>117</v>
      </c>
      <c r="E18" s="35">
        <v>5</v>
      </c>
      <c r="G18" s="35">
        <v>2</v>
      </c>
      <c r="H18" s="14"/>
      <c r="I18" s="19" t="s">
        <v>2</v>
      </c>
      <c r="J18" s="14"/>
      <c r="K18" s="35">
        <v>80</v>
      </c>
      <c r="L18" s="14"/>
      <c r="M18" s="5">
        <v>0.95</v>
      </c>
      <c r="N18" s="15"/>
      <c r="O18" s="35">
        <v>4</v>
      </c>
    </row>
    <row r="19" spans="1:15" s="13" customFormat="1">
      <c r="A19" t="s">
        <v>124</v>
      </c>
      <c r="C19" t="s">
        <v>71</v>
      </c>
      <c r="E19" s="35">
        <v>4</v>
      </c>
      <c r="G19" s="35">
        <v>3</v>
      </c>
      <c r="H19" s="14"/>
      <c r="I19" s="19" t="s">
        <v>34</v>
      </c>
      <c r="J19" s="14"/>
      <c r="K19" s="35">
        <v>90</v>
      </c>
      <c r="L19" s="14"/>
      <c r="M19" s="5">
        <v>0.9</v>
      </c>
      <c r="N19" s="15"/>
      <c r="O19" s="35">
        <v>3</v>
      </c>
    </row>
    <row r="20" spans="1:15" s="13" customFormat="1">
      <c r="A20" t="s">
        <v>37</v>
      </c>
      <c r="C20" t="s">
        <v>36</v>
      </c>
      <c r="E20" s="35">
        <v>3</v>
      </c>
      <c r="G20" s="35">
        <v>3</v>
      </c>
      <c r="H20" s="14"/>
      <c r="I20" s="19" t="s">
        <v>34</v>
      </c>
      <c r="J20" s="14"/>
      <c r="K20" s="35">
        <v>85</v>
      </c>
      <c r="L20" s="14"/>
      <c r="M20" s="5">
        <v>0.9</v>
      </c>
      <c r="N20" s="15"/>
      <c r="O20" s="35">
        <v>3</v>
      </c>
    </row>
    <row r="21" spans="1:15" s="13" customFormat="1">
      <c r="A21" t="s">
        <v>83</v>
      </c>
      <c r="C21" t="s">
        <v>56</v>
      </c>
      <c r="E21" s="35">
        <v>4</v>
      </c>
      <c r="G21" s="35">
        <v>2</v>
      </c>
      <c r="H21" s="14"/>
      <c r="I21" s="19" t="s">
        <v>17</v>
      </c>
      <c r="J21" s="14"/>
      <c r="K21" s="35">
        <v>85</v>
      </c>
      <c r="L21" s="14"/>
      <c r="M21" s="5">
        <v>0.9</v>
      </c>
      <c r="N21" s="15"/>
      <c r="O21" s="35">
        <v>2</v>
      </c>
    </row>
    <row r="22" spans="1:15" s="13" customFormat="1">
      <c r="A22" t="s">
        <v>63</v>
      </c>
      <c r="C22" t="s">
        <v>45</v>
      </c>
      <c r="E22" s="35">
        <v>3</v>
      </c>
      <c r="G22" s="35">
        <v>2</v>
      </c>
      <c r="H22" s="14"/>
      <c r="I22" s="19" t="s">
        <v>17</v>
      </c>
      <c r="J22" s="14"/>
      <c r="K22" s="35">
        <v>95</v>
      </c>
      <c r="L22" s="14"/>
      <c r="M22" s="5">
        <v>0.85</v>
      </c>
      <c r="N22" s="15"/>
      <c r="O22" s="35">
        <v>2</v>
      </c>
    </row>
    <row r="23" spans="1:15" s="13" customFormat="1">
      <c r="A23" t="s">
        <v>53</v>
      </c>
      <c r="C23" t="s">
        <v>56</v>
      </c>
      <c r="E23" s="35">
        <v>4</v>
      </c>
      <c r="G23" s="35">
        <v>1</v>
      </c>
      <c r="H23" s="14"/>
      <c r="I23" s="19" t="s">
        <v>18</v>
      </c>
      <c r="J23" s="14"/>
      <c r="K23" s="35">
        <v>90</v>
      </c>
      <c r="L23" s="14"/>
      <c r="M23" s="5">
        <v>0.95</v>
      </c>
      <c r="N23" s="15"/>
      <c r="O23" s="35">
        <v>3</v>
      </c>
    </row>
    <row r="24" spans="1:15" s="13" customFormat="1">
      <c r="A24" t="s">
        <v>84</v>
      </c>
      <c r="C24" t="s">
        <v>71</v>
      </c>
      <c r="E24" s="35">
        <v>3</v>
      </c>
      <c r="G24" s="35">
        <v>2</v>
      </c>
      <c r="H24" s="14"/>
      <c r="I24" s="19" t="s">
        <v>18</v>
      </c>
      <c r="J24" s="14"/>
      <c r="K24" s="35">
        <v>85</v>
      </c>
      <c r="L24" s="14"/>
      <c r="M24" s="5">
        <v>1</v>
      </c>
      <c r="N24" s="15"/>
      <c r="O24" s="35">
        <v>3</v>
      </c>
    </row>
    <row r="25" spans="1:15" s="13" customFormat="1">
      <c r="A25" t="s">
        <v>85</v>
      </c>
      <c r="C25" t="s">
        <v>118</v>
      </c>
      <c r="E25" s="35">
        <v>3</v>
      </c>
      <c r="G25" s="35">
        <v>1</v>
      </c>
      <c r="H25" s="14"/>
      <c r="I25" s="19" t="s">
        <v>17</v>
      </c>
      <c r="J25" s="14"/>
      <c r="K25" s="35">
        <v>90</v>
      </c>
      <c r="L25" s="14"/>
      <c r="M25" s="5">
        <v>0.9</v>
      </c>
      <c r="N25" s="15"/>
      <c r="O25" s="35">
        <v>4</v>
      </c>
    </row>
    <row r="26" spans="1:15" s="13" customFormat="1">
      <c r="A26" t="s">
        <v>86</v>
      </c>
      <c r="C26" t="s">
        <v>44</v>
      </c>
      <c r="E26" s="35">
        <v>3</v>
      </c>
      <c r="G26" s="35">
        <v>2</v>
      </c>
      <c r="H26" s="14"/>
      <c r="I26" s="19" t="s">
        <v>17</v>
      </c>
      <c r="J26" s="14"/>
      <c r="K26" s="35">
        <v>85</v>
      </c>
      <c r="L26" s="14"/>
      <c r="M26" s="5">
        <v>1</v>
      </c>
      <c r="N26" s="15"/>
      <c r="O26" s="35">
        <v>3</v>
      </c>
    </row>
    <row r="27" spans="1:15" s="13" customFormat="1">
      <c r="A27" t="s">
        <v>64</v>
      </c>
      <c r="C27" t="s">
        <v>73</v>
      </c>
      <c r="E27" s="35">
        <v>3</v>
      </c>
      <c r="G27" s="35">
        <v>2</v>
      </c>
      <c r="H27" s="14"/>
      <c r="I27" s="19" t="s">
        <v>17</v>
      </c>
      <c r="J27" s="14"/>
      <c r="K27" s="35">
        <v>90</v>
      </c>
      <c r="L27" s="14"/>
      <c r="M27" s="5">
        <v>0.95</v>
      </c>
      <c r="N27" s="15"/>
      <c r="O27" s="35">
        <v>2</v>
      </c>
    </row>
    <row r="28" spans="1:15" s="13" customFormat="1">
      <c r="A28" t="s">
        <v>38</v>
      </c>
      <c r="C28" t="s">
        <v>45</v>
      </c>
      <c r="E28" s="35">
        <v>3</v>
      </c>
      <c r="G28" s="35">
        <v>3</v>
      </c>
      <c r="H28" s="14"/>
      <c r="I28" s="19" t="s">
        <v>34</v>
      </c>
      <c r="J28" s="14"/>
      <c r="K28" s="35">
        <v>85</v>
      </c>
      <c r="L28" s="14"/>
      <c r="M28" s="5">
        <v>1</v>
      </c>
      <c r="N28" s="15"/>
      <c r="O28" s="35">
        <v>4</v>
      </c>
    </row>
    <row r="29" spans="1:15" s="13" customFormat="1">
      <c r="A29" t="s">
        <v>87</v>
      </c>
      <c r="C29" t="s">
        <v>119</v>
      </c>
      <c r="E29" s="35">
        <v>3</v>
      </c>
      <c r="G29" s="35">
        <v>2</v>
      </c>
      <c r="H29" s="14"/>
      <c r="I29" s="19" t="s">
        <v>17</v>
      </c>
      <c r="J29" s="14"/>
      <c r="K29" s="35">
        <v>80</v>
      </c>
      <c r="L29" s="14"/>
      <c r="M29" s="5">
        <v>1</v>
      </c>
      <c r="N29" s="15"/>
      <c r="O29" s="35">
        <v>2</v>
      </c>
    </row>
    <row r="30" spans="1:15" s="13" customFormat="1">
      <c r="A30" t="s">
        <v>65</v>
      </c>
      <c r="C30" t="s">
        <v>57</v>
      </c>
      <c r="E30" s="35">
        <v>5</v>
      </c>
      <c r="G30" s="35">
        <v>1</v>
      </c>
      <c r="H30" s="14"/>
      <c r="I30" s="19" t="s">
        <v>18</v>
      </c>
      <c r="J30" s="14"/>
      <c r="K30" s="35">
        <v>85</v>
      </c>
      <c r="L30" s="14"/>
      <c r="M30" s="5">
        <v>0.95</v>
      </c>
      <c r="N30" s="15"/>
      <c r="O30" s="35">
        <v>2</v>
      </c>
    </row>
    <row r="31" spans="1:15" s="13" customFormat="1">
      <c r="A31" t="s">
        <v>39</v>
      </c>
      <c r="C31" t="s">
        <v>48</v>
      </c>
      <c r="E31" s="35">
        <v>3</v>
      </c>
      <c r="G31" s="35">
        <v>3</v>
      </c>
      <c r="H31" s="14"/>
      <c r="I31" s="19" t="s">
        <v>34</v>
      </c>
      <c r="J31" s="14"/>
      <c r="K31" s="35">
        <v>85</v>
      </c>
      <c r="L31" s="14"/>
      <c r="M31" s="5">
        <v>0.95</v>
      </c>
      <c r="N31" s="15"/>
      <c r="O31" s="35">
        <v>2</v>
      </c>
    </row>
    <row r="32" spans="1:15" s="13" customFormat="1">
      <c r="A32" t="s">
        <v>40</v>
      </c>
      <c r="C32" t="s">
        <v>49</v>
      </c>
      <c r="E32" s="35">
        <v>3</v>
      </c>
      <c r="G32" s="35">
        <v>2</v>
      </c>
      <c r="H32" s="14"/>
      <c r="I32" s="19" t="s">
        <v>2</v>
      </c>
      <c r="J32" s="14"/>
      <c r="K32" s="35">
        <v>90</v>
      </c>
      <c r="L32" s="14"/>
      <c r="M32" s="5">
        <v>0.95</v>
      </c>
      <c r="N32" s="15"/>
      <c r="O32" s="35">
        <v>2</v>
      </c>
    </row>
    <row r="33" spans="1:15" s="13" customFormat="1">
      <c r="A33" t="s">
        <v>88</v>
      </c>
      <c r="C33" t="s">
        <v>35</v>
      </c>
      <c r="E33" s="35">
        <v>3</v>
      </c>
      <c r="G33" s="35">
        <v>2</v>
      </c>
      <c r="H33" s="14"/>
      <c r="I33" s="19" t="s">
        <v>17</v>
      </c>
      <c r="J33" s="14"/>
      <c r="K33" s="35">
        <v>95</v>
      </c>
      <c r="L33" s="14"/>
      <c r="M33" s="5">
        <v>0.95</v>
      </c>
      <c r="N33" s="15"/>
      <c r="O33" s="35">
        <v>4</v>
      </c>
    </row>
    <row r="34" spans="1:15" s="13" customFormat="1">
      <c r="A34" t="s">
        <v>89</v>
      </c>
      <c r="C34" t="s">
        <v>21</v>
      </c>
      <c r="E34" s="35">
        <v>3</v>
      </c>
      <c r="G34" s="35">
        <v>1</v>
      </c>
      <c r="H34" s="14"/>
      <c r="I34" s="19" t="s">
        <v>18</v>
      </c>
      <c r="J34" s="14"/>
      <c r="K34" s="35">
        <v>100</v>
      </c>
      <c r="L34" s="14"/>
      <c r="M34" s="5">
        <v>0.85</v>
      </c>
      <c r="N34" s="15"/>
      <c r="O34" s="35">
        <v>3</v>
      </c>
    </row>
    <row r="35" spans="1:15" s="13" customFormat="1">
      <c r="A35" t="s">
        <v>67</v>
      </c>
      <c r="C35" t="s">
        <v>21</v>
      </c>
      <c r="E35" s="35">
        <v>5</v>
      </c>
      <c r="G35" s="35">
        <v>2</v>
      </c>
      <c r="H35" s="14"/>
      <c r="I35" s="19" t="s">
        <v>2</v>
      </c>
      <c r="J35" s="14"/>
      <c r="K35" s="35">
        <v>90</v>
      </c>
      <c r="L35" s="14"/>
      <c r="M35" s="5">
        <v>0.95</v>
      </c>
      <c r="N35" s="15"/>
      <c r="O35" s="35">
        <v>2</v>
      </c>
    </row>
    <row r="36" spans="1:15" s="13" customFormat="1">
      <c r="A36" t="s">
        <v>66</v>
      </c>
      <c r="C36" t="s">
        <v>56</v>
      </c>
      <c r="E36" s="35">
        <v>3</v>
      </c>
      <c r="G36" s="35">
        <v>1</v>
      </c>
      <c r="H36" s="14"/>
      <c r="I36" s="19" t="s">
        <v>17</v>
      </c>
      <c r="J36" s="14"/>
      <c r="K36" s="35">
        <v>95</v>
      </c>
      <c r="L36" s="14"/>
      <c r="M36" s="5">
        <v>0.95</v>
      </c>
      <c r="N36" s="15"/>
      <c r="O36" s="35">
        <v>2</v>
      </c>
    </row>
    <row r="37" spans="1:15" s="13" customFormat="1">
      <c r="A37" t="s">
        <v>41</v>
      </c>
      <c r="C37" t="s">
        <v>21</v>
      </c>
      <c r="E37" s="35">
        <v>3</v>
      </c>
      <c r="G37" s="35">
        <v>1</v>
      </c>
      <c r="H37" s="14"/>
      <c r="I37" s="19" t="s">
        <v>18</v>
      </c>
      <c r="J37" s="14"/>
      <c r="K37" s="35">
        <v>85</v>
      </c>
      <c r="L37" s="14"/>
      <c r="M37" s="5">
        <v>0.95</v>
      </c>
      <c r="N37" s="15"/>
      <c r="O37" s="35">
        <v>4</v>
      </c>
    </row>
    <row r="38" spans="1:15" s="13" customFormat="1">
      <c r="A38" t="s">
        <v>54</v>
      </c>
      <c r="C38" t="s">
        <v>47</v>
      </c>
      <c r="E38" s="35">
        <v>3</v>
      </c>
      <c r="G38" s="35">
        <v>1</v>
      </c>
      <c r="H38" s="14"/>
      <c r="I38" s="19" t="s">
        <v>18</v>
      </c>
      <c r="J38" s="14"/>
      <c r="K38" s="35">
        <v>85</v>
      </c>
      <c r="L38" s="14"/>
      <c r="M38" s="5">
        <v>0.95</v>
      </c>
      <c r="N38" s="15"/>
      <c r="O38" s="35">
        <v>2</v>
      </c>
    </row>
    <row r="39" spans="1:15" s="13" customFormat="1">
      <c r="A39" t="s">
        <v>90</v>
      </c>
      <c r="C39" t="s">
        <v>120</v>
      </c>
      <c r="E39" s="35">
        <v>4</v>
      </c>
      <c r="G39" s="35">
        <v>2</v>
      </c>
      <c r="H39" s="14"/>
      <c r="I39" s="19" t="s">
        <v>17</v>
      </c>
      <c r="J39" s="14"/>
      <c r="K39" s="35">
        <v>85</v>
      </c>
      <c r="L39" s="14"/>
      <c r="M39" s="5">
        <v>1</v>
      </c>
      <c r="N39" s="15"/>
      <c r="O39" s="35">
        <v>2</v>
      </c>
    </row>
    <row r="40" spans="1:15" s="13" customFormat="1">
      <c r="A40" t="s">
        <v>91</v>
      </c>
      <c r="C40" t="s">
        <v>43</v>
      </c>
      <c r="E40" s="35">
        <v>4</v>
      </c>
      <c r="G40" s="35">
        <v>3</v>
      </c>
      <c r="H40" s="14"/>
      <c r="I40" s="19" t="s">
        <v>34</v>
      </c>
      <c r="J40" s="14"/>
      <c r="K40" s="35">
        <v>85</v>
      </c>
      <c r="L40" s="14"/>
      <c r="M40" s="5">
        <v>1</v>
      </c>
      <c r="N40" s="15"/>
      <c r="O40" s="35">
        <v>3</v>
      </c>
    </row>
    <row r="41" spans="1:15" s="13" customFormat="1">
      <c r="A41" t="s">
        <v>92</v>
      </c>
      <c r="C41" t="s">
        <v>46</v>
      </c>
      <c r="E41" s="35">
        <v>3</v>
      </c>
      <c r="G41" s="35">
        <v>1</v>
      </c>
      <c r="H41" s="14"/>
      <c r="I41" s="19" t="s">
        <v>18</v>
      </c>
      <c r="J41" s="14"/>
      <c r="K41" s="35">
        <v>100</v>
      </c>
      <c r="L41" s="14"/>
      <c r="M41" s="5">
        <v>0.95</v>
      </c>
      <c r="N41" s="15"/>
      <c r="O41" s="35">
        <v>2</v>
      </c>
    </row>
    <row r="42" spans="1:15" s="13" customFormat="1">
      <c r="A42" t="s">
        <v>125</v>
      </c>
      <c r="C42" t="s">
        <v>50</v>
      </c>
      <c r="E42" s="35">
        <v>3</v>
      </c>
      <c r="G42" s="35">
        <v>1</v>
      </c>
      <c r="H42" s="14"/>
      <c r="I42" s="19" t="s">
        <v>17</v>
      </c>
      <c r="J42" s="14"/>
      <c r="K42" s="35">
        <v>100</v>
      </c>
      <c r="L42" s="14"/>
      <c r="M42" s="5">
        <v>0.8</v>
      </c>
      <c r="N42" s="15"/>
      <c r="O42" s="35">
        <v>4</v>
      </c>
    </row>
    <row r="43" spans="1:15" s="13" customFormat="1">
      <c r="A43" t="s">
        <v>93</v>
      </c>
      <c r="C43" t="s">
        <v>21</v>
      </c>
      <c r="E43" s="35">
        <v>3</v>
      </c>
      <c r="G43" s="35">
        <v>1</v>
      </c>
      <c r="H43" s="14"/>
      <c r="I43" s="19" t="s">
        <v>18</v>
      </c>
      <c r="J43" s="14"/>
      <c r="K43" s="35">
        <v>95</v>
      </c>
      <c r="L43" s="14"/>
      <c r="M43" s="5">
        <v>0.8</v>
      </c>
      <c r="N43" s="15"/>
      <c r="O43" s="35">
        <v>3</v>
      </c>
    </row>
    <row r="44" spans="1:15" s="13" customFormat="1">
      <c r="A44" t="s">
        <v>94</v>
      </c>
      <c r="C44" t="s">
        <v>21</v>
      </c>
      <c r="E44" s="35">
        <v>4</v>
      </c>
      <c r="G44" s="35">
        <v>1</v>
      </c>
      <c r="H44" s="14"/>
      <c r="I44" s="19" t="s">
        <v>17</v>
      </c>
      <c r="J44" s="14"/>
      <c r="K44" s="35">
        <v>100</v>
      </c>
      <c r="L44" s="14"/>
      <c r="M44" s="5">
        <v>0.85</v>
      </c>
      <c r="N44" s="15"/>
      <c r="O44" s="35">
        <v>3</v>
      </c>
    </row>
    <row r="45" spans="1:15" s="13" customFormat="1">
      <c r="A45" t="s">
        <v>68</v>
      </c>
      <c r="C45" t="s">
        <v>43</v>
      </c>
      <c r="E45" s="35">
        <v>3</v>
      </c>
      <c r="G45" s="35">
        <v>2</v>
      </c>
      <c r="H45" s="14"/>
      <c r="I45" s="19" t="s">
        <v>17</v>
      </c>
      <c r="J45" s="14"/>
      <c r="K45" s="35">
        <v>80</v>
      </c>
      <c r="L45" s="14"/>
      <c r="M45" s="5">
        <v>1</v>
      </c>
      <c r="N45" s="15"/>
      <c r="O45" s="35">
        <v>4</v>
      </c>
    </row>
    <row r="46" spans="1:15" s="13" customFormat="1">
      <c r="A46" t="s">
        <v>42</v>
      </c>
      <c r="C46" t="s">
        <v>43</v>
      </c>
      <c r="E46" s="35">
        <v>3</v>
      </c>
      <c r="G46" s="35">
        <v>2</v>
      </c>
      <c r="H46" s="14"/>
      <c r="I46" s="19" t="s">
        <v>17</v>
      </c>
      <c r="J46" s="14"/>
      <c r="K46" s="35">
        <v>80</v>
      </c>
      <c r="L46" s="14"/>
      <c r="M46" s="5">
        <v>0.95</v>
      </c>
      <c r="N46" s="15"/>
      <c r="O46" s="35">
        <v>3</v>
      </c>
    </row>
    <row r="47" spans="1:15" s="13" customFormat="1">
      <c r="A47" t="s">
        <v>95</v>
      </c>
      <c r="C47" t="s">
        <v>75</v>
      </c>
      <c r="E47" s="35">
        <v>5</v>
      </c>
      <c r="G47" s="35">
        <v>3</v>
      </c>
      <c r="H47" s="14"/>
      <c r="I47" s="19" t="s">
        <v>34</v>
      </c>
      <c r="J47" s="14"/>
      <c r="K47" s="35">
        <v>95</v>
      </c>
      <c r="L47" s="14"/>
      <c r="M47" s="5">
        <v>0.95</v>
      </c>
      <c r="N47" s="15"/>
      <c r="O47" s="35">
        <v>3</v>
      </c>
    </row>
    <row r="48" spans="1:15" s="13" customFormat="1">
      <c r="A48" t="s">
        <v>96</v>
      </c>
      <c r="C48" t="s">
        <v>118</v>
      </c>
      <c r="E48" s="35">
        <v>4</v>
      </c>
      <c r="G48" s="35">
        <v>3</v>
      </c>
      <c r="H48" s="14"/>
      <c r="I48" s="19" t="s">
        <v>34</v>
      </c>
      <c r="J48" s="14"/>
      <c r="K48" s="35">
        <v>80</v>
      </c>
      <c r="L48" s="14"/>
      <c r="M48" s="5">
        <v>0.95</v>
      </c>
      <c r="N48" s="15"/>
      <c r="O48" s="35">
        <v>3</v>
      </c>
    </row>
    <row r="49" spans="1:15" s="13" customFormat="1">
      <c r="A49" t="s">
        <v>55</v>
      </c>
      <c r="C49" t="s">
        <v>58</v>
      </c>
      <c r="E49" s="35">
        <v>4</v>
      </c>
      <c r="G49" s="35">
        <v>3</v>
      </c>
      <c r="H49" s="14"/>
      <c r="I49" s="19" t="s">
        <v>34</v>
      </c>
      <c r="J49" s="14"/>
      <c r="K49" s="35">
        <v>85</v>
      </c>
      <c r="L49" s="14"/>
      <c r="M49" s="5">
        <v>1</v>
      </c>
      <c r="N49" s="15"/>
      <c r="O49" s="35">
        <v>3</v>
      </c>
    </row>
    <row r="50" spans="1:15" s="13" customFormat="1">
      <c r="A50" t="s">
        <v>97</v>
      </c>
      <c r="C50" t="s">
        <v>59</v>
      </c>
      <c r="E50" s="35">
        <v>4</v>
      </c>
      <c r="G50" s="35">
        <v>3</v>
      </c>
      <c r="H50" s="14"/>
      <c r="I50" s="19" t="s">
        <v>2</v>
      </c>
      <c r="J50" s="14"/>
      <c r="K50" s="35">
        <v>80</v>
      </c>
      <c r="L50" s="14"/>
      <c r="M50" s="5">
        <v>0.9</v>
      </c>
      <c r="N50" s="15"/>
      <c r="O50" s="35">
        <v>3</v>
      </c>
    </row>
    <row r="51" spans="1:15" s="13" customFormat="1">
      <c r="A51" t="s">
        <v>98</v>
      </c>
      <c r="C51" t="s">
        <v>118</v>
      </c>
      <c r="E51" s="35">
        <v>3</v>
      </c>
      <c r="G51" s="35">
        <v>3</v>
      </c>
      <c r="H51" s="14"/>
      <c r="I51" s="19" t="s">
        <v>2</v>
      </c>
      <c r="J51" s="14"/>
      <c r="K51" s="35">
        <v>80</v>
      </c>
      <c r="L51" s="14"/>
      <c r="M51" s="5">
        <v>0.8</v>
      </c>
      <c r="N51" s="15"/>
      <c r="O51" s="35">
        <v>3</v>
      </c>
    </row>
    <row r="52" spans="1:15" s="13" customFormat="1">
      <c r="A52" t="s">
        <v>99</v>
      </c>
      <c r="C52" t="s">
        <v>59</v>
      </c>
      <c r="E52" s="35">
        <v>4</v>
      </c>
      <c r="G52" s="35">
        <v>2</v>
      </c>
      <c r="H52" s="14"/>
      <c r="I52" s="19" t="s">
        <v>2</v>
      </c>
      <c r="J52" s="14"/>
      <c r="K52" s="35">
        <v>80</v>
      </c>
      <c r="L52" s="14"/>
      <c r="M52" s="5">
        <v>0.9</v>
      </c>
      <c r="N52" s="15"/>
      <c r="O52" s="35">
        <v>2</v>
      </c>
    </row>
    <row r="53" spans="1:15" s="13" customFormat="1">
      <c r="A53" t="s">
        <v>100</v>
      </c>
      <c r="C53" t="s">
        <v>121</v>
      </c>
      <c r="E53" s="35">
        <v>3</v>
      </c>
      <c r="G53" s="35">
        <v>2</v>
      </c>
      <c r="H53" s="14"/>
      <c r="I53" s="19" t="s">
        <v>17</v>
      </c>
      <c r="J53" s="14"/>
      <c r="K53" s="35">
        <v>80</v>
      </c>
      <c r="L53" s="14"/>
      <c r="M53" s="5">
        <v>0.85</v>
      </c>
      <c r="N53" s="15"/>
      <c r="O53" s="35">
        <v>2</v>
      </c>
    </row>
    <row r="54" spans="1:15" s="13" customFormat="1">
      <c r="A54" t="s">
        <v>101</v>
      </c>
      <c r="C54" t="s">
        <v>50</v>
      </c>
      <c r="E54" s="35">
        <v>3</v>
      </c>
      <c r="G54" s="35">
        <v>2</v>
      </c>
      <c r="H54" s="14"/>
      <c r="I54" s="19" t="s">
        <v>17</v>
      </c>
      <c r="J54" s="14"/>
      <c r="K54" s="35">
        <v>85</v>
      </c>
      <c r="L54" s="14"/>
      <c r="M54" s="5">
        <v>0.85</v>
      </c>
      <c r="N54" s="15"/>
      <c r="O54" s="35">
        <v>4</v>
      </c>
    </row>
    <row r="55" spans="1:15" s="13" customFormat="1">
      <c r="A55" t="s">
        <v>126</v>
      </c>
      <c r="C55" t="s">
        <v>47</v>
      </c>
      <c r="E55" s="35">
        <v>3</v>
      </c>
      <c r="G55" s="35">
        <v>3</v>
      </c>
      <c r="H55" s="14"/>
      <c r="I55" s="19" t="s">
        <v>2</v>
      </c>
      <c r="J55" s="14"/>
      <c r="K55" s="35">
        <v>80</v>
      </c>
      <c r="L55" s="14"/>
      <c r="M55" s="5">
        <v>0.8</v>
      </c>
      <c r="N55" s="15"/>
      <c r="O55" s="35">
        <v>3</v>
      </c>
    </row>
    <row r="56" spans="1:15" s="13" customFormat="1">
      <c r="A56" t="s">
        <v>102</v>
      </c>
      <c r="C56" t="s">
        <v>35</v>
      </c>
      <c r="E56" s="35">
        <v>3</v>
      </c>
      <c r="G56" s="35">
        <v>3</v>
      </c>
      <c r="H56" s="14"/>
      <c r="I56" s="19" t="s">
        <v>34</v>
      </c>
      <c r="J56" s="14"/>
      <c r="K56" s="35">
        <v>90</v>
      </c>
      <c r="L56" s="14"/>
      <c r="M56" s="5">
        <v>0.9</v>
      </c>
      <c r="N56" s="15"/>
      <c r="O56" s="35">
        <v>3</v>
      </c>
    </row>
    <row r="57" spans="1:15" s="13" customFormat="1">
      <c r="A57" t="s">
        <v>103</v>
      </c>
      <c r="C57" t="s">
        <v>50</v>
      </c>
      <c r="E57" s="35">
        <v>3</v>
      </c>
      <c r="G57" s="35">
        <v>3</v>
      </c>
      <c r="H57" s="14"/>
      <c r="I57" s="19" t="s">
        <v>34</v>
      </c>
      <c r="J57" s="14"/>
      <c r="K57" s="35">
        <v>90</v>
      </c>
      <c r="L57" s="14"/>
      <c r="M57" s="5">
        <v>0.95</v>
      </c>
      <c r="N57" s="15"/>
      <c r="O57" s="35">
        <v>2</v>
      </c>
    </row>
    <row r="58" spans="1:15" s="13" customFormat="1">
      <c r="A58" t="s">
        <v>104</v>
      </c>
      <c r="C58" t="s">
        <v>74</v>
      </c>
      <c r="E58" s="35">
        <v>4</v>
      </c>
      <c r="G58" s="35">
        <v>2</v>
      </c>
      <c r="H58" s="14"/>
      <c r="I58" s="19" t="s">
        <v>17</v>
      </c>
      <c r="J58" s="14"/>
      <c r="K58" s="35">
        <v>95</v>
      </c>
      <c r="L58" s="14"/>
      <c r="M58" s="5">
        <v>1</v>
      </c>
      <c r="N58" s="15"/>
      <c r="O58" s="35">
        <v>4</v>
      </c>
    </row>
    <row r="59" spans="1:15" s="13" customFormat="1">
      <c r="A59" t="s">
        <v>105</v>
      </c>
      <c r="C59" t="s">
        <v>51</v>
      </c>
      <c r="E59" s="35">
        <v>3</v>
      </c>
      <c r="G59" s="35">
        <v>3</v>
      </c>
      <c r="H59" s="14"/>
      <c r="I59" s="19" t="s">
        <v>2</v>
      </c>
      <c r="J59" s="14"/>
      <c r="K59" s="35">
        <v>80</v>
      </c>
      <c r="L59" s="14"/>
      <c r="M59" s="5">
        <v>0.8</v>
      </c>
      <c r="N59" s="15"/>
      <c r="O59" s="35">
        <v>3</v>
      </c>
    </row>
    <row r="60" spans="1:15" s="13" customFormat="1">
      <c r="A60" t="s">
        <v>106</v>
      </c>
      <c r="C60" t="s">
        <v>43</v>
      </c>
      <c r="E60" s="35">
        <v>4</v>
      </c>
      <c r="G60" s="35">
        <v>2</v>
      </c>
      <c r="H60" s="14"/>
      <c r="I60" s="19" t="s">
        <v>2</v>
      </c>
      <c r="J60" s="14"/>
      <c r="K60" s="35">
        <v>90</v>
      </c>
      <c r="L60" s="14"/>
      <c r="M60" s="5">
        <v>1</v>
      </c>
      <c r="N60" s="15"/>
      <c r="O60" s="35">
        <v>3</v>
      </c>
    </row>
    <row r="61" spans="1:15" s="13" customFormat="1">
      <c r="A61" t="s">
        <v>69</v>
      </c>
      <c r="C61" t="s">
        <v>45</v>
      </c>
      <c r="E61" s="35">
        <v>3</v>
      </c>
      <c r="G61" s="35">
        <v>3</v>
      </c>
      <c r="H61" s="14"/>
      <c r="I61" s="19" t="s">
        <v>34</v>
      </c>
      <c r="J61" s="14"/>
      <c r="K61" s="35">
        <v>80</v>
      </c>
      <c r="L61" s="14"/>
      <c r="M61" s="5">
        <v>0.9</v>
      </c>
      <c r="N61" s="15"/>
      <c r="O61" s="35">
        <v>2</v>
      </c>
    </row>
    <row r="62" spans="1:15" s="13" customFormat="1">
      <c r="A62" t="s">
        <v>70</v>
      </c>
      <c r="C62" t="s">
        <v>50</v>
      </c>
      <c r="E62" s="35">
        <v>5</v>
      </c>
      <c r="G62" s="35">
        <v>2</v>
      </c>
      <c r="H62" s="14"/>
      <c r="I62" s="19" t="s">
        <v>17</v>
      </c>
      <c r="J62" s="14"/>
      <c r="K62" s="35">
        <v>90</v>
      </c>
      <c r="L62" s="14"/>
      <c r="M62" s="5">
        <v>0.95</v>
      </c>
      <c r="N62" s="15"/>
      <c r="O62" s="35">
        <v>4</v>
      </c>
    </row>
    <row r="63" spans="1:15" s="13" customFormat="1">
      <c r="A63" t="s">
        <v>107</v>
      </c>
      <c r="C63" t="s">
        <v>122</v>
      </c>
      <c r="E63" s="35">
        <v>3</v>
      </c>
      <c r="G63" s="35">
        <v>1</v>
      </c>
      <c r="H63" s="14"/>
      <c r="I63" s="19" t="s">
        <v>18</v>
      </c>
      <c r="J63" s="14"/>
      <c r="K63" s="35">
        <v>85</v>
      </c>
      <c r="L63" s="14"/>
      <c r="M63" s="5">
        <v>0.8</v>
      </c>
      <c r="N63" s="15"/>
      <c r="O63" s="35">
        <v>2</v>
      </c>
    </row>
    <row r="64" spans="1:15" s="13" customFormat="1">
      <c r="A64" t="s">
        <v>108</v>
      </c>
      <c r="C64" t="s">
        <v>57</v>
      </c>
      <c r="E64" s="35">
        <v>3</v>
      </c>
      <c r="G64" s="35">
        <v>2</v>
      </c>
      <c r="H64" s="14"/>
      <c r="I64" s="19" t="s">
        <v>2</v>
      </c>
      <c r="J64" s="14"/>
      <c r="K64" s="35">
        <v>100</v>
      </c>
      <c r="L64" s="14"/>
      <c r="M64" s="5">
        <v>0.85</v>
      </c>
      <c r="N64" s="15"/>
      <c r="O64" s="35">
        <v>2</v>
      </c>
    </row>
    <row r="65" spans="1:15" s="13" customFormat="1">
      <c r="A65" t="s">
        <v>109</v>
      </c>
      <c r="C65" t="s">
        <v>59</v>
      </c>
      <c r="E65" s="35">
        <v>4</v>
      </c>
      <c r="G65" s="35">
        <v>2</v>
      </c>
      <c r="H65" s="14"/>
      <c r="I65" s="19" t="s">
        <v>17</v>
      </c>
      <c r="J65" s="14"/>
      <c r="K65" s="35">
        <v>85</v>
      </c>
      <c r="L65" s="14"/>
      <c r="M65" s="5">
        <v>0.95</v>
      </c>
      <c r="N65" s="15"/>
      <c r="O65" s="35">
        <v>2</v>
      </c>
    </row>
    <row r="66" spans="1:15" s="13" customFormat="1">
      <c r="A66" t="s">
        <v>110</v>
      </c>
      <c r="C66" t="s">
        <v>44</v>
      </c>
      <c r="E66" s="35">
        <v>4</v>
      </c>
      <c r="G66" s="35">
        <v>2</v>
      </c>
      <c r="H66" s="14"/>
      <c r="I66" s="19" t="s">
        <v>17</v>
      </c>
      <c r="J66" s="14"/>
      <c r="K66" s="35">
        <v>80</v>
      </c>
      <c r="L66" s="14"/>
      <c r="M66" s="5">
        <v>0.8</v>
      </c>
      <c r="N66" s="15"/>
      <c r="O66" s="35">
        <v>3</v>
      </c>
    </row>
    <row r="67" spans="1:15" s="13" customFormat="1">
      <c r="A67" t="s">
        <v>111</v>
      </c>
      <c r="C67" t="s">
        <v>52</v>
      </c>
      <c r="E67" s="35">
        <v>4</v>
      </c>
      <c r="G67" s="35">
        <v>3</v>
      </c>
      <c r="H67" s="14"/>
      <c r="I67" s="19" t="s">
        <v>2</v>
      </c>
      <c r="J67" s="14"/>
      <c r="K67" s="35">
        <v>80</v>
      </c>
      <c r="L67" s="14"/>
      <c r="M67" s="5">
        <v>0.85</v>
      </c>
      <c r="N67" s="15"/>
      <c r="O67" s="35">
        <v>3</v>
      </c>
    </row>
    <row r="68" spans="1:15" s="13" customFormat="1">
      <c r="A68" t="s">
        <v>112</v>
      </c>
      <c r="C68" t="s">
        <v>115</v>
      </c>
      <c r="E68" s="36">
        <v>3</v>
      </c>
      <c r="G68" s="36">
        <v>2</v>
      </c>
      <c r="H68" s="14"/>
      <c r="I68" s="26" t="s">
        <v>2</v>
      </c>
      <c r="J68" s="14"/>
      <c r="K68" s="36">
        <v>90</v>
      </c>
      <c r="L68" s="14"/>
      <c r="M68" s="24">
        <v>1</v>
      </c>
      <c r="N68" s="15"/>
      <c r="O68" s="36">
        <v>2</v>
      </c>
    </row>
    <row r="69" spans="1:15">
      <c r="E69" s="1"/>
      <c r="G69" s="1"/>
      <c r="H69" s="1"/>
      <c r="I69" s="19"/>
      <c r="J69" s="1"/>
      <c r="K69" s="1"/>
      <c r="L69" s="1"/>
      <c r="M69" s="1"/>
      <c r="N69" s="1"/>
      <c r="O69" s="1"/>
    </row>
    <row r="70" spans="1:15" ht="15.4" thickBot="1">
      <c r="A70" s="11" t="s">
        <v>7</v>
      </c>
      <c r="E70" s="6">
        <f>AVERAGE(E9:E68)</f>
        <v>3.5166666666666666</v>
      </c>
      <c r="G70" s="6">
        <f>AVERAGE(G9:G68)</f>
        <v>2.0833333333333335</v>
      </c>
      <c r="H70" s="7"/>
      <c r="I70" s="25" t="s">
        <v>17</v>
      </c>
      <c r="J70" s="3"/>
      <c r="K70" s="6">
        <f>AVERAGE(K9:K68)</f>
        <v>87.75</v>
      </c>
      <c r="L70" s="7"/>
      <c r="M70" s="9">
        <f>AVERAGE(M9:M68)</f>
        <v>0.92083333333333328</v>
      </c>
      <c r="N70" s="10"/>
      <c r="O70" s="6">
        <f>AVERAGE(O9:O68)</f>
        <v>2.8166666666666669</v>
      </c>
    </row>
    <row r="71" spans="1:15" ht="15.4" thickTop="1">
      <c r="E71" s="1"/>
      <c r="I71" s="27"/>
    </row>
    <row r="72" spans="1:15" ht="15.4" thickBot="1">
      <c r="A72" s="22" t="s">
        <v>20</v>
      </c>
      <c r="C72" s="1" t="s">
        <v>7</v>
      </c>
      <c r="E72" s="8">
        <v>4</v>
      </c>
      <c r="G72" s="8">
        <v>2</v>
      </c>
      <c r="I72" s="25" t="s">
        <v>17</v>
      </c>
      <c r="K72" s="8">
        <v>89</v>
      </c>
      <c r="M72" s="9">
        <v>0.86</v>
      </c>
      <c r="O72" s="8">
        <v>3</v>
      </c>
    </row>
    <row r="73" spans="1:15" ht="15.4" thickTop="1">
      <c r="A73" s="16"/>
      <c r="C73" s="5"/>
      <c r="D73" s="1"/>
      <c r="E73" s="5"/>
      <c r="F73" s="1"/>
      <c r="G73" s="12"/>
      <c r="H73" s="1"/>
      <c r="I73" s="5"/>
      <c r="J73" s="1"/>
      <c r="K73" s="5"/>
      <c r="L73" s="1"/>
      <c r="M73" s="5"/>
    </row>
    <row r="74" spans="1:15">
      <c r="A74" s="32" t="s">
        <v>127</v>
      </c>
      <c r="G74" s="12"/>
    </row>
  </sheetData>
  <mergeCells count="4">
    <mergeCell ref="A1:O1"/>
    <mergeCell ref="A2:O2"/>
    <mergeCell ref="A3:O3"/>
    <mergeCell ref="A4:O4"/>
  </mergeCells>
  <phoneticPr fontId="0" type="noConversion"/>
  <pageMargins left="1.25" right="0.5" top="1" bottom="0.25" header="0.5" footer="0.5"/>
  <pageSetup scale="60" orientation="portrait" r:id="rId1"/>
  <headerFooter alignWithMargins="0">
    <oddHeader xml:space="preserve">&amp;R&amp;16Exhibit No. PRM-1
Page 28 of 30
Schedule 15 [1 of 3]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74"/>
  <sheetViews>
    <sheetView zoomScale="85" zoomScaleNormal="85" workbookViewId="0">
      <selection sqref="A1:O1"/>
    </sheetView>
  </sheetViews>
  <sheetFormatPr defaultRowHeight="15"/>
  <cols>
    <col min="1" max="1" width="32.5546875" customWidth="1"/>
    <col min="2" max="2" width="2.44140625" customWidth="1"/>
    <col min="4" max="4" width="2.44140625" customWidth="1"/>
    <col min="6" max="6" width="2.44140625" customWidth="1"/>
    <col min="8" max="8" width="2.44140625" customWidth="1"/>
    <col min="10" max="10" width="2.44140625" customWidth="1"/>
    <col min="12" max="12" width="2.44140625" customWidth="1"/>
    <col min="14" max="14" width="2.44140625" customWidth="1"/>
  </cols>
  <sheetData>
    <row r="1" spans="1:15">
      <c r="A1" s="42" t="s">
        <v>15</v>
      </c>
      <c r="B1" s="42"/>
      <c r="C1" s="42"/>
      <c r="D1" s="42"/>
      <c r="E1" s="42"/>
      <c r="F1" s="42"/>
      <c r="G1" s="42"/>
      <c r="H1" s="42"/>
      <c r="I1" s="42"/>
      <c r="J1" s="42"/>
      <c r="K1" s="42"/>
      <c r="L1" s="42"/>
      <c r="M1" s="42"/>
      <c r="N1" s="42"/>
      <c r="O1" s="42"/>
    </row>
    <row r="2" spans="1:15">
      <c r="A2" s="44" t="s">
        <v>14</v>
      </c>
      <c r="B2" s="44"/>
      <c r="C2" s="44"/>
      <c r="D2" s="44"/>
      <c r="E2" s="44"/>
      <c r="F2" s="44"/>
      <c r="G2" s="44"/>
      <c r="H2" s="44"/>
      <c r="I2" s="44"/>
      <c r="J2" s="44"/>
      <c r="K2" s="44"/>
      <c r="L2" s="44"/>
      <c r="M2" s="44"/>
      <c r="N2" s="44"/>
      <c r="O2" s="44"/>
    </row>
    <row r="3" spans="1:15">
      <c r="A3" s="45" t="s">
        <v>114</v>
      </c>
      <c r="B3" s="44"/>
      <c r="C3" s="44"/>
      <c r="D3" s="44"/>
      <c r="E3" s="44"/>
      <c r="F3" s="44"/>
      <c r="G3" s="44"/>
      <c r="H3" s="44"/>
      <c r="I3" s="44"/>
      <c r="J3" s="44"/>
      <c r="K3" s="44"/>
      <c r="L3" s="44"/>
      <c r="M3" s="44"/>
      <c r="N3" s="44"/>
      <c r="O3" s="44"/>
    </row>
    <row r="4" spans="1:15">
      <c r="A4" s="46" t="s">
        <v>131</v>
      </c>
      <c r="B4" s="47"/>
      <c r="C4" s="47"/>
      <c r="D4" s="47"/>
      <c r="E4" s="47"/>
      <c r="F4" s="47"/>
      <c r="G4" s="47"/>
      <c r="H4" s="47"/>
      <c r="I4" s="47"/>
      <c r="J4" s="47"/>
      <c r="K4" s="47"/>
      <c r="L4" s="47"/>
      <c r="M4" s="47"/>
      <c r="N4" s="47"/>
      <c r="O4" s="47"/>
    </row>
    <row r="6" spans="1:15">
      <c r="O6" t="s">
        <v>13</v>
      </c>
    </row>
    <row r="7" spans="1:15">
      <c r="A7" s="2" t="s">
        <v>3</v>
      </c>
      <c r="C7" s="31">
        <v>2016</v>
      </c>
      <c r="D7" s="30"/>
      <c r="E7" s="31">
        <v>2017</v>
      </c>
      <c r="F7" s="30"/>
      <c r="G7" s="31">
        <v>2018</v>
      </c>
      <c r="H7" s="30"/>
      <c r="I7" s="31">
        <v>2019</v>
      </c>
      <c r="J7" s="1"/>
      <c r="K7" s="2">
        <v>2020</v>
      </c>
      <c r="L7" s="1"/>
      <c r="M7" s="2" t="s">
        <v>7</v>
      </c>
      <c r="O7" s="34" t="s">
        <v>113</v>
      </c>
    </row>
    <row r="8" spans="1:15">
      <c r="C8" s="1"/>
      <c r="D8" s="1"/>
      <c r="E8" s="1"/>
      <c r="F8" s="1"/>
      <c r="G8" s="1"/>
      <c r="H8" s="1"/>
      <c r="I8" s="12"/>
      <c r="J8" s="1"/>
      <c r="K8" s="1"/>
      <c r="L8" s="1"/>
      <c r="M8" s="1"/>
    </row>
    <row r="9" spans="1:15">
      <c r="A9" t="s">
        <v>76</v>
      </c>
      <c r="C9" s="17">
        <v>0.154</v>
      </c>
      <c r="D9" s="17"/>
      <c r="E9" s="17">
        <v>0.159</v>
      </c>
      <c r="F9" s="17"/>
      <c r="G9" s="17">
        <v>0.19900000000000001</v>
      </c>
      <c r="H9" s="17"/>
      <c r="I9" s="17">
        <v>0.20799999999999999</v>
      </c>
      <c r="J9" s="17"/>
      <c r="K9" s="17">
        <v>0.21</v>
      </c>
      <c r="L9" s="17"/>
      <c r="M9" s="21">
        <f>AVERAGE(C9:K9)</f>
        <v>0.186</v>
      </c>
      <c r="N9" s="21"/>
      <c r="O9" s="21">
        <v>0.19500000000000001</v>
      </c>
    </row>
    <row r="10" spans="1:15">
      <c r="A10" t="s">
        <v>77</v>
      </c>
      <c r="C10" s="17">
        <v>0.46400000000000002</v>
      </c>
      <c r="D10" s="17"/>
      <c r="E10" s="17">
        <v>0.42499999999999999</v>
      </c>
      <c r="F10" s="17"/>
      <c r="G10" s="17">
        <v>0.51</v>
      </c>
      <c r="H10" s="17"/>
      <c r="I10" s="38" t="s">
        <v>128</v>
      </c>
      <c r="J10" s="38"/>
      <c r="K10" s="38" t="s">
        <v>128</v>
      </c>
      <c r="L10" s="17"/>
      <c r="M10" s="21">
        <f t="shared" ref="M10:M52" si="0">AVERAGE(C10:K10)</f>
        <v>0.46633333333333332</v>
      </c>
      <c r="N10" s="21"/>
      <c r="O10" s="39" t="s">
        <v>128</v>
      </c>
    </row>
    <row r="11" spans="1:15">
      <c r="A11" t="s">
        <v>78</v>
      </c>
      <c r="C11" s="17">
        <v>0.17499999999999999</v>
      </c>
      <c r="D11" s="17"/>
      <c r="E11" s="17">
        <v>0.16800000000000001</v>
      </c>
      <c r="F11" s="17"/>
      <c r="G11" s="17">
        <v>0.13700000000000001</v>
      </c>
      <c r="H11" s="17"/>
      <c r="I11" s="17">
        <v>0.16600000000000001</v>
      </c>
      <c r="J11" s="17"/>
      <c r="K11" s="17">
        <v>0.11600000000000001</v>
      </c>
      <c r="L11" s="17"/>
      <c r="M11" s="21">
        <f t="shared" si="0"/>
        <v>0.15240000000000001</v>
      </c>
      <c r="N11" s="21"/>
      <c r="O11" s="21">
        <v>0.14499999999999999</v>
      </c>
    </row>
    <row r="12" spans="1:15">
      <c r="A12" t="s">
        <v>79</v>
      </c>
      <c r="C12" s="17">
        <v>0.115</v>
      </c>
      <c r="D12" s="17"/>
      <c r="E12" s="17">
        <v>0.113</v>
      </c>
      <c r="F12" s="17"/>
      <c r="G12" s="17">
        <v>0.13900000000000001</v>
      </c>
      <c r="H12" s="17"/>
      <c r="I12" s="17">
        <v>0.128</v>
      </c>
      <c r="J12" s="17"/>
      <c r="K12" s="17">
        <v>0.13200000000000001</v>
      </c>
      <c r="L12" s="17"/>
      <c r="M12" s="21">
        <f t="shared" si="0"/>
        <v>0.12540000000000001</v>
      </c>
      <c r="N12" s="21"/>
      <c r="O12" s="21">
        <v>0.15</v>
      </c>
    </row>
    <row r="13" spans="1:15">
      <c r="A13" t="s">
        <v>80</v>
      </c>
      <c r="C13" s="17">
        <v>0.13800000000000001</v>
      </c>
      <c r="D13" s="17"/>
      <c r="E13" s="17">
        <v>0.122</v>
      </c>
      <c r="F13" s="17"/>
      <c r="G13" s="17">
        <v>4.9000000000000002E-2</v>
      </c>
      <c r="H13" s="17"/>
      <c r="I13" s="17">
        <v>6.8000000000000005E-2</v>
      </c>
      <c r="J13" s="17"/>
      <c r="K13" s="17">
        <v>7.3999999999999996E-2</v>
      </c>
      <c r="L13" s="17"/>
      <c r="M13" s="21">
        <f t="shared" si="0"/>
        <v>9.0200000000000002E-2</v>
      </c>
      <c r="N13" s="21"/>
      <c r="O13" s="21">
        <v>6.5000000000000002E-2</v>
      </c>
    </row>
    <row r="14" spans="1:15">
      <c r="A14" t="s">
        <v>81</v>
      </c>
      <c r="C14" s="17">
        <v>7.6999999999999999E-2</v>
      </c>
      <c r="D14" s="17"/>
      <c r="E14" s="17">
        <v>7.6999999999999999E-2</v>
      </c>
      <c r="F14" s="17"/>
      <c r="G14" s="17">
        <v>0.13100000000000001</v>
      </c>
      <c r="H14" s="17"/>
      <c r="I14" s="17">
        <v>0.192</v>
      </c>
      <c r="J14" s="17"/>
      <c r="K14" s="17">
        <v>0.17899999999999999</v>
      </c>
      <c r="L14" s="17"/>
      <c r="M14" s="21">
        <f t="shared" si="0"/>
        <v>0.13120000000000001</v>
      </c>
      <c r="N14" s="21"/>
      <c r="O14" s="21">
        <v>0.20499999999999999</v>
      </c>
    </row>
    <row r="15" spans="1:15">
      <c r="A15" t="s">
        <v>82</v>
      </c>
      <c r="C15" s="17">
        <v>0.44</v>
      </c>
      <c r="D15" s="17"/>
      <c r="E15" s="17">
        <v>0.55000000000000004</v>
      </c>
      <c r="F15" s="17"/>
      <c r="G15" s="17">
        <v>0.58799999999999997</v>
      </c>
      <c r="H15" s="17"/>
      <c r="I15" s="17">
        <v>0.56399999999999995</v>
      </c>
      <c r="J15" s="17"/>
      <c r="K15" s="17">
        <v>0.50800000000000001</v>
      </c>
      <c r="L15" s="17"/>
      <c r="M15" s="21">
        <f t="shared" si="0"/>
        <v>0.53</v>
      </c>
      <c r="N15" s="21"/>
      <c r="O15" s="21">
        <v>0.30499999999999999</v>
      </c>
    </row>
    <row r="16" spans="1:15">
      <c r="A16" t="s">
        <v>62</v>
      </c>
      <c r="C16" s="17">
        <v>0.13300000000000001</v>
      </c>
      <c r="D16" s="17"/>
      <c r="E16" s="17">
        <v>0.13700000000000001</v>
      </c>
      <c r="F16" s="17"/>
      <c r="G16" s="17">
        <v>0.14899999999999999</v>
      </c>
      <c r="H16" s="17"/>
      <c r="I16" s="17">
        <v>0.154</v>
      </c>
      <c r="J16" s="17"/>
      <c r="K16" s="17">
        <v>0.13</v>
      </c>
      <c r="L16" s="17"/>
      <c r="M16" s="21">
        <f t="shared" si="0"/>
        <v>0.1406</v>
      </c>
      <c r="N16" s="21"/>
      <c r="O16" s="21">
        <v>0.13500000000000001</v>
      </c>
    </row>
    <row r="17" spans="1:15">
      <c r="A17" t="s">
        <v>61</v>
      </c>
      <c r="C17" s="17">
        <v>0.48799999999999999</v>
      </c>
      <c r="D17" s="17"/>
      <c r="E17" s="17">
        <v>0.56699999999999995</v>
      </c>
      <c r="F17" s="17"/>
      <c r="G17" s="17">
        <v>0.50700000000000001</v>
      </c>
      <c r="H17" s="17"/>
      <c r="I17" s="17">
        <v>0.41899999999999998</v>
      </c>
      <c r="J17" s="17"/>
      <c r="K17" s="17">
        <v>0.29099999999999998</v>
      </c>
      <c r="L17" s="17"/>
      <c r="M17" s="21">
        <f t="shared" si="0"/>
        <v>0.45439999999999997</v>
      </c>
      <c r="N17" s="21"/>
      <c r="O17" s="21">
        <v>0.53</v>
      </c>
    </row>
    <row r="18" spans="1:15">
      <c r="A18" t="s">
        <v>123</v>
      </c>
      <c r="C18" s="17">
        <v>0.218</v>
      </c>
      <c r="D18" s="17"/>
      <c r="E18" s="17">
        <v>0.18</v>
      </c>
      <c r="F18" s="17"/>
      <c r="G18" s="17">
        <v>0.21199999999999999</v>
      </c>
      <c r="H18" s="17"/>
      <c r="I18" s="17">
        <v>0.21199999999999999</v>
      </c>
      <c r="J18" s="17"/>
      <c r="K18" s="17">
        <v>0.20399999999999999</v>
      </c>
      <c r="L18" s="17"/>
      <c r="M18" s="21">
        <f t="shared" si="0"/>
        <v>0.20519999999999999</v>
      </c>
      <c r="N18" s="21"/>
      <c r="O18" s="21">
        <v>0.25</v>
      </c>
    </row>
    <row r="19" spans="1:15">
      <c r="A19" t="s">
        <v>124</v>
      </c>
      <c r="C19" s="17">
        <v>8.8999999999999996E-2</v>
      </c>
      <c r="D19" s="17"/>
      <c r="E19" s="17">
        <v>9.0999999999999998E-2</v>
      </c>
      <c r="F19" s="17"/>
      <c r="G19" s="17">
        <v>9.4E-2</v>
      </c>
      <c r="H19" s="17"/>
      <c r="I19" s="17">
        <v>0.112</v>
      </c>
      <c r="J19" s="17"/>
      <c r="K19" s="17">
        <v>0.121</v>
      </c>
      <c r="L19" s="17"/>
      <c r="M19" s="21">
        <f t="shared" si="0"/>
        <v>0.1014</v>
      </c>
      <c r="N19" s="21"/>
      <c r="O19" s="21">
        <v>0.12</v>
      </c>
    </row>
    <row r="20" spans="1:15">
      <c r="A20" t="s">
        <v>37</v>
      </c>
      <c r="C20" s="17">
        <v>0.14899999999999999</v>
      </c>
      <c r="D20" s="17"/>
      <c r="E20" s="17">
        <v>0.112</v>
      </c>
      <c r="F20" s="17"/>
      <c r="G20" s="17">
        <v>0.14499999999999999</v>
      </c>
      <c r="H20" s="17"/>
      <c r="I20" s="17">
        <v>0.161</v>
      </c>
      <c r="J20" s="17"/>
      <c r="K20" s="17">
        <v>0.16200000000000001</v>
      </c>
      <c r="L20" s="17"/>
      <c r="M20" s="21">
        <f t="shared" si="0"/>
        <v>0.14580000000000001</v>
      </c>
      <c r="N20" s="21"/>
      <c r="O20" s="21">
        <v>0.14499999999999999</v>
      </c>
    </row>
    <row r="21" spans="1:15">
      <c r="A21" t="s">
        <v>83</v>
      </c>
      <c r="C21" s="17">
        <v>0.58399999999999996</v>
      </c>
      <c r="D21" s="17"/>
      <c r="E21" s="17">
        <v>0.129</v>
      </c>
      <c r="F21" s="17"/>
      <c r="G21" s="17">
        <v>0.13100000000000001</v>
      </c>
      <c r="H21" s="17"/>
      <c r="I21" s="17">
        <v>0.111</v>
      </c>
      <c r="J21" s="17"/>
      <c r="K21" s="17">
        <v>0.13900000000000001</v>
      </c>
      <c r="L21" s="17"/>
      <c r="M21" s="21">
        <f t="shared" si="0"/>
        <v>0.21879999999999997</v>
      </c>
      <c r="N21" s="21"/>
      <c r="O21" s="21">
        <v>0.12</v>
      </c>
    </row>
    <row r="22" spans="1:15">
      <c r="A22" t="s">
        <v>63</v>
      </c>
      <c r="C22" s="17">
        <v>0.20699999999999999</v>
      </c>
      <c r="D22" s="17"/>
      <c r="E22" s="17">
        <v>0.26100000000000001</v>
      </c>
      <c r="F22" s="17"/>
      <c r="G22" s="17">
        <v>0.33900000000000002</v>
      </c>
      <c r="H22" s="17"/>
      <c r="I22" s="17">
        <v>0.317</v>
      </c>
      <c r="J22" s="17"/>
      <c r="K22" s="17">
        <v>0.32900000000000001</v>
      </c>
      <c r="L22" s="17"/>
      <c r="M22" s="21">
        <f t="shared" si="0"/>
        <v>0.29059999999999997</v>
      </c>
      <c r="N22" s="21"/>
      <c r="O22" s="21">
        <v>0.315</v>
      </c>
    </row>
    <row r="23" spans="1:15">
      <c r="A23" t="s">
        <v>53</v>
      </c>
      <c r="C23" s="17">
        <v>7.4999999999999997E-2</v>
      </c>
      <c r="D23" s="17"/>
      <c r="E23" s="17">
        <v>0.18099999999999999</v>
      </c>
      <c r="F23" s="17"/>
      <c r="G23" s="17">
        <v>7.5999999999999998E-2</v>
      </c>
      <c r="H23" s="17"/>
      <c r="I23" s="17">
        <v>8.1000000000000003E-2</v>
      </c>
      <c r="J23" s="17"/>
      <c r="K23" s="17">
        <v>0.08</v>
      </c>
      <c r="L23" s="17"/>
      <c r="M23" s="21">
        <f t="shared" si="0"/>
        <v>9.8600000000000007E-2</v>
      </c>
      <c r="N23" s="21"/>
      <c r="O23" s="21">
        <v>0.09</v>
      </c>
    </row>
    <row r="24" spans="1:15">
      <c r="A24" t="s">
        <v>84</v>
      </c>
      <c r="C24" s="17">
        <v>0.193</v>
      </c>
      <c r="D24" s="17"/>
      <c r="E24" s="17">
        <v>0.21</v>
      </c>
      <c r="F24" s="17"/>
      <c r="G24" s="17">
        <v>0.23400000000000001</v>
      </c>
      <c r="H24" s="17"/>
      <c r="I24" s="17">
        <v>0.20300000000000001</v>
      </c>
      <c r="J24" s="17"/>
      <c r="K24" s="17">
        <v>0.17</v>
      </c>
      <c r="L24" s="17"/>
      <c r="M24" s="21">
        <f t="shared" si="0"/>
        <v>0.20200000000000001</v>
      </c>
      <c r="N24" s="21"/>
      <c r="O24" s="21">
        <v>0.155</v>
      </c>
    </row>
    <row r="25" spans="1:15">
      <c r="A25" t="s">
        <v>85</v>
      </c>
      <c r="C25" s="17">
        <v>0.11</v>
      </c>
      <c r="D25" s="17"/>
      <c r="E25" s="17">
        <v>0.11799999999999999</v>
      </c>
      <c r="F25" s="17"/>
      <c r="G25" s="17">
        <v>0.14799999999999999</v>
      </c>
      <c r="H25" s="17"/>
      <c r="I25" s="17">
        <v>0.13400000000000001</v>
      </c>
      <c r="J25" s="17"/>
      <c r="K25" s="17">
        <v>0.104</v>
      </c>
      <c r="L25" s="17"/>
      <c r="M25" s="21">
        <f t="shared" si="0"/>
        <v>0.12279999999999999</v>
      </c>
      <c r="N25" s="21"/>
      <c r="O25" s="21">
        <v>0.12</v>
      </c>
    </row>
    <row r="26" spans="1:15">
      <c r="A26" t="s">
        <v>86</v>
      </c>
      <c r="C26" s="17">
        <v>0.10100000000000001</v>
      </c>
      <c r="D26" s="17"/>
      <c r="E26" s="17">
        <v>0.11700000000000001</v>
      </c>
      <c r="F26" s="17"/>
      <c r="G26" s="17">
        <v>0.10299999999999999</v>
      </c>
      <c r="H26" s="17"/>
      <c r="I26" s="17">
        <v>0.129</v>
      </c>
      <c r="J26" s="17"/>
      <c r="K26" s="17">
        <v>6.2E-2</v>
      </c>
      <c r="L26" s="17"/>
      <c r="M26" s="21">
        <f t="shared" si="0"/>
        <v>0.1024</v>
      </c>
      <c r="N26" s="21"/>
      <c r="O26" s="21">
        <v>0.11</v>
      </c>
    </row>
    <row r="27" spans="1:15">
      <c r="A27" t="s">
        <v>64</v>
      </c>
      <c r="C27" s="17">
        <v>9.4E-2</v>
      </c>
      <c r="D27" s="17"/>
      <c r="E27" s="17">
        <v>9.4E-2</v>
      </c>
      <c r="F27" s="17"/>
      <c r="G27" s="17">
        <v>0.126</v>
      </c>
      <c r="H27" s="17"/>
      <c r="I27" s="17">
        <v>0.111</v>
      </c>
      <c r="J27" s="17"/>
      <c r="K27" s="17">
        <v>9.5000000000000001E-2</v>
      </c>
      <c r="L27" s="17"/>
      <c r="M27" s="21">
        <f t="shared" si="0"/>
        <v>0.10400000000000001</v>
      </c>
      <c r="N27" s="21"/>
      <c r="O27" s="21">
        <v>0.13</v>
      </c>
    </row>
    <row r="28" spans="1:15">
      <c r="A28" t="s">
        <v>38</v>
      </c>
      <c r="C28" s="17">
        <v>8.3000000000000004E-2</v>
      </c>
      <c r="D28" s="17"/>
      <c r="E28" s="17">
        <v>8.5999999999999993E-2</v>
      </c>
      <c r="F28" s="17"/>
      <c r="G28" s="17">
        <v>0.09</v>
      </c>
      <c r="H28" s="17"/>
      <c r="I28" s="17">
        <v>9.9000000000000005E-2</v>
      </c>
      <c r="J28" s="17"/>
      <c r="K28" s="17">
        <v>7.4999999999999997E-2</v>
      </c>
      <c r="L28" s="17"/>
      <c r="M28" s="21">
        <f t="shared" si="0"/>
        <v>8.6599999999999996E-2</v>
      </c>
      <c r="N28" s="21"/>
      <c r="O28" s="21">
        <v>0.1</v>
      </c>
    </row>
    <row r="29" spans="1:15">
      <c r="A29" t="s">
        <v>87</v>
      </c>
      <c r="C29" s="17">
        <v>0.312</v>
      </c>
      <c r="D29" s="17"/>
      <c r="E29" s="17">
        <v>0.28499999999999998</v>
      </c>
      <c r="F29" s="17"/>
      <c r="G29" s="17">
        <v>0.36199999999999999</v>
      </c>
      <c r="H29" s="17"/>
      <c r="I29" s="17">
        <v>0.45100000000000001</v>
      </c>
      <c r="J29" s="17"/>
      <c r="K29" s="17">
        <v>0.38400000000000001</v>
      </c>
      <c r="L29" s="17"/>
      <c r="M29" s="21">
        <f t="shared" si="0"/>
        <v>0.35880000000000001</v>
      </c>
      <c r="N29" s="21"/>
      <c r="O29" s="21">
        <v>0.54</v>
      </c>
    </row>
    <row r="30" spans="1:15">
      <c r="A30" t="s">
        <v>65</v>
      </c>
      <c r="C30" s="17">
        <v>0.497</v>
      </c>
      <c r="D30" s="17"/>
      <c r="E30" s="17">
        <v>0.46100000000000002</v>
      </c>
      <c r="F30" s="17"/>
      <c r="G30" s="17">
        <v>0.50800000000000001</v>
      </c>
      <c r="H30" s="17"/>
      <c r="I30" s="17">
        <v>0.52500000000000002</v>
      </c>
      <c r="J30" s="17"/>
      <c r="K30" s="17">
        <v>0.41599999999999998</v>
      </c>
      <c r="L30" s="17"/>
      <c r="M30" s="21">
        <f t="shared" si="0"/>
        <v>0.48139999999999999</v>
      </c>
      <c r="N30" s="21"/>
      <c r="O30" s="21">
        <v>0.42499999999999999</v>
      </c>
    </row>
    <row r="31" spans="1:15">
      <c r="A31" t="s">
        <v>39</v>
      </c>
      <c r="C31" s="17">
        <v>0.17599999999999999</v>
      </c>
      <c r="D31" s="17"/>
      <c r="E31" s="17">
        <v>0.104</v>
      </c>
      <c r="F31" s="17"/>
      <c r="G31" s="17">
        <v>0.112</v>
      </c>
      <c r="H31" s="17"/>
      <c r="I31" s="17">
        <v>0.109</v>
      </c>
      <c r="J31" s="17"/>
      <c r="K31" s="17">
        <v>6.5000000000000002E-2</v>
      </c>
      <c r="L31" s="17"/>
      <c r="M31" s="21">
        <f t="shared" si="0"/>
        <v>0.11320000000000001</v>
      </c>
      <c r="N31" s="21"/>
      <c r="O31" s="21">
        <v>0.09</v>
      </c>
    </row>
    <row r="32" spans="1:15">
      <c r="A32" t="s">
        <v>40</v>
      </c>
      <c r="C32" s="17">
        <v>0.182</v>
      </c>
      <c r="D32" s="17"/>
      <c r="E32" s="17">
        <v>0.18</v>
      </c>
      <c r="F32" s="17"/>
      <c r="G32" s="17">
        <v>0.23499999999999999</v>
      </c>
      <c r="H32" s="17"/>
      <c r="I32" s="17">
        <v>0.219</v>
      </c>
      <c r="J32" s="17"/>
      <c r="K32" s="17">
        <v>0.17699999999999999</v>
      </c>
      <c r="L32" s="17"/>
      <c r="M32" s="21">
        <f t="shared" si="0"/>
        <v>0.19859999999999997</v>
      </c>
      <c r="N32" s="21"/>
      <c r="O32" s="21">
        <v>0.26</v>
      </c>
    </row>
    <row r="33" spans="1:15">
      <c r="A33" t="s">
        <v>88</v>
      </c>
      <c r="C33" s="17">
        <v>6.5000000000000002E-2</v>
      </c>
      <c r="D33" s="17"/>
      <c r="E33" s="17">
        <v>6.8000000000000005E-2</v>
      </c>
      <c r="F33" s="17"/>
      <c r="G33" s="17">
        <v>9.9000000000000005E-2</v>
      </c>
      <c r="H33" s="17"/>
      <c r="I33" s="17">
        <v>0.114</v>
      </c>
      <c r="J33" s="17"/>
      <c r="K33" s="17">
        <v>0.111</v>
      </c>
      <c r="L33" s="17"/>
      <c r="M33" s="21">
        <f t="shared" si="0"/>
        <v>9.1400000000000009E-2</v>
      </c>
      <c r="N33" s="21"/>
      <c r="O33" s="21">
        <v>0.105</v>
      </c>
    </row>
    <row r="34" spans="1:15">
      <c r="A34" t="s">
        <v>89</v>
      </c>
      <c r="C34" s="38" t="s">
        <v>128</v>
      </c>
      <c r="D34" s="38"/>
      <c r="E34" s="38" t="s">
        <v>128</v>
      </c>
      <c r="F34" s="17"/>
      <c r="G34" s="17">
        <v>0.80800000000000005</v>
      </c>
      <c r="H34" s="17"/>
      <c r="I34" s="17">
        <v>0.70099999999999996</v>
      </c>
      <c r="J34" s="17"/>
      <c r="K34" s="17">
        <v>0.57199999999999995</v>
      </c>
      <c r="L34" s="17"/>
      <c r="M34" s="21">
        <f t="shared" si="0"/>
        <v>0.69366666666666665</v>
      </c>
      <c r="N34" s="21"/>
      <c r="O34" s="21">
        <v>0.29499999999999998</v>
      </c>
    </row>
    <row r="35" spans="1:15">
      <c r="A35" t="s">
        <v>67</v>
      </c>
      <c r="C35" s="17">
        <v>0.20499999999999999</v>
      </c>
      <c r="D35" s="17"/>
      <c r="E35" s="17">
        <v>0.19500000000000001</v>
      </c>
      <c r="F35" s="17"/>
      <c r="G35" s="17">
        <v>0.20799999999999999</v>
      </c>
      <c r="H35" s="17"/>
      <c r="I35" s="17">
        <v>0.16400000000000001</v>
      </c>
      <c r="J35" s="17"/>
      <c r="K35" s="17">
        <v>0.13600000000000001</v>
      </c>
      <c r="L35" s="17"/>
      <c r="M35" s="21">
        <f t="shared" si="0"/>
        <v>0.18160000000000001</v>
      </c>
      <c r="N35" s="21"/>
      <c r="O35" s="21">
        <v>0.17</v>
      </c>
    </row>
    <row r="36" spans="1:15">
      <c r="A36" t="s">
        <v>66</v>
      </c>
      <c r="C36" s="17">
        <v>0.106</v>
      </c>
      <c r="D36" s="17"/>
      <c r="E36" s="17">
        <v>0.104</v>
      </c>
      <c r="F36" s="17"/>
      <c r="G36" s="17">
        <v>0.121</v>
      </c>
      <c r="H36" s="17"/>
      <c r="I36" s="17">
        <v>0.127</v>
      </c>
      <c r="J36" s="17"/>
      <c r="K36" s="17">
        <v>0.128</v>
      </c>
      <c r="L36" s="17"/>
      <c r="M36" s="21">
        <f t="shared" si="0"/>
        <v>0.1172</v>
      </c>
      <c r="N36" s="21"/>
      <c r="O36" s="21">
        <v>0.11</v>
      </c>
    </row>
    <row r="37" spans="1:15">
      <c r="A37" t="s">
        <v>41</v>
      </c>
      <c r="C37" s="17">
        <v>0.11899999999999999</v>
      </c>
      <c r="D37" s="17"/>
      <c r="E37" s="17">
        <v>0.11600000000000001</v>
      </c>
      <c r="F37" s="17"/>
      <c r="G37" s="17">
        <v>0.111</v>
      </c>
      <c r="H37" s="17"/>
      <c r="I37" s="17">
        <v>0.114</v>
      </c>
      <c r="J37" s="17"/>
      <c r="K37" s="17">
        <v>2.3E-2</v>
      </c>
      <c r="L37" s="17"/>
      <c r="M37" s="21">
        <f t="shared" si="0"/>
        <v>9.6599999999999991E-2</v>
      </c>
      <c r="N37" s="21"/>
      <c r="O37" s="21">
        <v>0.11</v>
      </c>
    </row>
    <row r="38" spans="1:15">
      <c r="A38" t="s">
        <v>54</v>
      </c>
      <c r="C38" s="17">
        <v>0.30599999999999999</v>
      </c>
      <c r="D38" s="17"/>
      <c r="E38" s="17">
        <v>0.22600000000000001</v>
      </c>
      <c r="F38" s="17"/>
      <c r="G38" s="17">
        <v>0.29699999999999999</v>
      </c>
      <c r="H38" s="17"/>
      <c r="I38" s="17">
        <v>0.249</v>
      </c>
      <c r="J38" s="17"/>
      <c r="K38" s="17">
        <v>0.19500000000000001</v>
      </c>
      <c r="L38" s="17"/>
      <c r="M38" s="21">
        <f t="shared" si="0"/>
        <v>0.25459999999999999</v>
      </c>
      <c r="N38" s="21"/>
      <c r="O38" s="21">
        <v>0.18</v>
      </c>
    </row>
    <row r="39" spans="1:15">
      <c r="A39" t="s">
        <v>90</v>
      </c>
      <c r="C39" s="17">
        <v>0.129</v>
      </c>
      <c r="D39" s="17"/>
      <c r="E39" s="17">
        <v>0.17299999999999999</v>
      </c>
      <c r="F39" s="17"/>
      <c r="G39" s="17">
        <v>0.13800000000000001</v>
      </c>
      <c r="H39" s="17"/>
      <c r="I39" s="17">
        <v>0.13</v>
      </c>
      <c r="J39" s="17"/>
      <c r="K39" s="17">
        <v>0.114</v>
      </c>
      <c r="L39" s="17"/>
      <c r="M39" s="21">
        <f t="shared" si="0"/>
        <v>0.1368</v>
      </c>
      <c r="N39" s="21"/>
      <c r="O39" s="21">
        <v>0.26</v>
      </c>
    </row>
    <row r="40" spans="1:15">
      <c r="A40" t="s">
        <v>91</v>
      </c>
      <c r="C40" s="38" t="s">
        <v>128</v>
      </c>
      <c r="D40" s="38"/>
      <c r="E40" s="38" t="s">
        <v>128</v>
      </c>
      <c r="F40" s="17"/>
      <c r="G40" s="41" t="s">
        <v>129</v>
      </c>
      <c r="H40" s="38"/>
      <c r="I40" s="41" t="s">
        <v>129</v>
      </c>
      <c r="J40" s="38"/>
      <c r="K40" s="41" t="s">
        <v>129</v>
      </c>
      <c r="L40" s="17"/>
      <c r="M40" s="40" t="s">
        <v>129</v>
      </c>
      <c r="N40" s="21"/>
      <c r="O40" s="39" t="s">
        <v>128</v>
      </c>
    </row>
    <row r="41" spans="1:15">
      <c r="A41" t="s">
        <v>92</v>
      </c>
      <c r="C41" s="17">
        <v>0.28599999999999998</v>
      </c>
      <c r="D41" s="17"/>
      <c r="E41" s="17">
        <v>0.27300000000000002</v>
      </c>
      <c r="F41" s="17"/>
      <c r="G41" s="17">
        <v>0.29499999999999998</v>
      </c>
      <c r="H41" s="17"/>
      <c r="I41" s="17">
        <v>0.224</v>
      </c>
      <c r="J41" s="17"/>
      <c r="K41" s="17">
        <v>0.221</v>
      </c>
      <c r="L41" s="17"/>
      <c r="M41" s="21">
        <f t="shared" si="0"/>
        <v>0.25979999999999998</v>
      </c>
      <c r="N41" s="21"/>
      <c r="O41" s="21">
        <v>0.20499999999999999</v>
      </c>
    </row>
    <row r="42" spans="1:15">
      <c r="A42" t="s">
        <v>125</v>
      </c>
      <c r="C42" s="17">
        <v>0.23799999999999999</v>
      </c>
      <c r="D42" s="17"/>
      <c r="E42" s="17">
        <v>0.223</v>
      </c>
      <c r="F42" s="17"/>
      <c r="G42" s="17">
        <v>0.20399999999999999</v>
      </c>
      <c r="H42" s="17"/>
      <c r="I42" s="17">
        <v>0.193</v>
      </c>
      <c r="J42" s="17"/>
      <c r="K42" s="17">
        <v>0.17299999999999999</v>
      </c>
      <c r="L42" s="17"/>
      <c r="M42" s="21">
        <f t="shared" si="0"/>
        <v>0.20619999999999999</v>
      </c>
      <c r="N42" s="21"/>
      <c r="O42" s="21">
        <v>0.185</v>
      </c>
    </row>
    <row r="43" spans="1:15">
      <c r="A43" t="s">
        <v>93</v>
      </c>
      <c r="C43" s="17">
        <v>0.29699999999999999</v>
      </c>
      <c r="D43" s="17"/>
      <c r="E43" s="17">
        <v>0.214</v>
      </c>
      <c r="F43" s="17"/>
      <c r="G43" s="17">
        <v>0.20899999999999999</v>
      </c>
      <c r="H43" s="17"/>
      <c r="I43" s="17">
        <v>0.20799999999999999</v>
      </c>
      <c r="J43" s="17"/>
      <c r="K43" s="17">
        <v>0.19400000000000001</v>
      </c>
      <c r="L43" s="17"/>
      <c r="M43" s="21">
        <f t="shared" si="0"/>
        <v>0.22439999999999999</v>
      </c>
      <c r="N43" s="21"/>
      <c r="O43" s="21">
        <v>0.17</v>
      </c>
    </row>
    <row r="44" spans="1:15">
      <c r="A44" t="s">
        <v>94</v>
      </c>
      <c r="C44" s="17">
        <v>0.121</v>
      </c>
      <c r="D44" s="17"/>
      <c r="E44" s="17">
        <v>0.125</v>
      </c>
      <c r="F44" s="17"/>
      <c r="G44" s="17">
        <v>0.14099999999999999</v>
      </c>
      <c r="H44" s="17"/>
      <c r="I44" s="17">
        <v>0.13200000000000001</v>
      </c>
      <c r="J44" s="17"/>
      <c r="K44" s="17">
        <v>0.13500000000000001</v>
      </c>
      <c r="L44" s="17"/>
      <c r="M44" s="21">
        <f t="shared" si="0"/>
        <v>0.1308</v>
      </c>
      <c r="N44" s="21"/>
      <c r="O44" s="21">
        <v>0.16500000000000001</v>
      </c>
    </row>
    <row r="45" spans="1:15">
      <c r="A45" t="s">
        <v>68</v>
      </c>
      <c r="C45" s="17">
        <v>0.188</v>
      </c>
      <c r="D45" s="17"/>
      <c r="E45" s="17">
        <v>0.23599999999999999</v>
      </c>
      <c r="F45" s="17"/>
      <c r="G45" s="17">
        <v>0.27700000000000002</v>
      </c>
      <c r="H45" s="17"/>
      <c r="I45" s="17">
        <v>0.25900000000000001</v>
      </c>
      <c r="J45" s="17"/>
      <c r="K45" s="17">
        <v>0.224</v>
      </c>
      <c r="L45" s="17"/>
      <c r="M45" s="21">
        <f t="shared" si="0"/>
        <v>0.23680000000000004</v>
      </c>
      <c r="N45" s="21"/>
      <c r="O45" s="21">
        <v>0.215</v>
      </c>
    </row>
    <row r="46" spans="1:15">
      <c r="A46" t="s">
        <v>42</v>
      </c>
      <c r="C46" s="17">
        <v>0.21099999999999999</v>
      </c>
      <c r="D46" s="17"/>
      <c r="E46" s="17">
        <v>0.187</v>
      </c>
      <c r="F46" s="17"/>
      <c r="G46" s="17">
        <v>0.20799999999999999</v>
      </c>
      <c r="H46" s="17"/>
      <c r="I46" s="17">
        <v>0.2</v>
      </c>
      <c r="J46" s="17"/>
      <c r="K46" s="17">
        <v>0.20100000000000001</v>
      </c>
      <c r="L46" s="17"/>
      <c r="M46" s="21">
        <f t="shared" si="0"/>
        <v>0.20140000000000002</v>
      </c>
      <c r="N46" s="21"/>
      <c r="O46" s="21">
        <v>0.22500000000000001</v>
      </c>
    </row>
    <row r="47" spans="1:15">
      <c r="A47" t="s">
        <v>95</v>
      </c>
      <c r="C47" s="17">
        <v>4.2000000000000003E-2</v>
      </c>
      <c r="D47" s="17"/>
      <c r="E47" s="17">
        <v>7.5999999999999998E-2</v>
      </c>
      <c r="F47" s="17"/>
      <c r="G47" s="17">
        <v>8.4000000000000005E-2</v>
      </c>
      <c r="H47" s="17"/>
      <c r="I47" s="17">
        <v>8.2000000000000003E-2</v>
      </c>
      <c r="J47" s="17"/>
      <c r="K47" s="17">
        <v>4.9000000000000002E-2</v>
      </c>
      <c r="L47" s="17"/>
      <c r="M47" s="21">
        <f t="shared" si="0"/>
        <v>6.6600000000000006E-2</v>
      </c>
      <c r="N47" s="21"/>
      <c r="O47" s="21">
        <v>9.5000000000000001E-2</v>
      </c>
    </row>
    <row r="48" spans="1:15">
      <c r="A48" t="s">
        <v>96</v>
      </c>
      <c r="C48" s="17">
        <v>7.3999999999999996E-2</v>
      </c>
      <c r="D48" s="17"/>
      <c r="E48" s="17">
        <v>0.06</v>
      </c>
      <c r="F48" s="17"/>
      <c r="G48" s="17">
        <v>7.0999999999999994E-2</v>
      </c>
      <c r="H48" s="17"/>
      <c r="I48" s="17">
        <v>8.4000000000000005E-2</v>
      </c>
      <c r="J48" s="17"/>
      <c r="K48" s="17">
        <v>7.5999999999999998E-2</v>
      </c>
      <c r="L48" s="17"/>
      <c r="M48" s="21">
        <f t="shared" si="0"/>
        <v>7.3000000000000009E-2</v>
      </c>
      <c r="N48" s="21"/>
      <c r="O48" s="21">
        <v>0.08</v>
      </c>
    </row>
    <row r="49" spans="1:15">
      <c r="A49" t="s">
        <v>55</v>
      </c>
      <c r="C49" s="17">
        <v>0.53100000000000003</v>
      </c>
      <c r="D49" s="17"/>
      <c r="E49" s="17">
        <v>0.46</v>
      </c>
      <c r="F49" s="17"/>
      <c r="G49" s="17">
        <v>0.52100000000000002</v>
      </c>
      <c r="H49" s="17"/>
      <c r="I49" s="17">
        <v>0.46899999999999997</v>
      </c>
      <c r="J49" s="17"/>
      <c r="K49" s="17">
        <v>0.307</v>
      </c>
      <c r="L49" s="17"/>
      <c r="M49" s="21">
        <f t="shared" si="0"/>
        <v>0.45759999999999995</v>
      </c>
      <c r="N49" s="21"/>
      <c r="O49" s="21">
        <v>0.28499999999999998</v>
      </c>
    </row>
    <row r="50" spans="1:15">
      <c r="A50" t="s">
        <v>97</v>
      </c>
      <c r="C50" s="17">
        <v>4.8000000000000001E-2</v>
      </c>
      <c r="D50" s="17"/>
      <c r="E50" s="17">
        <v>3.6999999999999998E-2</v>
      </c>
      <c r="F50" s="17"/>
      <c r="G50" s="17">
        <v>5.2999999999999999E-2</v>
      </c>
      <c r="H50" s="17"/>
      <c r="I50" s="17">
        <v>0.11700000000000001</v>
      </c>
      <c r="J50" s="17"/>
      <c r="K50" s="17">
        <v>0.13200000000000001</v>
      </c>
      <c r="L50" s="17"/>
      <c r="M50" s="21">
        <f t="shared" si="0"/>
        <v>7.7399999999999997E-2</v>
      </c>
      <c r="N50" s="21"/>
      <c r="O50" s="21">
        <v>0.125</v>
      </c>
    </row>
    <row r="51" spans="1:15">
      <c r="A51" t="s">
        <v>98</v>
      </c>
      <c r="C51" s="17">
        <v>0.11600000000000001</v>
      </c>
      <c r="D51" s="17"/>
      <c r="E51" s="17">
        <v>0.113</v>
      </c>
      <c r="F51" s="17"/>
      <c r="G51" s="17">
        <v>0.13300000000000001</v>
      </c>
      <c r="H51" s="17"/>
      <c r="I51" s="17">
        <v>0.106</v>
      </c>
      <c r="J51" s="17"/>
      <c r="K51" s="17">
        <v>0.123</v>
      </c>
      <c r="L51" s="17"/>
      <c r="M51" s="21">
        <f t="shared" si="0"/>
        <v>0.1182</v>
      </c>
      <c r="N51" s="21"/>
      <c r="O51" s="21">
        <v>0.115</v>
      </c>
    </row>
    <row r="52" spans="1:15">
      <c r="A52" t="s">
        <v>99</v>
      </c>
      <c r="C52" s="17">
        <v>0.13300000000000001</v>
      </c>
      <c r="D52" s="17"/>
      <c r="E52" s="17">
        <v>0.129</v>
      </c>
      <c r="F52" s="17"/>
      <c r="G52" s="17">
        <v>0.156</v>
      </c>
      <c r="H52" s="17"/>
      <c r="I52" s="17">
        <v>0.16300000000000001</v>
      </c>
      <c r="J52" s="17"/>
      <c r="K52" s="17">
        <v>0.249</v>
      </c>
      <c r="L52" s="17"/>
      <c r="M52" s="21">
        <f t="shared" si="0"/>
        <v>0.16600000000000001</v>
      </c>
      <c r="N52" s="21"/>
      <c r="O52" s="21">
        <v>0.115</v>
      </c>
    </row>
    <row r="53" spans="1:15">
      <c r="A53" t="s">
        <v>100</v>
      </c>
      <c r="C53" s="17">
        <v>0.72599999999999998</v>
      </c>
      <c r="D53" s="17"/>
      <c r="E53" s="17">
        <v>0.749</v>
      </c>
      <c r="F53" s="17"/>
      <c r="G53" s="17">
        <v>1.0489999999999999</v>
      </c>
      <c r="H53" s="17"/>
      <c r="I53" s="17">
        <v>0.63800000000000001</v>
      </c>
      <c r="J53" s="17"/>
      <c r="K53" s="17">
        <v>0.57399999999999995</v>
      </c>
      <c r="L53" s="17"/>
      <c r="M53" s="21">
        <f t="shared" ref="M53:M67" si="1">AVERAGE(C53:K53)</f>
        <v>0.74719999999999998</v>
      </c>
      <c r="N53" s="21"/>
      <c r="O53" s="21">
        <v>0.4</v>
      </c>
    </row>
    <row r="54" spans="1:15">
      <c r="A54" t="s">
        <v>101</v>
      </c>
      <c r="C54" s="17">
        <v>0.29399999999999998</v>
      </c>
      <c r="D54" s="17"/>
      <c r="E54" s="17">
        <v>0.29199999999999998</v>
      </c>
      <c r="F54" s="17"/>
      <c r="G54" s="17">
        <v>0.32500000000000001</v>
      </c>
      <c r="H54" s="17"/>
      <c r="I54" s="17">
        <v>0.249</v>
      </c>
      <c r="J54" s="17"/>
      <c r="K54" s="17">
        <v>0.27700000000000002</v>
      </c>
      <c r="L54" s="17"/>
      <c r="M54" s="21">
        <f t="shared" si="1"/>
        <v>0.28740000000000004</v>
      </c>
      <c r="N54" s="21"/>
      <c r="O54" s="21">
        <v>0.36499999999999999</v>
      </c>
    </row>
    <row r="55" spans="1:15">
      <c r="A55" t="s">
        <v>126</v>
      </c>
      <c r="C55" s="17">
        <v>0.13200000000000001</v>
      </c>
      <c r="D55" s="17"/>
      <c r="E55" s="17">
        <v>0.20599999999999999</v>
      </c>
      <c r="F55" s="17"/>
      <c r="G55" s="17">
        <v>0.126</v>
      </c>
      <c r="H55" s="17"/>
      <c r="I55" s="17">
        <v>6.6000000000000003E-2</v>
      </c>
      <c r="J55" s="17"/>
      <c r="K55" s="17">
        <v>0.10299999999999999</v>
      </c>
      <c r="L55" s="17"/>
      <c r="M55" s="21">
        <f t="shared" si="1"/>
        <v>0.12659999999999999</v>
      </c>
      <c r="N55" s="21"/>
      <c r="O55" s="21">
        <v>0.16500000000000001</v>
      </c>
    </row>
    <row r="56" spans="1:15">
      <c r="A56" t="s">
        <v>102</v>
      </c>
      <c r="C56" s="17">
        <v>0.106</v>
      </c>
      <c r="D56" s="17"/>
      <c r="E56" s="17">
        <v>0.108</v>
      </c>
      <c r="F56" s="17"/>
      <c r="G56" s="17">
        <v>0.122</v>
      </c>
      <c r="H56" s="17"/>
      <c r="I56" s="17">
        <v>0.12</v>
      </c>
      <c r="J56" s="17"/>
      <c r="K56" s="17">
        <v>9.0999999999999998E-2</v>
      </c>
      <c r="L56" s="17"/>
      <c r="M56" s="21">
        <f t="shared" si="1"/>
        <v>0.10939999999999998</v>
      </c>
      <c r="N56" s="21"/>
      <c r="O56" s="21">
        <v>0.13500000000000001</v>
      </c>
    </row>
    <row r="57" spans="1:15">
      <c r="A57" t="s">
        <v>103</v>
      </c>
      <c r="C57" s="17">
        <v>0.16200000000000001</v>
      </c>
      <c r="D57" s="17"/>
      <c r="E57" s="17">
        <v>0.21199999999999999</v>
      </c>
      <c r="F57" s="17"/>
      <c r="G57" s="17">
        <v>0.20399999999999999</v>
      </c>
      <c r="H57" s="17"/>
      <c r="I57" s="17">
        <v>0.19400000000000001</v>
      </c>
      <c r="J57" s="17"/>
      <c r="K57" s="17">
        <v>0.29799999999999999</v>
      </c>
      <c r="L57" s="17"/>
      <c r="M57" s="21">
        <f t="shared" si="1"/>
        <v>0.21400000000000002</v>
      </c>
      <c r="N57" s="21"/>
      <c r="O57" s="21">
        <v>0.13500000000000001</v>
      </c>
    </row>
    <row r="58" spans="1:15">
      <c r="A58" t="s">
        <v>104</v>
      </c>
      <c r="C58" s="17">
        <v>0.18099999999999999</v>
      </c>
      <c r="D58" s="17"/>
      <c r="E58" s="17">
        <v>0.16500000000000001</v>
      </c>
      <c r="F58" s="17"/>
      <c r="G58" s="17">
        <v>0.19400000000000001</v>
      </c>
      <c r="H58" s="17"/>
      <c r="I58" s="17">
        <v>0.19800000000000001</v>
      </c>
      <c r="J58" s="17"/>
      <c r="K58" s="17">
        <v>0.182</v>
      </c>
      <c r="L58" s="17"/>
      <c r="M58" s="21">
        <f t="shared" si="1"/>
        <v>0.184</v>
      </c>
      <c r="N58" s="21"/>
      <c r="O58" s="21">
        <v>0.15</v>
      </c>
    </row>
    <row r="59" spans="1:15">
      <c r="A59" t="s">
        <v>105</v>
      </c>
      <c r="C59" s="17">
        <v>0.13600000000000001</v>
      </c>
      <c r="D59" s="17"/>
      <c r="E59" s="17">
        <v>0.124</v>
      </c>
      <c r="F59" s="17"/>
      <c r="G59" s="17">
        <v>0.14399999999999999</v>
      </c>
      <c r="H59" s="17"/>
      <c r="I59" s="17">
        <v>0.11600000000000001</v>
      </c>
      <c r="J59" s="17"/>
      <c r="K59" s="17">
        <v>0.129</v>
      </c>
      <c r="L59" s="17"/>
      <c r="M59" s="21">
        <f t="shared" si="1"/>
        <v>0.1298</v>
      </c>
      <c r="N59" s="21"/>
      <c r="O59" s="21">
        <v>0.13</v>
      </c>
    </row>
    <row r="60" spans="1:15">
      <c r="A60" t="s">
        <v>106</v>
      </c>
      <c r="C60" s="17">
        <v>0.42</v>
      </c>
      <c r="D60" s="17"/>
      <c r="E60" s="17">
        <v>0.434</v>
      </c>
      <c r="F60" s="17"/>
      <c r="G60" s="17">
        <v>0.40699999999999997</v>
      </c>
      <c r="H60" s="17"/>
      <c r="I60" s="17">
        <v>0.31900000000000001</v>
      </c>
      <c r="J60" s="17"/>
      <c r="K60" s="17">
        <v>0.29599999999999999</v>
      </c>
      <c r="L60" s="17"/>
      <c r="M60" s="21">
        <f t="shared" si="1"/>
        <v>0.37519999999999998</v>
      </c>
      <c r="N60" s="21"/>
      <c r="O60" s="21">
        <v>0.40500000000000003</v>
      </c>
    </row>
    <row r="61" spans="1:15">
      <c r="A61" t="s">
        <v>69</v>
      </c>
      <c r="C61" s="17">
        <v>0.11600000000000001</v>
      </c>
      <c r="D61" s="17"/>
      <c r="E61" s="17">
        <v>0.11799999999999999</v>
      </c>
      <c r="F61" s="17"/>
      <c r="G61" s="17">
        <v>0.13100000000000001</v>
      </c>
      <c r="H61" s="17"/>
      <c r="I61" s="17">
        <v>9.5000000000000001E-2</v>
      </c>
      <c r="J61" s="17"/>
      <c r="K61" s="17">
        <v>0.11799999999999999</v>
      </c>
      <c r="L61" s="17"/>
      <c r="M61" s="21">
        <f t="shared" si="1"/>
        <v>0.11559999999999999</v>
      </c>
      <c r="N61" s="21"/>
      <c r="O61" s="21">
        <v>0.115</v>
      </c>
    </row>
    <row r="62" spans="1:15">
      <c r="A62" t="s">
        <v>70</v>
      </c>
      <c r="C62" s="17">
        <v>8.5000000000000006E-2</v>
      </c>
      <c r="D62" s="17"/>
      <c r="E62" s="17">
        <v>7.3999999999999996E-2</v>
      </c>
      <c r="F62" s="17"/>
      <c r="G62" s="17">
        <v>0.10199999999999999</v>
      </c>
      <c r="H62" s="17"/>
      <c r="I62" s="17">
        <v>0.1</v>
      </c>
      <c r="J62" s="17"/>
      <c r="K62" s="17">
        <v>7.8E-2</v>
      </c>
      <c r="L62" s="17"/>
      <c r="M62" s="21">
        <f t="shared" si="1"/>
        <v>8.7800000000000003E-2</v>
      </c>
      <c r="N62" s="21"/>
      <c r="O62" s="21">
        <v>0.08</v>
      </c>
    </row>
    <row r="63" spans="1:15">
      <c r="A63" t="s">
        <v>107</v>
      </c>
      <c r="C63" s="38" t="s">
        <v>128</v>
      </c>
      <c r="D63" s="38"/>
      <c r="E63" s="38" t="s">
        <v>128</v>
      </c>
      <c r="F63" s="38"/>
      <c r="G63" s="38" t="s">
        <v>128</v>
      </c>
      <c r="H63" s="38"/>
      <c r="I63" s="38" t="s">
        <v>128</v>
      </c>
      <c r="J63" s="38"/>
      <c r="K63" s="38" t="s">
        <v>128</v>
      </c>
      <c r="L63" s="17"/>
      <c r="M63" s="40" t="s">
        <v>129</v>
      </c>
      <c r="N63" s="21"/>
      <c r="O63" s="21">
        <v>0.56000000000000005</v>
      </c>
    </row>
    <row r="64" spans="1:15">
      <c r="A64" t="s">
        <v>108</v>
      </c>
      <c r="C64" s="17">
        <v>0.33900000000000002</v>
      </c>
      <c r="D64" s="17"/>
      <c r="E64" s="17">
        <v>0.28799999999999998</v>
      </c>
      <c r="F64" s="17"/>
      <c r="G64" s="17">
        <v>0.28899999999999998</v>
      </c>
      <c r="H64" s="17"/>
      <c r="I64" s="17">
        <v>0.19900000000000001</v>
      </c>
      <c r="J64" s="17"/>
      <c r="K64" s="17">
        <v>0.26400000000000001</v>
      </c>
      <c r="L64" s="17"/>
      <c r="M64" s="21">
        <f t="shared" si="1"/>
        <v>0.27579999999999999</v>
      </c>
      <c r="N64" s="21"/>
      <c r="O64" s="21">
        <v>0.24</v>
      </c>
    </row>
    <row r="65" spans="1:15">
      <c r="A65" t="s">
        <v>109</v>
      </c>
      <c r="C65" s="17">
        <v>0.22700000000000001</v>
      </c>
      <c r="D65" s="17"/>
      <c r="E65" s="17">
        <v>0.27</v>
      </c>
      <c r="F65" s="17"/>
      <c r="G65" s="17">
        <v>0.39900000000000002</v>
      </c>
      <c r="H65" s="17"/>
      <c r="I65" s="41" t="s">
        <v>129</v>
      </c>
      <c r="J65" s="38"/>
      <c r="K65" s="38" t="s">
        <v>128</v>
      </c>
      <c r="L65" s="17"/>
      <c r="M65" s="21">
        <f t="shared" si="1"/>
        <v>0.29866666666666669</v>
      </c>
      <c r="N65" s="21"/>
      <c r="O65" s="21">
        <v>0.28999999999999998</v>
      </c>
    </row>
    <row r="66" spans="1:15">
      <c r="A66" t="s">
        <v>110</v>
      </c>
      <c r="C66" s="17">
        <v>0.129</v>
      </c>
      <c r="D66" s="17"/>
      <c r="E66" s="17">
        <v>0.11799999999999999</v>
      </c>
      <c r="F66" s="17"/>
      <c r="G66" s="17">
        <v>0.14799999999999999</v>
      </c>
      <c r="H66" s="17"/>
      <c r="I66" s="17">
        <v>0.154</v>
      </c>
      <c r="J66" s="17"/>
      <c r="K66" s="17">
        <v>0.187</v>
      </c>
      <c r="L66" s="17"/>
      <c r="M66" s="21">
        <f t="shared" si="1"/>
        <v>0.1472</v>
      </c>
      <c r="N66" s="21"/>
      <c r="O66" s="21">
        <v>0.18</v>
      </c>
    </row>
    <row r="67" spans="1:15">
      <c r="A67" t="s">
        <v>111</v>
      </c>
      <c r="C67" s="17">
        <v>0.17399999999999999</v>
      </c>
      <c r="D67" s="17"/>
      <c r="E67" s="17">
        <v>0.16600000000000001</v>
      </c>
      <c r="F67" s="17"/>
      <c r="G67" s="17">
        <v>0.14199999999999999</v>
      </c>
      <c r="H67" s="17"/>
      <c r="I67" s="38" t="s">
        <v>128</v>
      </c>
      <c r="J67" s="17"/>
      <c r="K67" s="17">
        <v>0.13600000000000001</v>
      </c>
      <c r="L67" s="17"/>
      <c r="M67" s="21">
        <f t="shared" si="1"/>
        <v>0.1545</v>
      </c>
      <c r="N67" s="21"/>
      <c r="O67" s="21">
        <v>0.12</v>
      </c>
    </row>
    <row r="68" spans="1:15">
      <c r="A68" t="s">
        <v>112</v>
      </c>
      <c r="C68" s="17">
        <v>0.65400000000000003</v>
      </c>
      <c r="D68" s="17"/>
      <c r="E68" s="17">
        <v>0.66800000000000004</v>
      </c>
      <c r="F68" s="17"/>
      <c r="G68" s="17">
        <v>0.69799999999999995</v>
      </c>
      <c r="H68" s="17"/>
      <c r="I68" s="17">
        <v>0.64800000000000002</v>
      </c>
      <c r="J68" s="17"/>
      <c r="K68" s="37">
        <v>0.48899999999999999</v>
      </c>
      <c r="L68" s="17"/>
      <c r="M68" s="33">
        <f t="shared" ref="M68" si="2">AVERAGE(C68:K68)</f>
        <v>0.63139999999999996</v>
      </c>
      <c r="N68" s="21"/>
      <c r="O68" s="33">
        <v>0.44500000000000001</v>
      </c>
    </row>
    <row r="69" spans="1:15">
      <c r="C69" s="17"/>
      <c r="D69" s="17"/>
      <c r="E69" s="17"/>
      <c r="F69" s="17"/>
      <c r="G69" s="17"/>
      <c r="H69" s="17"/>
      <c r="I69" s="17"/>
      <c r="J69" s="17"/>
      <c r="K69" s="17"/>
      <c r="L69" s="17"/>
      <c r="M69" s="17"/>
      <c r="N69" s="17"/>
      <c r="O69" s="17"/>
    </row>
    <row r="70" spans="1:15" ht="15.4" thickBot="1">
      <c r="A70" s="19" t="s">
        <v>7</v>
      </c>
      <c r="C70" s="17"/>
      <c r="D70" s="17"/>
      <c r="E70" s="17"/>
      <c r="F70" s="17"/>
      <c r="G70" s="17"/>
      <c r="H70" s="17"/>
      <c r="I70" s="17"/>
      <c r="J70" s="17"/>
      <c r="K70" s="17"/>
      <c r="L70" s="17"/>
      <c r="M70" s="18">
        <f>AVERAGE(M9:M68)</f>
        <v>0.22036839080459766</v>
      </c>
      <c r="N70" s="17"/>
      <c r="O70" s="18">
        <f>AVERAGE(O9:O68)</f>
        <v>0.20387931034482754</v>
      </c>
    </row>
    <row r="71" spans="1:15" ht="15.75" thickTop="1" thickBot="1">
      <c r="A71" s="28" t="s">
        <v>60</v>
      </c>
      <c r="C71" s="17"/>
      <c r="D71" s="17"/>
      <c r="E71" s="17"/>
      <c r="F71" s="17"/>
      <c r="G71" s="17"/>
      <c r="H71" s="17"/>
      <c r="I71" s="17"/>
      <c r="J71" s="17"/>
      <c r="K71" s="17"/>
      <c r="L71" s="17"/>
      <c r="M71" s="29">
        <f>MEDIAN(M9:M68)</f>
        <v>0.16025</v>
      </c>
      <c r="N71" s="17"/>
      <c r="O71" s="29">
        <f>MEDIAN(O9:O68)</f>
        <v>0.16</v>
      </c>
    </row>
    <row r="72" spans="1:15" ht="15.4" thickTop="1">
      <c r="A72" s="19"/>
      <c r="C72" s="17"/>
      <c r="D72" s="17"/>
      <c r="E72" s="17"/>
      <c r="F72" s="17"/>
      <c r="G72" s="17"/>
      <c r="H72" s="17"/>
      <c r="I72" s="17"/>
      <c r="J72" s="17"/>
      <c r="K72" s="17"/>
      <c r="L72" s="17"/>
      <c r="M72" s="17"/>
      <c r="N72" s="17"/>
      <c r="O72" s="17"/>
    </row>
    <row r="73" spans="1:15" ht="15.4" thickBot="1">
      <c r="A73" s="23" t="s">
        <v>19</v>
      </c>
      <c r="C73" s="17"/>
      <c r="D73" s="17"/>
      <c r="E73" s="17"/>
      <c r="F73" s="17"/>
      <c r="G73" s="17"/>
      <c r="H73" s="17"/>
      <c r="I73" s="17"/>
      <c r="J73" s="17"/>
      <c r="K73" s="17"/>
      <c r="L73" s="17"/>
      <c r="M73" s="20">
        <f>AVERAGE(M9,M11:M14,M16,M19:M20,M23,M25:M28,M31:M33,,M35:M37,M39,M44,M47:M48,M47:M48,M47:M48,M50:M52,M55:M56,M58:M59,M61:M62,M66:M67)</f>
        <v>0.11509999999999998</v>
      </c>
      <c r="N73" s="17"/>
      <c r="O73" s="20">
        <f>AVERAGE(O9,O11:O13,O16,O19:O21,O23:O28,O31,O33,O35:O38,O42:O44,O47:O48,O47:O48,O47:O48,O50:O52,O55:O59,O61:O62,O66:O67)</f>
        <v>0.1257317073170732</v>
      </c>
    </row>
    <row r="74" spans="1:15" ht="15.4" thickTop="1"/>
  </sheetData>
  <mergeCells count="4">
    <mergeCell ref="A1:O1"/>
    <mergeCell ref="A2:O2"/>
    <mergeCell ref="A3:O3"/>
    <mergeCell ref="A4:O4"/>
  </mergeCells>
  <phoneticPr fontId="0" type="noConversion"/>
  <pageMargins left="1.25" right="0.5" top="1" bottom="0.25" header="0.5" footer="0.5"/>
  <pageSetup scale="63" orientation="portrait" r:id="rId1"/>
  <headerFooter alignWithMargins="0">
    <oddHeader xml:space="preserve">&amp;R&amp;16Exhibit No. PRM-1
Page 29 of 30
Schedule 15 [2 of 3]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0"/>
  <sheetViews>
    <sheetView zoomScale="85" zoomScaleNormal="85" workbookViewId="0">
      <selection sqref="A1:G1"/>
    </sheetView>
  </sheetViews>
  <sheetFormatPr defaultRowHeight="15"/>
  <sheetData>
    <row r="1" spans="1:7">
      <c r="A1" s="52" t="s">
        <v>15</v>
      </c>
      <c r="B1" s="52"/>
      <c r="C1" s="52"/>
      <c r="D1" s="52"/>
      <c r="E1" s="52"/>
      <c r="F1" s="52"/>
      <c r="G1" s="52"/>
    </row>
    <row r="2" spans="1:7">
      <c r="A2" s="53" t="s">
        <v>22</v>
      </c>
      <c r="B2" s="53"/>
      <c r="C2" s="53"/>
      <c r="D2" s="53"/>
      <c r="E2" s="53"/>
      <c r="F2" s="53"/>
      <c r="G2" s="53"/>
    </row>
    <row r="4" spans="1:7">
      <c r="A4" s="49" t="s">
        <v>23</v>
      </c>
      <c r="B4" s="49"/>
      <c r="C4" s="49"/>
      <c r="D4" s="49"/>
      <c r="E4" s="49"/>
      <c r="F4" s="49"/>
      <c r="G4" s="49"/>
    </row>
    <row r="5" spans="1:7" ht="108.75" customHeight="1">
      <c r="A5" s="48" t="s">
        <v>24</v>
      </c>
      <c r="B5" s="48"/>
      <c r="C5" s="48"/>
      <c r="D5" s="48"/>
      <c r="E5" s="48"/>
      <c r="F5" s="48"/>
      <c r="G5" s="48"/>
    </row>
    <row r="7" spans="1:7">
      <c r="A7" s="49" t="s">
        <v>25</v>
      </c>
      <c r="B7" s="49"/>
      <c r="C7" s="49"/>
      <c r="D7" s="49"/>
      <c r="E7" s="49"/>
      <c r="F7" s="49"/>
      <c r="G7" s="49"/>
    </row>
    <row r="8" spans="1:7" ht="150" customHeight="1">
      <c r="A8" s="48" t="s">
        <v>26</v>
      </c>
      <c r="B8" s="48"/>
      <c r="C8" s="48"/>
      <c r="D8" s="48"/>
      <c r="E8" s="48"/>
      <c r="F8" s="48"/>
      <c r="G8" s="48"/>
    </row>
    <row r="10" spans="1:7">
      <c r="A10" s="49" t="s">
        <v>27</v>
      </c>
      <c r="B10" s="49"/>
      <c r="C10" s="49"/>
      <c r="D10" s="49"/>
      <c r="E10" s="49"/>
      <c r="F10" s="49"/>
      <c r="G10" s="49"/>
    </row>
    <row r="11" spans="1:7" ht="255" customHeight="1">
      <c r="A11" s="51" t="s">
        <v>28</v>
      </c>
      <c r="B11" s="48"/>
      <c r="C11" s="48"/>
      <c r="D11" s="48"/>
      <c r="E11" s="48"/>
      <c r="F11" s="48"/>
      <c r="G11" s="48"/>
    </row>
    <row r="13" spans="1:7">
      <c r="A13" s="49" t="s">
        <v>29</v>
      </c>
      <c r="B13" s="49"/>
      <c r="C13" s="49"/>
      <c r="D13" s="49"/>
      <c r="E13" s="49"/>
      <c r="F13" s="49"/>
      <c r="G13" s="49"/>
    </row>
    <row r="14" spans="1:7" ht="143.25" customHeight="1">
      <c r="A14" s="48" t="s">
        <v>30</v>
      </c>
      <c r="B14" s="48"/>
      <c r="C14" s="48"/>
      <c r="D14" s="48"/>
      <c r="E14" s="48"/>
      <c r="F14" s="48"/>
      <c r="G14" s="48"/>
    </row>
    <row r="16" spans="1:7">
      <c r="A16" s="49" t="s">
        <v>1</v>
      </c>
      <c r="B16" s="49"/>
      <c r="C16" s="49"/>
      <c r="D16" s="49"/>
      <c r="E16" s="49"/>
      <c r="F16" s="49"/>
      <c r="G16" s="49"/>
    </row>
    <row r="17" spans="1:7" ht="186" customHeight="1">
      <c r="A17" s="50" t="s">
        <v>31</v>
      </c>
      <c r="B17" s="48"/>
      <c r="C17" s="48"/>
      <c r="D17" s="48"/>
      <c r="E17" s="48"/>
      <c r="F17" s="48"/>
      <c r="G17" s="48"/>
    </row>
    <row r="19" spans="1:7">
      <c r="A19" s="49" t="s">
        <v>32</v>
      </c>
      <c r="B19" s="49"/>
      <c r="C19" s="49"/>
      <c r="D19" s="49"/>
      <c r="E19" s="49"/>
      <c r="F19" s="49"/>
      <c r="G19" s="49"/>
    </row>
    <row r="20" spans="1:7" ht="120" customHeight="1">
      <c r="A20" s="50" t="s">
        <v>33</v>
      </c>
      <c r="B20" s="48"/>
      <c r="C20" s="48"/>
      <c r="D20" s="48"/>
      <c r="E20" s="48"/>
      <c r="F20" s="48"/>
      <c r="G20" s="48"/>
    </row>
  </sheetData>
  <mergeCells count="14">
    <mergeCell ref="A1:G1"/>
    <mergeCell ref="A2:G2"/>
    <mergeCell ref="A4:G4"/>
    <mergeCell ref="A5:G5"/>
    <mergeCell ref="A7:G7"/>
    <mergeCell ref="A8:G8"/>
    <mergeCell ref="A19:G19"/>
    <mergeCell ref="A20:G20"/>
    <mergeCell ref="A10:G10"/>
    <mergeCell ref="A11:G11"/>
    <mergeCell ref="A13:G13"/>
    <mergeCell ref="A14:G14"/>
    <mergeCell ref="A16:G16"/>
    <mergeCell ref="A17:G17"/>
  </mergeCells>
  <pageMargins left="2.25" right="0.25" top="1" bottom="0.25" header="0.5" footer="0.5"/>
  <pageSetup scale="60" orientation="portrait" r:id="rId1"/>
  <headerFooter alignWithMargins="0">
    <oddHeader xml:space="preserve">&amp;R&amp;16Exhibit No. PRM-1
Page 30 of 30
Schedule 15 [3 of 3]
</oddHeader>
  </headerFooter>
</worksheet>
</file>

<file path=customXML/item.xml>��< ? x m l   v e r s i o n = " 1 . 0 "   e n c o d i n g = " u t f - 1 6 " ? >  
 < p r o p e r t i e s   x m l n s = " h t t p : / / w w w . i m a n a g e . c o m / w o r k / x m l s c h e m a " >  
     < d o c u m e n t i d > A C T I V E ! 1 5 6 7 5 8 4 1 . 1 < / d o c u m e n t i d >  
     < s e n d e r i d > K E A B E T < / s e n d e r i d >  
     < s e n d e r e m a i l > B K E A T I N G @ G U N S T E R . C O M < / s e n d e r e m a i l >  
     < l a s t m o d i f i e d > 2 0 2 2 - 0 6 - 0 3 T 1 0 : 5 7 : 1 2 . 0 0 0 0 0 0 0 - 0 4 : 0 0 < / l a s t m o d i f i e d >  
     < d a t a b a s e > A C T I V E < / d a t a b a s e >  
 < / p r o p e r t i e s > 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Page 1</vt:lpstr>
      <vt:lpstr>Page 2</vt:lpstr>
      <vt:lpstr>Page 3</vt:lpstr>
    </vt:vector>
  </TitlesOfParts>
  <Company>DellComputerCorporation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User</dc:creator>
  <cp:lastModifiedBy>Paul</cp:lastModifiedBy>
  <cp:lastPrinted>2022-03-04T20:30:54Z</cp:lastPrinted>
  <dcterms:created xsi:type="dcterms:W3CDTF">2001-02-01T23:01:58Z</dcterms:created>
  <dcterms:modified xsi:type="dcterms:W3CDTF">2022-06-03T14:57:12Z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{186BE1D9-18F7-4B6E-976B-49A70090F182}</vt:lpwstr>
  </property>
</Properties>
</file>