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68" yWindow="132" windowWidth="8016" windowHeight="3348"/>
  </bookViews>
  <sheets>
    <sheet name="Ledger Income Statement - FERC" sheetId="5" r:id="rId1"/>
    <sheet name="Ledger Balance Sheet - FERC" sheetId="4" r:id="rId2"/>
  </sheets>
  <definedNames>
    <definedName name="_xlnm.Print_Area" localSheetId="1">'Ledger Balance Sheet - FERC'!$B$7:$O$11</definedName>
    <definedName name="_xlnm.Print_Area" localSheetId="0">'Ledger Income Statement - FERC'!$B$7:$N$16</definedName>
    <definedName name="_xlnm.Print_Titles" localSheetId="1">'Ledger Balance Sheet - FERC'!$A:$A,'Ledger Balance Sheet - FERC'!$4:$6</definedName>
    <definedName name="_xlnm.Print_Titles" localSheetId="0">'Ledger Income Statement - FERC'!$A:$A,'Ledger Income Statement - FERC'!$4:$6</definedName>
  </definedNames>
  <calcPr calcId="145621"/>
</workbook>
</file>

<file path=xl/calcChain.xml><?xml version="1.0" encoding="utf-8"?>
<calcChain xmlns="http://schemas.openxmlformats.org/spreadsheetml/2006/main">
  <c r="O8" i="4" l="1"/>
  <c r="N9" i="5" l="1"/>
  <c r="N10" i="5"/>
  <c r="N11" i="5"/>
  <c r="N12" i="5"/>
  <c r="N13" i="5"/>
  <c r="N14" i="5"/>
  <c r="N15" i="5"/>
  <c r="N8" i="5"/>
</calcChain>
</file>

<file path=xl/sharedStrings.xml><?xml version="1.0" encoding="utf-8"?>
<sst xmlns="http://schemas.openxmlformats.org/spreadsheetml/2006/main" count="48" uniqueCount="33">
  <si>
    <t>FPLM: 2016 Rate Case v3</t>
  </si>
  <si>
    <t>Florida Power &amp; Light 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</si>
  <si>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</si>
  <si>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</si>
  <si>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</si>
  <si>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</si>
  <si>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</si>
  <si>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</si>
  <si>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</si>
  <si>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</si>
  <si>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</si>
  <si>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</si>
  <si>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</si>
  <si>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</si>
  <si>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</si>
  <si>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 xml:space="preserve">     ^:[      Notes Payable]</t>
  </si>
  <si>
    <t xml:space="preserve">     ^:[         231-Notes Payable]</t>
  </si>
  <si>
    <t xml:space="preserve">     ^:[            9231200: Notes Payable]</t>
  </si>
  <si>
    <t xml:space="preserve">     ^:[            9231800: Notes Payable-Term Loan]</t>
  </si>
  <si>
    <t xml:space="preserve">     ^:[         Other Interest Expense (431)]</t>
  </si>
  <si>
    <t xml:space="preserve">     ^:[            431-Other Interest Expense]</t>
  </si>
  <si>
    <t xml:space="preserve">     ^:[               9431040: Other Interest Expense]</t>
  </si>
  <si>
    <t xml:space="preserve">     ^:[               9431100: Other Interest Exp-Customer Deposits]</t>
  </si>
  <si>
    <t xml:space="preserve">     ^:[               9431470: Other Interest Exp-Wholesale Refunds]</t>
  </si>
  <si>
    <t xml:space="preserve">     ^:[               9431510: Other Interest Exp-Promissory Notes/Commc Paper]</t>
  </si>
  <si>
    <t xml:space="preserve">     ^:[               9431520: Other Interest Exp-Tax Audits]</t>
  </si>
  <si>
    <t xml:space="preserve">     ^:[               9431535: Other Interest Exp-Commitment Fees]</t>
  </si>
  <si>
    <t xml:space="preserve">     ^:[               9431800: Other Interest Exp-Term Loan]</t>
  </si>
  <si>
    <t>Year 2017</t>
  </si>
  <si>
    <t>13 MTH AVG</t>
  </si>
  <si>
    <t>OPC 013461</t>
  </si>
  <si>
    <t>FPL RC-16</t>
  </si>
  <si>
    <t>OPC 013462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</si>
</sst>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left"/>
    </xf>
    <xf numFmtId="49" fontId="18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49" fontId="18" fillId="0" borderId="0" xfId="0" applyNumberFormat="1" applyFont="1" applyFill="1" applyAlignment="1">
      <alignment horizontal="left" wrapText="1"/>
    </xf>
    <xf numFmtId="164" fontId="20" fillId="0" borderId="0" xfId="0" applyNumberFormat="1" applyFont="1" applyFill="1" applyAlignment="1">
      <alignment horizontal="left"/>
    </xf>
    <xf numFmtId="164" fontId="21" fillId="0" borderId="0" xfId="0" applyNumberFormat="1" applyFont="1" applyFill="1" applyAlignment="1">
      <alignment horizontal="left"/>
    </xf>
    <xf numFmtId="164" fontId="18" fillId="0" borderId="0" xfId="0" applyNumberFormat="1" applyFont="1" applyFill="1" applyAlignment="1">
      <alignment horizontal="left"/>
    </xf>
    <xf numFmtId="49" fontId="21" fillId="0" borderId="0" xfId="0" applyNumberFormat="1" applyFont="1" applyAlignment="1">
      <alignment horizontal="left" wrapText="1"/>
    </xf>
    <xf numFmtId="49" fontId="21" fillId="0" borderId="0" xfId="0" applyNumberFormat="1" applyFont="1" applyFill="1" applyAlignment="1">
      <alignment horizontal="left" wrapText="1"/>
    </xf>
    <xf numFmtId="164" fontId="19" fillId="0" borderId="0" xfId="0" applyNumberFormat="1" applyFont="1" applyFill="1" applyAlignment="1">
      <alignment horizontal="left"/>
    </xf>
    <xf numFmtId="164" fontId="19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CCCCCC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sqref="A1:A2"/>
    </sheetView>
  </sheetViews>
  <sheetFormatPr defaultColWidth="8.88671875" defaultRowHeight="10.199999999999999" x14ac:dyDescent="0.2"/>
  <cols>
    <col min="1" max="1" width="56.44140625" style="12" customWidth="1"/>
    <col min="2" max="14" width="10.6640625" style="7" customWidth="1"/>
    <col min="15" max="16384" width="8.88671875" style="1"/>
  </cols>
  <sheetData>
    <row r="1" spans="1:14" s="16" customFormat="1" x14ac:dyDescent="0.2">
      <c r="A1" s="15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6" customFormat="1" x14ac:dyDescent="0.2">
      <c r="A2" s="15" t="s">
        <v>31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s="16" customFormat="1" x14ac:dyDescent="0.2">
      <c r="A3" s="1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3" customFormat="1" x14ac:dyDescent="0.2">
      <c r="A4" s="9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3" customFormat="1" ht="13.8" x14ac:dyDescent="0.3">
      <c r="A5" s="14" t="s">
        <v>0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  <c r="L5" s="6" t="s">
        <v>13</v>
      </c>
      <c r="M5" s="6" t="s">
        <v>14</v>
      </c>
      <c r="N5" s="6" t="s">
        <v>28</v>
      </c>
    </row>
    <row r="6" spans="1:14" s="3" customFormat="1" x14ac:dyDescent="0.2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">
      <c r="A7" s="10" t="s">
        <v>1</v>
      </c>
    </row>
    <row r="8" spans="1:14" s="7" customFormat="1" ht="13.8" x14ac:dyDescent="0.3">
      <c r="A8" s="11" t="s">
        <v>19</v>
      </c>
      <c r="B8" s="7">
        <v>1492271.3468456699</v>
      </c>
      <c r="C8" s="7">
        <v>1423602.6781019401</v>
      </c>
      <c r="D8" s="7">
        <v>1659816.4421552899</v>
      </c>
      <c r="E8" s="7">
        <v>1746388.3350418599</v>
      </c>
      <c r="F8" s="7">
        <v>1683178.0636416699</v>
      </c>
      <c r="G8" s="7">
        <v>1775878.8040122599</v>
      </c>
      <c r="H8" s="7">
        <v>2013448.36685152</v>
      </c>
      <c r="I8" s="7">
        <v>2092503.1638302</v>
      </c>
      <c r="J8" s="7">
        <v>2100673.6000784701</v>
      </c>
      <c r="K8" s="7">
        <v>2073432.0885004899</v>
      </c>
      <c r="L8" s="7">
        <v>1965012.7528858699</v>
      </c>
      <c r="M8" s="7">
        <v>2002848.96357307</v>
      </c>
      <c r="N8" s="7">
        <f>SUM(B8:M8)</f>
        <v>22029054.605518308</v>
      </c>
    </row>
    <row r="9" spans="1:14" s="7" customFormat="1" x14ac:dyDescent="0.2">
      <c r="A9" s="12" t="s">
        <v>20</v>
      </c>
      <c r="B9" s="7">
        <v>1492271.3468456699</v>
      </c>
      <c r="C9" s="7">
        <v>1423602.6781019401</v>
      </c>
      <c r="D9" s="7">
        <v>1659816.4421552899</v>
      </c>
      <c r="E9" s="7">
        <v>1746388.3350418599</v>
      </c>
      <c r="F9" s="7">
        <v>1683178.0636416699</v>
      </c>
      <c r="G9" s="7">
        <v>1775878.8040122599</v>
      </c>
      <c r="H9" s="7">
        <v>2013448.36685152</v>
      </c>
      <c r="I9" s="7">
        <v>2092503.1638302</v>
      </c>
      <c r="J9" s="7">
        <v>2100673.6000784701</v>
      </c>
      <c r="K9" s="7">
        <v>2073432.0885004899</v>
      </c>
      <c r="L9" s="7">
        <v>1965012.7528858699</v>
      </c>
      <c r="M9" s="7">
        <v>2002848.96357307</v>
      </c>
      <c r="N9" s="7">
        <f t="shared" ref="N9:N15" si="0">SUM(B9:M9)</f>
        <v>22029054.605518308</v>
      </c>
    </row>
    <row r="10" spans="1:14" s="7" customFormat="1" x14ac:dyDescent="0.2">
      <c r="A10" s="12" t="s">
        <v>21</v>
      </c>
      <c r="B10" s="7">
        <v>7904</v>
      </c>
      <c r="C10" s="7">
        <v>7904</v>
      </c>
      <c r="D10" s="7">
        <v>7904</v>
      </c>
      <c r="E10" s="7">
        <v>7904</v>
      </c>
      <c r="F10" s="7">
        <v>7904</v>
      </c>
      <c r="G10" s="7">
        <v>7904</v>
      </c>
      <c r="H10" s="7">
        <v>7904</v>
      </c>
      <c r="I10" s="7">
        <v>7904</v>
      </c>
      <c r="J10" s="7">
        <v>7904</v>
      </c>
      <c r="K10" s="7">
        <v>7904</v>
      </c>
      <c r="L10" s="7">
        <v>7904</v>
      </c>
      <c r="M10" s="7">
        <v>7904</v>
      </c>
      <c r="N10" s="7">
        <f t="shared" si="0"/>
        <v>94848</v>
      </c>
    </row>
    <row r="11" spans="1:14" s="7" customFormat="1" x14ac:dyDescent="0.2">
      <c r="A11" s="12" t="s">
        <v>22</v>
      </c>
      <c r="B11" s="7">
        <v>778940.94156463305</v>
      </c>
      <c r="C11" s="7">
        <v>774955.56253280898</v>
      </c>
      <c r="D11" s="7">
        <v>770970.18350098596</v>
      </c>
      <c r="E11" s="7">
        <v>766984.804469164</v>
      </c>
      <c r="F11" s="7">
        <v>762999.42543734098</v>
      </c>
      <c r="G11" s="7">
        <v>759014.04640551703</v>
      </c>
      <c r="H11" s="7">
        <v>755028.66737369495</v>
      </c>
      <c r="I11" s="7">
        <v>751043.28834187204</v>
      </c>
      <c r="J11" s="7">
        <v>747057.90931004798</v>
      </c>
      <c r="K11" s="7">
        <v>743072.53027822496</v>
      </c>
      <c r="L11" s="7">
        <v>739087.15124640299</v>
      </c>
      <c r="M11" s="7">
        <v>735101.77221457905</v>
      </c>
      <c r="N11" s="7">
        <f t="shared" si="0"/>
        <v>9084256.2826752737</v>
      </c>
    </row>
    <row r="12" spans="1:14" s="7" customFormat="1" x14ac:dyDescent="0.2">
      <c r="A12" s="12" t="s">
        <v>23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f t="shared" si="0"/>
        <v>0</v>
      </c>
    </row>
    <row r="13" spans="1:14" s="8" customFormat="1" ht="13.8" x14ac:dyDescent="0.3">
      <c r="A13" s="11" t="s">
        <v>24</v>
      </c>
      <c r="B13" s="8">
        <v>237049.25385288999</v>
      </c>
      <c r="C13" s="8">
        <v>291787.71782524098</v>
      </c>
      <c r="D13" s="8">
        <v>506986.86091040698</v>
      </c>
      <c r="E13" s="8">
        <v>597544.13282880699</v>
      </c>
      <c r="F13" s="8">
        <v>538319.24046043702</v>
      </c>
      <c r="G13" s="8">
        <v>635005.35986284702</v>
      </c>
      <c r="H13" s="8">
        <v>876560.30173393304</v>
      </c>
      <c r="I13" s="8">
        <v>959600.47774443298</v>
      </c>
      <c r="J13" s="8">
        <v>971756.29302452703</v>
      </c>
      <c r="K13" s="8">
        <v>948500.16047837597</v>
      </c>
      <c r="L13" s="8">
        <v>844066.20389557001</v>
      </c>
      <c r="M13" s="8">
        <v>885887.79361459694</v>
      </c>
      <c r="N13" s="8">
        <f t="shared" si="0"/>
        <v>8293063.7962320643</v>
      </c>
    </row>
    <row r="14" spans="1:14" s="7" customFormat="1" x14ac:dyDescent="0.2">
      <c r="A14" s="12" t="s">
        <v>25</v>
      </c>
      <c r="B14" s="7">
        <v>-1020.56</v>
      </c>
      <c r="C14" s="7">
        <v>-1020.56</v>
      </c>
      <c r="D14" s="7">
        <v>-1020.56</v>
      </c>
      <c r="E14" s="7">
        <v>-1020.56</v>
      </c>
      <c r="F14" s="7">
        <v>-1020.56</v>
      </c>
      <c r="G14" s="7">
        <v>-1020.56</v>
      </c>
      <c r="H14" s="7">
        <v>-1020.56</v>
      </c>
      <c r="I14" s="7">
        <v>-1020.56</v>
      </c>
      <c r="J14" s="7">
        <v>-1020.56</v>
      </c>
      <c r="K14" s="7">
        <v>-1020.56</v>
      </c>
      <c r="L14" s="7">
        <v>-1020.56</v>
      </c>
      <c r="M14" s="7">
        <v>-1020.56</v>
      </c>
      <c r="N14" s="7">
        <f t="shared" si="0"/>
        <v>-12246.719999999996</v>
      </c>
    </row>
    <row r="15" spans="1:14" s="8" customFormat="1" ht="13.8" x14ac:dyDescent="0.3">
      <c r="A15" s="11" t="s">
        <v>26</v>
      </c>
      <c r="B15" s="8">
        <v>469397.71142815403</v>
      </c>
      <c r="C15" s="8">
        <v>349975.95774389699</v>
      </c>
      <c r="D15" s="8">
        <v>374975.95774389699</v>
      </c>
      <c r="E15" s="8">
        <v>374975.95774389699</v>
      </c>
      <c r="F15" s="8">
        <v>374975.95774389699</v>
      </c>
      <c r="G15" s="8">
        <v>374975.95774389699</v>
      </c>
      <c r="H15" s="8">
        <v>374975.95774389699</v>
      </c>
      <c r="I15" s="8">
        <v>374975.95774389699</v>
      </c>
      <c r="J15" s="8">
        <v>374975.95774389699</v>
      </c>
      <c r="K15" s="8">
        <v>374975.95774389699</v>
      </c>
      <c r="L15" s="8">
        <v>374975.95774389699</v>
      </c>
      <c r="M15" s="8">
        <v>374975.95774389699</v>
      </c>
      <c r="N15" s="8">
        <f t="shared" si="0"/>
        <v>4569133.2466110215</v>
      </c>
    </row>
    <row r="16" spans="1:14" s="7" customFormat="1" x14ac:dyDescent="0.2">
      <c r="A16" s="12" t="s">
        <v>27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</row>
  </sheetData>
  <pageMargins left="0.21" right="0.21" top="1" bottom="1" header="0.5" footer="0.5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workbookViewId="0">
      <selection activeCell="A2" sqref="A1:A2"/>
    </sheetView>
  </sheetViews>
  <sheetFormatPr defaultColWidth="8.88671875" defaultRowHeight="10.199999999999999" x14ac:dyDescent="0.2"/>
  <cols>
    <col min="1" max="1" width="36.44140625" style="2" customWidth="1"/>
    <col min="2" max="8" width="10.6640625" style="1" customWidth="1"/>
    <col min="9" max="9" width="11.33203125" style="1" bestFit="1" customWidth="1"/>
    <col min="10" max="15" width="10.6640625" style="1" customWidth="1"/>
    <col min="16" max="16384" width="8.88671875" style="1"/>
  </cols>
  <sheetData>
    <row r="1" spans="1:15" x14ac:dyDescent="0.2">
      <c r="A1" s="15" t="s">
        <v>32</v>
      </c>
    </row>
    <row r="2" spans="1:15" x14ac:dyDescent="0.2">
      <c r="A2" s="15" t="s">
        <v>31</v>
      </c>
    </row>
    <row r="4" spans="1:15" s="3" customFormat="1" ht="12.6" customHeight="1" x14ac:dyDescent="0.2">
      <c r="A4" s="4"/>
    </row>
    <row r="5" spans="1:15" s="3" customFormat="1" ht="13.8" x14ac:dyDescent="0.3">
      <c r="A5" s="13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29</v>
      </c>
    </row>
    <row r="6" spans="1:15" s="3" customFormat="1" x14ac:dyDescent="0.2">
      <c r="A6" s="4"/>
    </row>
    <row r="7" spans="1:15" x14ac:dyDescent="0.2">
      <c r="A7" s="5" t="s">
        <v>1</v>
      </c>
    </row>
    <row r="8" spans="1:15" s="7" customFormat="1" ht="13.8" x14ac:dyDescent="0.3">
      <c r="A8" s="11" t="s">
        <v>15</v>
      </c>
      <c r="B8" s="8">
        <v>361739704.533602</v>
      </c>
      <c r="C8" s="8">
        <v>253307008.16578799</v>
      </c>
      <c r="D8" s="8">
        <v>469088827.17625499</v>
      </c>
      <c r="E8" s="8">
        <v>745493391.015975</v>
      </c>
      <c r="F8" s="8">
        <v>634383371.02495503</v>
      </c>
      <c r="G8" s="8">
        <v>559118871.10442197</v>
      </c>
      <c r="H8" s="8">
        <v>795920573.78829098</v>
      </c>
      <c r="I8" s="8">
        <v>1005076536.1864001</v>
      </c>
      <c r="J8" s="8">
        <v>893869000.24717295</v>
      </c>
      <c r="K8" s="8">
        <v>972201653.66454506</v>
      </c>
      <c r="L8" s="8">
        <v>792449807.69057405</v>
      </c>
      <c r="M8" s="8">
        <v>727933627.72624302</v>
      </c>
      <c r="N8" s="8">
        <v>825574120.83070004</v>
      </c>
      <c r="O8" s="8">
        <f>AVERAGE(B8:N8)</f>
        <v>695088961.01191723</v>
      </c>
    </row>
    <row r="9" spans="1:15" s="7" customFormat="1" x14ac:dyDescent="0.2">
      <c r="A9" s="12" t="s">
        <v>16</v>
      </c>
      <c r="B9" s="7">
        <v>361739704.533602</v>
      </c>
      <c r="C9" s="7">
        <v>253307008.16578799</v>
      </c>
      <c r="D9" s="7">
        <v>469088827.17625499</v>
      </c>
      <c r="E9" s="7">
        <v>745493391.015975</v>
      </c>
      <c r="F9" s="7">
        <v>634383371.02495503</v>
      </c>
      <c r="G9" s="7">
        <v>559118871.10442197</v>
      </c>
      <c r="H9" s="7">
        <v>795920573.78829098</v>
      </c>
      <c r="I9" s="7">
        <v>1005076536.1864001</v>
      </c>
      <c r="J9" s="7">
        <v>893869000.24717295</v>
      </c>
      <c r="K9" s="7">
        <v>972201653.66454506</v>
      </c>
      <c r="L9" s="7">
        <v>792449807.69057405</v>
      </c>
      <c r="M9" s="7">
        <v>727933627.72624302</v>
      </c>
      <c r="N9" s="7">
        <v>825574120.83070004</v>
      </c>
    </row>
    <row r="10" spans="1:15" s="7" customFormat="1" x14ac:dyDescent="0.2">
      <c r="A10" s="12" t="s">
        <v>17</v>
      </c>
      <c r="B10" s="7">
        <v>361739704.533602</v>
      </c>
      <c r="C10" s="7">
        <v>253307008.16578799</v>
      </c>
      <c r="D10" s="7">
        <v>469088827.176256</v>
      </c>
      <c r="E10" s="7">
        <v>745493391.01597404</v>
      </c>
      <c r="F10" s="7">
        <v>634383371.02495503</v>
      </c>
      <c r="G10" s="7">
        <v>559118871.10442197</v>
      </c>
      <c r="H10" s="7">
        <v>795920573.78829002</v>
      </c>
      <c r="I10" s="7">
        <v>1005076536.1864001</v>
      </c>
      <c r="J10" s="7">
        <v>893869000.247172</v>
      </c>
      <c r="K10" s="7">
        <v>972201653.66454399</v>
      </c>
      <c r="L10" s="7">
        <v>792449807.69057405</v>
      </c>
      <c r="M10" s="7">
        <v>727933627.72624302</v>
      </c>
      <c r="N10" s="7">
        <v>825574120.83070004</v>
      </c>
    </row>
    <row r="11" spans="1:15" s="7" customFormat="1" x14ac:dyDescent="0.2">
      <c r="A11" s="12" t="s">
        <v>18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</sheetData>
  <pageMargins left="0.3" right="0.21" top="1" bottom="1" header="0.5" footer="0.5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3FCC1E30-8B6E-4D96-A134-0F8E9C2454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797DD1-61EF-4A78-8594-A38C9E0375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E3797B-70A5-4F1D-AB06-370E8780EB92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Ledger Income Statement - FERC</vt:lpstr>
      <vt:lpstr>Ledger Balance Sheet - FERC</vt:lpstr>
      <vt:lpstr>'Ledger Balance Sheet - FERC'!Print_Area</vt:lpstr>
      <vt:lpstr>'Ledger Income Statement - FERC'!Print_Area</vt:lpstr>
      <vt:lpstr>'Ledger Balance Sheet - FERC'!Print_Titles</vt:lpstr>
      <vt:lpstr>'Ledger Income Statement - FERC'!Print_Titles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2016-04-11T15:12:32Z</dcterms:created>
  <dcterms:modified xsi:type="dcterms:W3CDTF">2016-04-16T21:07:04Z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